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9DA4059B-AC59-40AB-82C0-AE50729390B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4x4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4" l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J25" i="6"/>
  <c r="I25" i="6"/>
  <c r="L20" i="5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19" i="5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5" i="4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65" i="7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K133" i="7" s="1"/>
  <c r="K134" i="7" s="1"/>
  <c r="K3" i="3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81" i="2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80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L77" i="10"/>
  <c r="L78" i="10" s="1"/>
  <c r="L79" i="10" s="1"/>
  <c r="L80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J127" i="10"/>
  <c r="K127" i="10"/>
  <c r="I127" i="10"/>
  <c r="H127" i="10"/>
  <c r="G127" i="10"/>
  <c r="L8" i="10"/>
  <c r="L9" i="10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4" i="10"/>
  <c r="L5" i="10" s="1"/>
  <c r="L37" i="9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4" i="9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K83" i="10"/>
  <c r="J83" i="10"/>
  <c r="I83" i="10"/>
  <c r="H83" i="10"/>
  <c r="G83" i="10"/>
  <c r="K114" i="10"/>
  <c r="J114" i="10"/>
  <c r="I114" i="10"/>
  <c r="H114" i="10"/>
  <c r="G114" i="10"/>
  <c r="K146" i="10"/>
  <c r="J146" i="10"/>
  <c r="I146" i="10"/>
  <c r="H146" i="10"/>
  <c r="G146" i="10"/>
  <c r="K137" i="10"/>
  <c r="J137" i="10"/>
  <c r="I137" i="10"/>
  <c r="H137" i="10"/>
  <c r="G137" i="10"/>
  <c r="K135" i="10"/>
  <c r="J135" i="10"/>
  <c r="I135" i="10"/>
  <c r="H135" i="10"/>
  <c r="G135" i="10"/>
  <c r="K86" i="10"/>
  <c r="J86" i="10"/>
  <c r="I86" i="10"/>
  <c r="H86" i="10"/>
  <c r="G86" i="10"/>
  <c r="K106" i="10"/>
  <c r="J106" i="10"/>
  <c r="I106" i="10"/>
  <c r="H106" i="10"/>
  <c r="G106" i="10"/>
  <c r="K118" i="10"/>
  <c r="J118" i="10"/>
  <c r="I118" i="10"/>
  <c r="H118" i="10"/>
  <c r="G118" i="10"/>
  <c r="K129" i="10"/>
  <c r="J129" i="10"/>
  <c r="I129" i="10"/>
  <c r="H129" i="10"/>
  <c r="G129" i="10"/>
  <c r="K125" i="10"/>
  <c r="J125" i="10"/>
  <c r="I125" i="10"/>
  <c r="H125" i="10"/>
  <c r="G125" i="10"/>
  <c r="K132" i="10"/>
  <c r="J132" i="10"/>
  <c r="I132" i="10"/>
  <c r="H132" i="10"/>
  <c r="G132" i="10"/>
  <c r="K93" i="10"/>
  <c r="J93" i="10"/>
  <c r="I93" i="10"/>
  <c r="H93" i="10"/>
  <c r="G93" i="10"/>
  <c r="K134" i="10"/>
  <c r="J134" i="10"/>
  <c r="I134" i="10"/>
  <c r="H134" i="10"/>
  <c r="G134" i="10"/>
  <c r="K89" i="10"/>
  <c r="J89" i="10"/>
  <c r="I89" i="10"/>
  <c r="H89" i="10"/>
  <c r="G89" i="10"/>
  <c r="K90" i="10"/>
  <c r="J90" i="10"/>
  <c r="I90" i="10"/>
  <c r="H90" i="10"/>
  <c r="G90" i="10"/>
  <c r="K76" i="10"/>
  <c r="J76" i="10"/>
  <c r="I76" i="10"/>
  <c r="H76" i="10"/>
  <c r="G76" i="10"/>
  <c r="K112" i="10"/>
  <c r="J112" i="10"/>
  <c r="I112" i="10"/>
  <c r="H112" i="10"/>
  <c r="G112" i="10"/>
  <c r="K148" i="10"/>
  <c r="J148" i="10"/>
  <c r="I148" i="10"/>
  <c r="H148" i="10"/>
  <c r="G148" i="10"/>
  <c r="K100" i="10"/>
  <c r="J100" i="10"/>
  <c r="I100" i="10"/>
  <c r="H100" i="10"/>
  <c r="G100" i="10"/>
  <c r="K79" i="10"/>
  <c r="J79" i="10"/>
  <c r="I79" i="10"/>
  <c r="H79" i="10"/>
  <c r="G79" i="10"/>
  <c r="K85" i="10"/>
  <c r="J85" i="10"/>
  <c r="I85" i="10"/>
  <c r="H85" i="10"/>
  <c r="G85" i="10"/>
  <c r="K81" i="10"/>
  <c r="J81" i="10"/>
  <c r="I81" i="10"/>
  <c r="H81" i="10"/>
  <c r="G81" i="10"/>
  <c r="K80" i="10"/>
  <c r="J80" i="10"/>
  <c r="I80" i="10"/>
  <c r="H80" i="10"/>
  <c r="G80" i="10"/>
  <c r="K82" i="10"/>
  <c r="J82" i="10"/>
  <c r="I82" i="10"/>
  <c r="H82" i="10"/>
  <c r="G82" i="10"/>
  <c r="K136" i="10"/>
  <c r="J136" i="10"/>
  <c r="I136" i="10"/>
  <c r="H136" i="10"/>
  <c r="G136" i="10"/>
  <c r="K113" i="10"/>
  <c r="J113" i="10"/>
  <c r="I113" i="10"/>
  <c r="H113" i="10"/>
  <c r="G113" i="10"/>
  <c r="K120" i="10"/>
  <c r="J120" i="10"/>
  <c r="I120" i="10"/>
  <c r="H120" i="10"/>
  <c r="G120" i="10"/>
  <c r="K128" i="10"/>
  <c r="J128" i="10"/>
  <c r="I128" i="10"/>
  <c r="H128" i="10"/>
  <c r="G128" i="10"/>
  <c r="K99" i="10"/>
  <c r="J99" i="10"/>
  <c r="I99" i="10"/>
  <c r="H99" i="10"/>
  <c r="G99" i="10"/>
  <c r="K105" i="10"/>
  <c r="J105" i="10"/>
  <c r="I105" i="10"/>
  <c r="H105" i="10"/>
  <c r="G105" i="10"/>
  <c r="K91" i="10"/>
  <c r="J91" i="10"/>
  <c r="I91" i="10"/>
  <c r="H91" i="10"/>
  <c r="G91" i="10"/>
  <c r="K97" i="10"/>
  <c r="J97" i="10"/>
  <c r="I97" i="10"/>
  <c r="H97" i="10"/>
  <c r="G97" i="10"/>
  <c r="K94" i="10"/>
  <c r="J94" i="10"/>
  <c r="I94" i="10"/>
  <c r="H94" i="10"/>
  <c r="G94" i="10"/>
  <c r="K96" i="10"/>
  <c r="J96" i="10"/>
  <c r="I96" i="10"/>
  <c r="H96" i="10"/>
  <c r="G96" i="10"/>
  <c r="K104" i="10"/>
  <c r="J104" i="10"/>
  <c r="I104" i="10"/>
  <c r="H104" i="10"/>
  <c r="G104" i="10"/>
  <c r="K110" i="10"/>
  <c r="J110" i="10"/>
  <c r="I110" i="10"/>
  <c r="H110" i="10"/>
  <c r="G110" i="10"/>
  <c r="K116" i="10"/>
  <c r="J116" i="10"/>
  <c r="I116" i="10"/>
  <c r="H116" i="10"/>
  <c r="G116" i="10"/>
  <c r="K143" i="10"/>
  <c r="J143" i="10"/>
  <c r="I143" i="10"/>
  <c r="H143" i="10"/>
  <c r="G143" i="10"/>
  <c r="K124" i="10"/>
  <c r="J124" i="10"/>
  <c r="I124" i="10"/>
  <c r="H124" i="10"/>
  <c r="G124" i="10"/>
  <c r="K119" i="10"/>
  <c r="J119" i="10"/>
  <c r="I119" i="10"/>
  <c r="H119" i="10"/>
  <c r="G119" i="10"/>
  <c r="K139" i="10"/>
  <c r="J139" i="10"/>
  <c r="I139" i="10"/>
  <c r="H139" i="10"/>
  <c r="G139" i="10"/>
  <c r="K121" i="10"/>
  <c r="J121" i="10"/>
  <c r="I121" i="10"/>
  <c r="H121" i="10"/>
  <c r="G121" i="10"/>
  <c r="K84" i="10"/>
  <c r="J84" i="10"/>
  <c r="I84" i="10"/>
  <c r="H84" i="10"/>
  <c r="G84" i="10"/>
  <c r="K126" i="10"/>
  <c r="J126" i="10"/>
  <c r="I126" i="10"/>
  <c r="H126" i="10"/>
  <c r="G126" i="10"/>
  <c r="K147" i="10"/>
  <c r="J147" i="10"/>
  <c r="I147" i="10"/>
  <c r="H147" i="10"/>
  <c r="G147" i="10"/>
  <c r="K145" i="10"/>
  <c r="J145" i="10"/>
  <c r="I145" i="10"/>
  <c r="H145" i="10"/>
  <c r="G145" i="10"/>
  <c r="K111" i="10"/>
  <c r="J111" i="10"/>
  <c r="I111" i="10"/>
  <c r="H111" i="10"/>
  <c r="G111" i="10"/>
  <c r="K142" i="10"/>
  <c r="J142" i="10"/>
  <c r="I142" i="10"/>
  <c r="H142" i="10"/>
  <c r="G142" i="10"/>
  <c r="K144" i="10"/>
  <c r="J144" i="10"/>
  <c r="I144" i="10"/>
  <c r="H144" i="10"/>
  <c r="G144" i="10"/>
  <c r="K87" i="10"/>
  <c r="J87" i="10"/>
  <c r="I87" i="10"/>
  <c r="H87" i="10"/>
  <c r="G87" i="10"/>
  <c r="K133" i="10"/>
  <c r="J133" i="10"/>
  <c r="I133" i="10"/>
  <c r="H133" i="10"/>
  <c r="G133" i="10"/>
  <c r="K141" i="10"/>
  <c r="J141" i="10"/>
  <c r="I141" i="10"/>
  <c r="H141" i="10"/>
  <c r="G141" i="10"/>
  <c r="K138" i="10"/>
  <c r="J138" i="10"/>
  <c r="I138" i="10"/>
  <c r="H138" i="10"/>
  <c r="G138" i="10"/>
  <c r="K109" i="10"/>
  <c r="J109" i="10"/>
  <c r="I109" i="10"/>
  <c r="H109" i="10"/>
  <c r="G109" i="10"/>
  <c r="K107" i="10"/>
  <c r="J107" i="10"/>
  <c r="I107" i="10"/>
  <c r="H107" i="10"/>
  <c r="G107" i="10"/>
  <c r="K92" i="10"/>
  <c r="J92" i="10"/>
  <c r="I92" i="10"/>
  <c r="H92" i="10"/>
  <c r="G92" i="10"/>
  <c r="K123" i="10"/>
  <c r="J123" i="10"/>
  <c r="I123" i="10"/>
  <c r="H123" i="10"/>
  <c r="G123" i="10"/>
  <c r="K131" i="10"/>
  <c r="J131" i="10"/>
  <c r="I131" i="10"/>
  <c r="H131" i="10"/>
  <c r="G131" i="10"/>
  <c r="K122" i="10"/>
  <c r="J122" i="10"/>
  <c r="I122" i="10"/>
  <c r="H122" i="10"/>
  <c r="G122" i="10"/>
  <c r="K77" i="10"/>
  <c r="J77" i="10"/>
  <c r="I77" i="10"/>
  <c r="H77" i="10"/>
  <c r="G77" i="10"/>
  <c r="K108" i="10"/>
  <c r="J108" i="10"/>
  <c r="I108" i="10"/>
  <c r="H108" i="10"/>
  <c r="G108" i="10"/>
  <c r="K78" i="10"/>
  <c r="J78" i="10"/>
  <c r="I78" i="10"/>
  <c r="H78" i="10"/>
  <c r="G78" i="10"/>
  <c r="K103" i="10"/>
  <c r="J103" i="10"/>
  <c r="I103" i="10"/>
  <c r="H103" i="10"/>
  <c r="G103" i="10"/>
  <c r="K140" i="10"/>
  <c r="J140" i="10"/>
  <c r="I140" i="10"/>
  <c r="H140" i="10"/>
  <c r="G140" i="10"/>
  <c r="K102" i="10"/>
  <c r="J102" i="10"/>
  <c r="I102" i="10"/>
  <c r="H102" i="10"/>
  <c r="G102" i="10"/>
  <c r="K95" i="10"/>
  <c r="J95" i="10"/>
  <c r="I95" i="10"/>
  <c r="H95" i="10"/>
  <c r="G95" i="10"/>
  <c r="K88" i="10"/>
  <c r="J88" i="10"/>
  <c r="I88" i="10"/>
  <c r="H88" i="10"/>
  <c r="G88" i="10"/>
  <c r="K115" i="10"/>
  <c r="J115" i="10"/>
  <c r="I115" i="10"/>
  <c r="H115" i="10"/>
  <c r="G115" i="10"/>
  <c r="K101" i="10"/>
  <c r="J101" i="10"/>
  <c r="I101" i="10"/>
  <c r="H101" i="10"/>
  <c r="G101" i="10"/>
  <c r="K117" i="10"/>
  <c r="J117" i="10"/>
  <c r="I117" i="10"/>
  <c r="H117" i="10"/>
  <c r="G117" i="10"/>
  <c r="K98" i="10"/>
  <c r="J98" i="10"/>
  <c r="I98" i="10"/>
  <c r="H98" i="10"/>
  <c r="G98" i="10"/>
  <c r="K130" i="10"/>
  <c r="J130" i="10"/>
  <c r="I130" i="10"/>
  <c r="H130" i="10"/>
  <c r="G130" i="10"/>
  <c r="K24" i="10"/>
  <c r="J24" i="10"/>
  <c r="I24" i="10"/>
  <c r="H24" i="10"/>
  <c r="G24" i="10"/>
  <c r="K60" i="10"/>
  <c r="J60" i="10"/>
  <c r="I60" i="10"/>
  <c r="H60" i="10"/>
  <c r="G60" i="10"/>
  <c r="K7" i="10"/>
  <c r="J7" i="10"/>
  <c r="I7" i="10"/>
  <c r="H7" i="10"/>
  <c r="G7" i="10"/>
  <c r="K46" i="10"/>
  <c r="J46" i="10"/>
  <c r="I46" i="10"/>
  <c r="H46" i="10"/>
  <c r="G46" i="10"/>
  <c r="K45" i="10"/>
  <c r="J45" i="10"/>
  <c r="I45" i="10"/>
  <c r="H45" i="10"/>
  <c r="G45" i="10"/>
  <c r="K19" i="10"/>
  <c r="J19" i="10"/>
  <c r="I19" i="10"/>
  <c r="H19" i="10"/>
  <c r="G19" i="10"/>
  <c r="K10" i="10"/>
  <c r="J10" i="10"/>
  <c r="I10" i="10"/>
  <c r="H10" i="10"/>
  <c r="G10" i="10"/>
  <c r="K6" i="10"/>
  <c r="J6" i="10"/>
  <c r="I6" i="10"/>
  <c r="H6" i="10"/>
  <c r="G6" i="10"/>
  <c r="K70" i="10"/>
  <c r="J70" i="10"/>
  <c r="I70" i="10"/>
  <c r="H70" i="10"/>
  <c r="G70" i="10"/>
  <c r="K38" i="10"/>
  <c r="J38" i="10"/>
  <c r="I38" i="10"/>
  <c r="H38" i="10"/>
  <c r="G38" i="10"/>
  <c r="K59" i="10"/>
  <c r="J59" i="10"/>
  <c r="I59" i="10"/>
  <c r="H59" i="10"/>
  <c r="G59" i="10"/>
  <c r="K58" i="10"/>
  <c r="J58" i="10"/>
  <c r="I58" i="10"/>
  <c r="H58" i="10"/>
  <c r="G58" i="10"/>
  <c r="K41" i="10"/>
  <c r="J41" i="10"/>
  <c r="I41" i="10"/>
  <c r="H41" i="10"/>
  <c r="G41" i="10"/>
  <c r="K14" i="10"/>
  <c r="J14" i="10"/>
  <c r="I14" i="10"/>
  <c r="H14" i="10"/>
  <c r="G14" i="10"/>
  <c r="K37" i="10"/>
  <c r="J37" i="10"/>
  <c r="I37" i="10"/>
  <c r="H37" i="10"/>
  <c r="G37" i="10"/>
  <c r="K22" i="10"/>
  <c r="J22" i="10"/>
  <c r="I22" i="10"/>
  <c r="H22" i="10"/>
  <c r="G22" i="10"/>
  <c r="K61" i="10"/>
  <c r="J61" i="10"/>
  <c r="I61" i="10"/>
  <c r="H61" i="10"/>
  <c r="G61" i="10"/>
  <c r="K44" i="10"/>
  <c r="J44" i="10"/>
  <c r="I44" i="10"/>
  <c r="H44" i="10"/>
  <c r="G44" i="10"/>
  <c r="K36" i="10"/>
  <c r="J36" i="10"/>
  <c r="I36" i="10"/>
  <c r="H36" i="10"/>
  <c r="G36" i="10"/>
  <c r="K3" i="10"/>
  <c r="J3" i="10"/>
  <c r="I3" i="10"/>
  <c r="H3" i="10"/>
  <c r="G3" i="10"/>
  <c r="K35" i="10"/>
  <c r="J35" i="10"/>
  <c r="I35" i="10"/>
  <c r="H35" i="10"/>
  <c r="G35" i="10"/>
  <c r="K20" i="10"/>
  <c r="J20" i="10"/>
  <c r="I20" i="10"/>
  <c r="H20" i="10"/>
  <c r="G20" i="10"/>
  <c r="K52" i="10"/>
  <c r="J52" i="10"/>
  <c r="I52" i="10"/>
  <c r="H52" i="10"/>
  <c r="G52" i="10"/>
  <c r="K26" i="10"/>
  <c r="J26" i="10"/>
  <c r="I26" i="10"/>
  <c r="H26" i="10"/>
  <c r="G26" i="10"/>
  <c r="K34" i="10"/>
  <c r="J34" i="10"/>
  <c r="I34" i="10"/>
  <c r="H34" i="10"/>
  <c r="G34" i="10"/>
  <c r="K12" i="10"/>
  <c r="J12" i="10"/>
  <c r="I12" i="10"/>
  <c r="H12" i="10"/>
  <c r="G12" i="10"/>
  <c r="K13" i="10"/>
  <c r="J13" i="10"/>
  <c r="I13" i="10"/>
  <c r="H13" i="10"/>
  <c r="G13" i="10"/>
  <c r="K21" i="10"/>
  <c r="J21" i="10"/>
  <c r="I21" i="10"/>
  <c r="H21" i="10"/>
  <c r="G21" i="10"/>
  <c r="K66" i="10"/>
  <c r="J66" i="10"/>
  <c r="I66" i="10"/>
  <c r="H66" i="10"/>
  <c r="G66" i="10"/>
  <c r="K16" i="10"/>
  <c r="J16" i="10"/>
  <c r="I16" i="10"/>
  <c r="H16" i="10"/>
  <c r="G16" i="10"/>
  <c r="K64" i="10"/>
  <c r="J64" i="10"/>
  <c r="I64" i="10"/>
  <c r="H64" i="10"/>
  <c r="G64" i="10"/>
  <c r="K55" i="10"/>
  <c r="J55" i="10"/>
  <c r="I55" i="10"/>
  <c r="H55" i="10"/>
  <c r="G55" i="10"/>
  <c r="K67" i="10"/>
  <c r="J67" i="10"/>
  <c r="I67" i="10"/>
  <c r="H67" i="10"/>
  <c r="G67" i="10"/>
  <c r="K33" i="10"/>
  <c r="J33" i="10"/>
  <c r="I33" i="10"/>
  <c r="H33" i="10"/>
  <c r="G33" i="10"/>
  <c r="K71" i="10"/>
  <c r="J71" i="10"/>
  <c r="I71" i="10"/>
  <c r="H71" i="10"/>
  <c r="G71" i="10"/>
  <c r="K51" i="10"/>
  <c r="J51" i="10"/>
  <c r="I51" i="10"/>
  <c r="H51" i="10"/>
  <c r="G51" i="10"/>
  <c r="K72" i="10"/>
  <c r="J72" i="10"/>
  <c r="I72" i="10"/>
  <c r="H72" i="10"/>
  <c r="G72" i="10"/>
  <c r="K42" i="10"/>
  <c r="J42" i="10"/>
  <c r="I42" i="10"/>
  <c r="H42" i="10"/>
  <c r="G42" i="10"/>
  <c r="K56" i="10"/>
  <c r="J56" i="10"/>
  <c r="I56" i="10"/>
  <c r="H56" i="10"/>
  <c r="G56" i="10"/>
  <c r="K31" i="10"/>
  <c r="J31" i="10"/>
  <c r="I31" i="10"/>
  <c r="H31" i="10"/>
  <c r="G31" i="10"/>
  <c r="K54" i="10"/>
  <c r="J54" i="10"/>
  <c r="I54" i="10"/>
  <c r="H54" i="10"/>
  <c r="G54" i="10"/>
  <c r="K65" i="10"/>
  <c r="J65" i="10"/>
  <c r="I65" i="10"/>
  <c r="H65" i="10"/>
  <c r="G65" i="10"/>
  <c r="K28" i="10"/>
  <c r="J28" i="10"/>
  <c r="I28" i="10"/>
  <c r="H28" i="10"/>
  <c r="G28" i="10"/>
  <c r="K69" i="10"/>
  <c r="J69" i="10"/>
  <c r="I69" i="10"/>
  <c r="H69" i="10"/>
  <c r="G69" i="10"/>
  <c r="K68" i="10"/>
  <c r="J68" i="10"/>
  <c r="I68" i="10"/>
  <c r="H68" i="10"/>
  <c r="G68" i="10"/>
  <c r="K63" i="10"/>
  <c r="J63" i="10"/>
  <c r="I63" i="10"/>
  <c r="H63" i="10"/>
  <c r="G63" i="10"/>
  <c r="K73" i="10"/>
  <c r="J73" i="10"/>
  <c r="I73" i="10"/>
  <c r="H73" i="10"/>
  <c r="G73" i="10"/>
  <c r="K53" i="10"/>
  <c r="J53" i="10"/>
  <c r="I53" i="10"/>
  <c r="H53" i="10"/>
  <c r="G53" i="10"/>
  <c r="K18" i="10"/>
  <c r="J18" i="10"/>
  <c r="I18" i="10"/>
  <c r="H18" i="10"/>
  <c r="G18" i="10"/>
  <c r="K39" i="10"/>
  <c r="J39" i="10"/>
  <c r="I39" i="10"/>
  <c r="H39" i="10"/>
  <c r="G39" i="10"/>
  <c r="K25" i="10"/>
  <c r="J25" i="10"/>
  <c r="I25" i="10"/>
  <c r="H25" i="10"/>
  <c r="G25" i="10"/>
  <c r="K30" i="10"/>
  <c r="J30" i="10"/>
  <c r="I30" i="10"/>
  <c r="H30" i="10"/>
  <c r="G30" i="10"/>
  <c r="K4" i="10"/>
  <c r="J4" i="10"/>
  <c r="I4" i="10"/>
  <c r="H4" i="10"/>
  <c r="G4" i="10"/>
  <c r="K11" i="10"/>
  <c r="J11" i="10"/>
  <c r="I11" i="10"/>
  <c r="H11" i="10"/>
  <c r="G11" i="10"/>
  <c r="K8" i="10"/>
  <c r="J8" i="10"/>
  <c r="I8" i="10"/>
  <c r="H8" i="10"/>
  <c r="G8" i="10"/>
  <c r="K57" i="10"/>
  <c r="J57" i="10"/>
  <c r="I57" i="10"/>
  <c r="H57" i="10"/>
  <c r="G57" i="10"/>
  <c r="K49" i="10"/>
  <c r="J49" i="10"/>
  <c r="I49" i="10"/>
  <c r="H49" i="10"/>
  <c r="G49" i="10"/>
  <c r="K40" i="10"/>
  <c r="J40" i="10"/>
  <c r="I40" i="10"/>
  <c r="H40" i="10"/>
  <c r="G40" i="10"/>
  <c r="K48" i="10"/>
  <c r="J48" i="10"/>
  <c r="I48" i="10"/>
  <c r="H48" i="10"/>
  <c r="G48" i="10"/>
  <c r="K5" i="10"/>
  <c r="J5" i="10"/>
  <c r="I5" i="10"/>
  <c r="H5" i="10"/>
  <c r="G5" i="10"/>
  <c r="K17" i="10"/>
  <c r="J17" i="10"/>
  <c r="I17" i="10"/>
  <c r="H17" i="10"/>
  <c r="G17" i="10"/>
  <c r="K47" i="10"/>
  <c r="J47" i="10"/>
  <c r="I47" i="10"/>
  <c r="H47" i="10"/>
  <c r="G47" i="10"/>
  <c r="K9" i="10"/>
  <c r="J9" i="10"/>
  <c r="I9" i="10"/>
  <c r="H9" i="10"/>
  <c r="G9" i="10"/>
  <c r="K32" i="10"/>
  <c r="J32" i="10"/>
  <c r="I32" i="10"/>
  <c r="H32" i="10"/>
  <c r="G32" i="10"/>
  <c r="K27" i="10"/>
  <c r="J27" i="10"/>
  <c r="I27" i="10"/>
  <c r="H27" i="10"/>
  <c r="G27" i="10"/>
  <c r="K43" i="10"/>
  <c r="J43" i="10"/>
  <c r="I43" i="10"/>
  <c r="H43" i="10"/>
  <c r="G43" i="10"/>
  <c r="K50" i="10"/>
  <c r="J50" i="10"/>
  <c r="I50" i="10"/>
  <c r="H50" i="10"/>
  <c r="G50" i="10"/>
  <c r="K62" i="10"/>
  <c r="J62" i="10"/>
  <c r="I62" i="10"/>
  <c r="H62" i="10"/>
  <c r="G62" i="10"/>
  <c r="K15" i="10"/>
  <c r="J15" i="10"/>
  <c r="I15" i="10"/>
  <c r="H15" i="10"/>
  <c r="G15" i="10"/>
  <c r="K23" i="10"/>
  <c r="J23" i="10"/>
  <c r="I23" i="10"/>
  <c r="H23" i="10"/>
  <c r="G23" i="10"/>
  <c r="K29" i="10"/>
  <c r="J29" i="10"/>
  <c r="I29" i="10"/>
  <c r="H29" i="10"/>
  <c r="G29" i="10"/>
  <c r="W150" i="9"/>
  <c r="V150" i="9"/>
  <c r="U150" i="9"/>
  <c r="T150" i="9"/>
  <c r="S150" i="9"/>
  <c r="R150" i="9"/>
  <c r="Q150" i="9"/>
  <c r="P150" i="9"/>
  <c r="O150" i="9"/>
  <c r="N150" i="9"/>
  <c r="M150" i="9"/>
  <c r="L150" i="9"/>
  <c r="K150" i="9"/>
  <c r="J150" i="9"/>
  <c r="I150" i="9"/>
  <c r="H150" i="9"/>
  <c r="G150" i="9"/>
  <c r="F150" i="9"/>
  <c r="E150" i="9"/>
  <c r="D150" i="9"/>
  <c r="C150" i="9"/>
  <c r="B150" i="9"/>
  <c r="W148" i="9"/>
  <c r="W152" i="9" s="1"/>
  <c r="V148" i="9"/>
  <c r="V152" i="9" s="1"/>
  <c r="U148" i="9"/>
  <c r="U152" i="9" s="1"/>
  <c r="T148" i="9"/>
  <c r="T152" i="9" s="1"/>
  <c r="S148" i="9"/>
  <c r="S152" i="9" s="1"/>
  <c r="R148" i="9"/>
  <c r="R152" i="9" s="1"/>
  <c r="Q148" i="9"/>
  <c r="Q152" i="9" s="1"/>
  <c r="P148" i="9"/>
  <c r="P152" i="9" s="1"/>
  <c r="O148" i="9"/>
  <c r="O152" i="9" s="1"/>
  <c r="N148" i="9"/>
  <c r="N152" i="9" s="1"/>
  <c r="M148" i="9"/>
  <c r="M152" i="9" s="1"/>
  <c r="L148" i="9"/>
  <c r="L152" i="9" s="1"/>
  <c r="K148" i="9"/>
  <c r="K152" i="9" s="1"/>
  <c r="J148" i="9"/>
  <c r="J152" i="9" s="1"/>
  <c r="I148" i="9"/>
  <c r="I152" i="9" s="1"/>
  <c r="H148" i="9"/>
  <c r="H152" i="9" s="1"/>
  <c r="G148" i="9"/>
  <c r="G152" i="9" s="1"/>
  <c r="F148" i="9"/>
  <c r="F152" i="9" s="1"/>
  <c r="E148" i="9"/>
  <c r="E152" i="9" s="1"/>
  <c r="D148" i="9"/>
  <c r="D152" i="9" s="1"/>
  <c r="C148" i="9"/>
  <c r="C152" i="9" s="1"/>
  <c r="B148" i="9"/>
  <c r="B152" i="9" s="1"/>
  <c r="K40" i="9"/>
  <c r="J40" i="9"/>
  <c r="I40" i="9"/>
  <c r="H40" i="9"/>
  <c r="G40" i="9"/>
  <c r="K51" i="9"/>
  <c r="J51" i="9"/>
  <c r="I51" i="9"/>
  <c r="H51" i="9"/>
  <c r="G51" i="9"/>
  <c r="K57" i="9"/>
  <c r="J57" i="9"/>
  <c r="I57" i="9"/>
  <c r="H57" i="9"/>
  <c r="G57" i="9"/>
  <c r="K56" i="9"/>
  <c r="J56" i="9"/>
  <c r="I56" i="9"/>
  <c r="H56" i="9"/>
  <c r="G56" i="9"/>
  <c r="K54" i="9"/>
  <c r="J54" i="9"/>
  <c r="I54" i="9"/>
  <c r="H54" i="9"/>
  <c r="G54" i="9"/>
  <c r="K52" i="9"/>
  <c r="J52" i="9"/>
  <c r="I52" i="9"/>
  <c r="H52" i="9"/>
  <c r="G52" i="9"/>
  <c r="K42" i="9"/>
  <c r="J42" i="9"/>
  <c r="I42" i="9"/>
  <c r="H42" i="9"/>
  <c r="G42" i="9"/>
  <c r="K6" i="9"/>
  <c r="J6" i="9"/>
  <c r="I6" i="9"/>
  <c r="H6" i="9"/>
  <c r="G6" i="9"/>
  <c r="K3" i="9"/>
  <c r="J3" i="9"/>
  <c r="I3" i="9"/>
  <c r="H3" i="9"/>
  <c r="G3" i="9"/>
  <c r="K7" i="9"/>
  <c r="J7" i="9"/>
  <c r="I7" i="9"/>
  <c r="H7" i="9"/>
  <c r="G7" i="9"/>
  <c r="K17" i="9"/>
  <c r="J17" i="9"/>
  <c r="I17" i="9"/>
  <c r="H17" i="9"/>
  <c r="G17" i="9"/>
  <c r="K20" i="9"/>
  <c r="J20" i="9"/>
  <c r="I20" i="9"/>
  <c r="H20" i="9"/>
  <c r="G20" i="9"/>
  <c r="K21" i="9"/>
  <c r="J21" i="9"/>
  <c r="I21" i="9"/>
  <c r="H21" i="9"/>
  <c r="G21" i="9"/>
  <c r="K24" i="9"/>
  <c r="J24" i="9"/>
  <c r="I24" i="9"/>
  <c r="H24" i="9"/>
  <c r="G24" i="9"/>
  <c r="K47" i="9"/>
  <c r="J47" i="9"/>
  <c r="I47" i="9"/>
  <c r="H47" i="9"/>
  <c r="G47" i="9"/>
  <c r="K50" i="9"/>
  <c r="J50" i="9"/>
  <c r="I50" i="9"/>
  <c r="H50" i="9"/>
  <c r="G50" i="9"/>
  <c r="K43" i="9"/>
  <c r="J43" i="9"/>
  <c r="I43" i="9"/>
  <c r="H43" i="9"/>
  <c r="G43" i="9"/>
  <c r="K38" i="9"/>
  <c r="J38" i="9"/>
  <c r="I38" i="9"/>
  <c r="H38" i="9"/>
  <c r="G38" i="9"/>
  <c r="K4" i="9"/>
  <c r="J4" i="9"/>
  <c r="I4" i="9"/>
  <c r="H4" i="9"/>
  <c r="G4" i="9"/>
  <c r="K16" i="9"/>
  <c r="J16" i="9"/>
  <c r="I16" i="9"/>
  <c r="H16" i="9"/>
  <c r="G16" i="9"/>
  <c r="K26" i="9"/>
  <c r="J26" i="9"/>
  <c r="I26" i="9"/>
  <c r="H26" i="9"/>
  <c r="G26" i="9"/>
  <c r="K29" i="9"/>
  <c r="J29" i="9"/>
  <c r="I29" i="9"/>
  <c r="H29" i="9"/>
  <c r="G29" i="9"/>
  <c r="K18" i="9"/>
  <c r="J18" i="9"/>
  <c r="I18" i="9"/>
  <c r="H18" i="9"/>
  <c r="G18" i="9"/>
  <c r="K15" i="9"/>
  <c r="J15" i="9"/>
  <c r="I15" i="9"/>
  <c r="H15" i="9"/>
  <c r="G15" i="9"/>
  <c r="K11" i="9"/>
  <c r="J11" i="9"/>
  <c r="I11" i="9"/>
  <c r="H11" i="9"/>
  <c r="G11" i="9"/>
  <c r="K30" i="9"/>
  <c r="J30" i="9"/>
  <c r="I30" i="9"/>
  <c r="H30" i="9"/>
  <c r="G30" i="9"/>
  <c r="K23" i="9"/>
  <c r="J23" i="9"/>
  <c r="I23" i="9"/>
  <c r="H23" i="9"/>
  <c r="G23" i="9"/>
  <c r="K34" i="9"/>
  <c r="J34" i="9"/>
  <c r="I34" i="9"/>
  <c r="H34" i="9"/>
  <c r="G34" i="9"/>
  <c r="K48" i="9"/>
  <c r="J48" i="9"/>
  <c r="I48" i="9"/>
  <c r="H48" i="9"/>
  <c r="G48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28" i="9"/>
  <c r="J28" i="9"/>
  <c r="I28" i="9"/>
  <c r="H28" i="9"/>
  <c r="G28" i="9"/>
  <c r="K31" i="9"/>
  <c r="J31" i="9"/>
  <c r="I31" i="9"/>
  <c r="H31" i="9"/>
  <c r="G31" i="9"/>
  <c r="K19" i="9"/>
  <c r="J19" i="9"/>
  <c r="I19" i="9"/>
  <c r="H19" i="9"/>
  <c r="G19" i="9"/>
  <c r="K39" i="9"/>
  <c r="J39" i="9"/>
  <c r="I39" i="9"/>
  <c r="H39" i="9"/>
  <c r="G39" i="9"/>
  <c r="K46" i="9"/>
  <c r="J46" i="9"/>
  <c r="I46" i="9"/>
  <c r="H46" i="9"/>
  <c r="G46" i="9"/>
  <c r="K53" i="9"/>
  <c r="J53" i="9"/>
  <c r="I53" i="9"/>
  <c r="H53" i="9"/>
  <c r="G53" i="9"/>
  <c r="K5" i="9"/>
  <c r="J5" i="9"/>
  <c r="I5" i="9"/>
  <c r="H5" i="9"/>
  <c r="G5" i="9"/>
  <c r="K25" i="9"/>
  <c r="J25" i="9"/>
  <c r="I25" i="9"/>
  <c r="H25" i="9"/>
  <c r="G25" i="9"/>
  <c r="K12" i="9"/>
  <c r="J12" i="9"/>
  <c r="I12" i="9"/>
  <c r="H12" i="9"/>
  <c r="G12" i="9"/>
  <c r="K37" i="9"/>
  <c r="J37" i="9"/>
  <c r="I37" i="9"/>
  <c r="H37" i="9"/>
  <c r="G37" i="9"/>
  <c r="K45" i="9"/>
  <c r="J45" i="9"/>
  <c r="I45" i="9"/>
  <c r="H45" i="9"/>
  <c r="G45" i="9"/>
  <c r="K44" i="9"/>
  <c r="J44" i="9"/>
  <c r="I44" i="9"/>
  <c r="H44" i="9"/>
  <c r="G44" i="9"/>
  <c r="K36" i="9"/>
  <c r="J36" i="9"/>
  <c r="I36" i="9"/>
  <c r="H36" i="9"/>
  <c r="G36" i="9"/>
  <c r="K49" i="9"/>
  <c r="J49" i="9"/>
  <c r="I49" i="9"/>
  <c r="H49" i="9"/>
  <c r="G49" i="9"/>
  <c r="K33" i="9"/>
  <c r="J33" i="9"/>
  <c r="I33" i="9"/>
  <c r="H33" i="9"/>
  <c r="G33" i="9"/>
  <c r="K14" i="9"/>
  <c r="J14" i="9"/>
  <c r="I14" i="9"/>
  <c r="H14" i="9"/>
  <c r="G14" i="9"/>
  <c r="K10" i="9"/>
  <c r="J10" i="9"/>
  <c r="I10" i="9"/>
  <c r="H10" i="9"/>
  <c r="G10" i="9"/>
  <c r="K32" i="9"/>
  <c r="J32" i="9"/>
  <c r="I32" i="9"/>
  <c r="H32" i="9"/>
  <c r="G32" i="9"/>
  <c r="K8" i="9"/>
  <c r="J8" i="9"/>
  <c r="I8" i="9"/>
  <c r="H8" i="9"/>
  <c r="G8" i="9"/>
  <c r="K55" i="9"/>
  <c r="J55" i="9"/>
  <c r="I55" i="9"/>
  <c r="H55" i="9"/>
  <c r="G55" i="9"/>
  <c r="K41" i="9"/>
  <c r="J41" i="9"/>
  <c r="I41" i="9"/>
  <c r="H41" i="9"/>
  <c r="G41" i="9"/>
  <c r="K13" i="9"/>
  <c r="J13" i="9"/>
  <c r="I13" i="9"/>
  <c r="H13" i="9"/>
  <c r="G13" i="9"/>
  <c r="K9" i="9"/>
  <c r="J9" i="9"/>
  <c r="I9" i="9"/>
  <c r="H9" i="9"/>
  <c r="G9" i="9"/>
  <c r="K22" i="9"/>
  <c r="J22" i="9"/>
  <c r="I22" i="9"/>
  <c r="H22" i="9"/>
  <c r="G22" i="9"/>
  <c r="K27" i="9"/>
  <c r="J27" i="9"/>
  <c r="I27" i="9"/>
  <c r="H27" i="9"/>
  <c r="G27" i="9"/>
  <c r="W13" i="8"/>
  <c r="U13" i="8"/>
  <c r="S13" i="8"/>
  <c r="Q13" i="8"/>
  <c r="J13" i="8"/>
  <c r="N13" i="8" s="1"/>
  <c r="I13" i="8"/>
  <c r="H13" i="8"/>
  <c r="G13" i="8"/>
  <c r="F13" i="8"/>
  <c r="W12" i="8"/>
  <c r="U12" i="8"/>
  <c r="S12" i="8"/>
  <c r="Q12" i="8"/>
  <c r="J12" i="8"/>
  <c r="N12" i="8" s="1"/>
  <c r="I12" i="8"/>
  <c r="H12" i="8"/>
  <c r="G12" i="8"/>
  <c r="F12" i="8"/>
  <c r="W11" i="8"/>
  <c r="U11" i="8"/>
  <c r="S11" i="8"/>
  <c r="Q11" i="8"/>
  <c r="J11" i="8"/>
  <c r="N11" i="8" s="1"/>
  <c r="I11" i="8"/>
  <c r="H11" i="8"/>
  <c r="G11" i="8"/>
  <c r="F11" i="8"/>
  <c r="W10" i="8"/>
  <c r="U10" i="8"/>
  <c r="S10" i="8"/>
  <c r="Q10" i="8"/>
  <c r="J10" i="8"/>
  <c r="N10" i="8" s="1"/>
  <c r="I10" i="8"/>
  <c r="H10" i="8"/>
  <c r="G10" i="8"/>
  <c r="F10" i="8"/>
  <c r="W9" i="8"/>
  <c r="U9" i="8"/>
  <c r="S9" i="8"/>
  <c r="Q9" i="8"/>
  <c r="J9" i="8"/>
  <c r="N9" i="8" s="1"/>
  <c r="I9" i="8"/>
  <c r="H9" i="8"/>
  <c r="G9" i="8"/>
  <c r="F9" i="8"/>
  <c r="W8" i="8"/>
  <c r="U8" i="8"/>
  <c r="S8" i="8"/>
  <c r="Q8" i="8"/>
  <c r="W7" i="8"/>
  <c r="U7" i="8"/>
  <c r="S7" i="8"/>
  <c r="Q7" i="8"/>
  <c r="J7" i="8"/>
  <c r="N7" i="8" s="1"/>
  <c r="I7" i="8"/>
  <c r="H7" i="8"/>
  <c r="G7" i="8"/>
  <c r="F7" i="8"/>
  <c r="W6" i="8"/>
  <c r="U6" i="8"/>
  <c r="S6" i="8"/>
  <c r="Q6" i="8"/>
  <c r="J6" i="8"/>
  <c r="N6" i="8" s="1"/>
  <c r="I6" i="8"/>
  <c r="H6" i="8"/>
  <c r="G6" i="8"/>
  <c r="F6" i="8"/>
  <c r="W5" i="8"/>
  <c r="U5" i="8"/>
  <c r="S5" i="8"/>
  <c r="Q5" i="8"/>
  <c r="J5" i="8"/>
  <c r="N5" i="8" s="1"/>
  <c r="I5" i="8"/>
  <c r="H5" i="8"/>
  <c r="G5" i="8"/>
  <c r="F5" i="8"/>
  <c r="W4" i="8"/>
  <c r="U4" i="8"/>
  <c r="S4" i="8"/>
  <c r="Q4" i="8"/>
  <c r="J4" i="8"/>
  <c r="N4" i="8" s="1"/>
  <c r="I4" i="8"/>
  <c r="H4" i="8"/>
  <c r="G4" i="8"/>
  <c r="F4" i="8"/>
  <c r="W3" i="8"/>
  <c r="U3" i="8"/>
  <c r="S3" i="8"/>
  <c r="Q3" i="8"/>
  <c r="J3" i="8"/>
  <c r="I3" i="8"/>
  <c r="H3" i="8"/>
  <c r="G3" i="8"/>
  <c r="F3" i="8"/>
  <c r="J98" i="7"/>
  <c r="I98" i="7"/>
  <c r="H98" i="7"/>
  <c r="G98" i="7"/>
  <c r="F98" i="7"/>
  <c r="J71" i="7"/>
  <c r="I71" i="7"/>
  <c r="H71" i="7"/>
  <c r="G71" i="7"/>
  <c r="F71" i="7"/>
  <c r="J68" i="7"/>
  <c r="I68" i="7"/>
  <c r="H68" i="7"/>
  <c r="G68" i="7"/>
  <c r="F68" i="7"/>
  <c r="J70" i="7"/>
  <c r="I70" i="7"/>
  <c r="H70" i="7"/>
  <c r="G70" i="7"/>
  <c r="F70" i="7"/>
  <c r="J78" i="7"/>
  <c r="I78" i="7"/>
  <c r="H78" i="7"/>
  <c r="G78" i="7"/>
  <c r="F78" i="7"/>
  <c r="J131" i="7"/>
  <c r="I131" i="7"/>
  <c r="H131" i="7"/>
  <c r="G131" i="7"/>
  <c r="F131" i="7"/>
  <c r="J67" i="7"/>
  <c r="I67" i="7"/>
  <c r="H67" i="7"/>
  <c r="G67" i="7"/>
  <c r="F67" i="7"/>
  <c r="J100" i="7"/>
  <c r="I100" i="7"/>
  <c r="H100" i="7"/>
  <c r="G100" i="7"/>
  <c r="F100" i="7"/>
  <c r="J95" i="7"/>
  <c r="I95" i="7"/>
  <c r="H95" i="7"/>
  <c r="G95" i="7"/>
  <c r="F95" i="7"/>
  <c r="J66" i="7"/>
  <c r="I66" i="7"/>
  <c r="H66" i="7"/>
  <c r="G66" i="7"/>
  <c r="F66" i="7"/>
  <c r="J109" i="7"/>
  <c r="I109" i="7"/>
  <c r="H109" i="7"/>
  <c r="G109" i="7"/>
  <c r="F109" i="7"/>
  <c r="J91" i="7"/>
  <c r="I91" i="7"/>
  <c r="H91" i="7"/>
  <c r="G91" i="7"/>
  <c r="F91" i="7"/>
  <c r="J84" i="7"/>
  <c r="I84" i="7"/>
  <c r="H84" i="7"/>
  <c r="G84" i="7"/>
  <c r="F84" i="7"/>
  <c r="J77" i="7"/>
  <c r="I77" i="7"/>
  <c r="H77" i="7"/>
  <c r="G77" i="7"/>
  <c r="F77" i="7"/>
  <c r="J81" i="7"/>
  <c r="I81" i="7"/>
  <c r="H81" i="7"/>
  <c r="G81" i="7"/>
  <c r="F81" i="7"/>
  <c r="J105" i="7"/>
  <c r="I105" i="7"/>
  <c r="H105" i="7"/>
  <c r="G105" i="7"/>
  <c r="F105" i="7"/>
  <c r="J74" i="7"/>
  <c r="I74" i="7"/>
  <c r="H74" i="7"/>
  <c r="G74" i="7"/>
  <c r="F74" i="7"/>
  <c r="J82" i="7"/>
  <c r="I82" i="7"/>
  <c r="H82" i="7"/>
  <c r="G82" i="7"/>
  <c r="F82" i="7"/>
  <c r="J65" i="7"/>
  <c r="I65" i="7"/>
  <c r="H65" i="7"/>
  <c r="G65" i="7"/>
  <c r="F65" i="7"/>
  <c r="J72" i="7"/>
  <c r="I72" i="7"/>
  <c r="H72" i="7"/>
  <c r="G72" i="7"/>
  <c r="F72" i="7"/>
  <c r="J75" i="7"/>
  <c r="I75" i="7"/>
  <c r="H75" i="7"/>
  <c r="G75" i="7"/>
  <c r="F75" i="7"/>
  <c r="J64" i="7"/>
  <c r="I64" i="7"/>
  <c r="H64" i="7"/>
  <c r="G64" i="7"/>
  <c r="F64" i="7"/>
  <c r="J80" i="7"/>
  <c r="I80" i="7"/>
  <c r="H80" i="7"/>
  <c r="G80" i="7"/>
  <c r="F80" i="7"/>
  <c r="J115" i="7"/>
  <c r="I115" i="7"/>
  <c r="H115" i="7"/>
  <c r="G115" i="7"/>
  <c r="F115" i="7"/>
  <c r="J111" i="7"/>
  <c r="I111" i="7"/>
  <c r="H111" i="7"/>
  <c r="G111" i="7"/>
  <c r="F111" i="7"/>
  <c r="J112" i="7"/>
  <c r="I112" i="7"/>
  <c r="H112" i="7"/>
  <c r="G112" i="7"/>
  <c r="F112" i="7"/>
  <c r="J85" i="7"/>
  <c r="I85" i="7"/>
  <c r="H85" i="7"/>
  <c r="G85" i="7"/>
  <c r="F85" i="7"/>
  <c r="J79" i="7"/>
  <c r="I79" i="7"/>
  <c r="H79" i="7"/>
  <c r="G79" i="7"/>
  <c r="F79" i="7"/>
  <c r="J97" i="7"/>
  <c r="I97" i="7"/>
  <c r="H97" i="7"/>
  <c r="G97" i="7"/>
  <c r="F97" i="7"/>
  <c r="J130" i="7"/>
  <c r="I130" i="7"/>
  <c r="H130" i="7"/>
  <c r="G130" i="7"/>
  <c r="F130" i="7"/>
  <c r="J87" i="7"/>
  <c r="I87" i="7"/>
  <c r="H87" i="7"/>
  <c r="G87" i="7"/>
  <c r="F87" i="7"/>
  <c r="J69" i="7"/>
  <c r="I69" i="7"/>
  <c r="H69" i="7"/>
  <c r="G69" i="7"/>
  <c r="F69" i="7"/>
  <c r="J86" i="7"/>
  <c r="I86" i="7"/>
  <c r="H86" i="7"/>
  <c r="G86" i="7"/>
  <c r="F86" i="7"/>
  <c r="J73" i="7"/>
  <c r="I73" i="7"/>
  <c r="H73" i="7"/>
  <c r="G73" i="7"/>
  <c r="F73" i="7"/>
  <c r="J122" i="7"/>
  <c r="I122" i="7"/>
  <c r="H122" i="7"/>
  <c r="G122" i="7"/>
  <c r="F122" i="7"/>
  <c r="J96" i="7"/>
  <c r="I96" i="7"/>
  <c r="H96" i="7"/>
  <c r="G96" i="7"/>
  <c r="F96" i="7"/>
  <c r="J121" i="7"/>
  <c r="I121" i="7"/>
  <c r="H121" i="7"/>
  <c r="G121" i="7"/>
  <c r="F121" i="7"/>
  <c r="J92" i="7"/>
  <c r="I92" i="7"/>
  <c r="H92" i="7"/>
  <c r="G92" i="7"/>
  <c r="F92" i="7"/>
  <c r="J76" i="7"/>
  <c r="I76" i="7"/>
  <c r="H76" i="7"/>
  <c r="G76" i="7"/>
  <c r="F76" i="7"/>
  <c r="J103" i="7"/>
  <c r="I103" i="7"/>
  <c r="H103" i="7"/>
  <c r="G103" i="7"/>
  <c r="F103" i="7"/>
  <c r="J89" i="7"/>
  <c r="I89" i="7"/>
  <c r="H89" i="7"/>
  <c r="G89" i="7"/>
  <c r="F89" i="7"/>
  <c r="J113" i="7"/>
  <c r="I113" i="7"/>
  <c r="H113" i="7"/>
  <c r="G113" i="7"/>
  <c r="F113" i="7"/>
  <c r="J83" i="7"/>
  <c r="I83" i="7"/>
  <c r="H83" i="7"/>
  <c r="G83" i="7"/>
  <c r="F83" i="7"/>
  <c r="J99" i="7"/>
  <c r="I99" i="7"/>
  <c r="H99" i="7"/>
  <c r="G99" i="7"/>
  <c r="F99" i="7"/>
  <c r="J106" i="7"/>
  <c r="I106" i="7"/>
  <c r="H106" i="7"/>
  <c r="G106" i="7"/>
  <c r="F106" i="7"/>
  <c r="J90" i="7"/>
  <c r="I90" i="7"/>
  <c r="H90" i="7"/>
  <c r="G90" i="7"/>
  <c r="F90" i="7"/>
  <c r="J124" i="7"/>
  <c r="I124" i="7"/>
  <c r="H124" i="7"/>
  <c r="G124" i="7"/>
  <c r="F124" i="7"/>
  <c r="J88" i="7"/>
  <c r="I88" i="7"/>
  <c r="H88" i="7"/>
  <c r="G88" i="7"/>
  <c r="F88" i="7"/>
  <c r="J101" i="7"/>
  <c r="I101" i="7"/>
  <c r="H101" i="7"/>
  <c r="G101" i="7"/>
  <c r="F101" i="7"/>
  <c r="J104" i="7"/>
  <c r="I104" i="7"/>
  <c r="H104" i="7"/>
  <c r="G104" i="7"/>
  <c r="F104" i="7"/>
  <c r="J108" i="7"/>
  <c r="I108" i="7"/>
  <c r="H108" i="7"/>
  <c r="G108" i="7"/>
  <c r="F108" i="7"/>
  <c r="J107" i="7"/>
  <c r="I107" i="7"/>
  <c r="H107" i="7"/>
  <c r="G107" i="7"/>
  <c r="F107" i="7"/>
  <c r="J116" i="7"/>
  <c r="I116" i="7"/>
  <c r="H116" i="7"/>
  <c r="G116" i="7"/>
  <c r="F116" i="7"/>
  <c r="J114" i="7"/>
  <c r="I114" i="7"/>
  <c r="H114" i="7"/>
  <c r="G114" i="7"/>
  <c r="F114" i="7"/>
  <c r="J127" i="7"/>
  <c r="I127" i="7"/>
  <c r="H127" i="7"/>
  <c r="G127" i="7"/>
  <c r="F127" i="7"/>
  <c r="J93" i="7"/>
  <c r="I93" i="7"/>
  <c r="H93" i="7"/>
  <c r="G93" i="7"/>
  <c r="F93" i="7"/>
  <c r="J117" i="7"/>
  <c r="I117" i="7"/>
  <c r="H117" i="7"/>
  <c r="G117" i="7"/>
  <c r="F117" i="7"/>
  <c r="J129" i="7"/>
  <c r="I129" i="7"/>
  <c r="H129" i="7"/>
  <c r="G129" i="7"/>
  <c r="F129" i="7"/>
  <c r="J126" i="7"/>
  <c r="I126" i="7"/>
  <c r="H126" i="7"/>
  <c r="G126" i="7"/>
  <c r="F126" i="7"/>
  <c r="J120" i="7"/>
  <c r="I120" i="7"/>
  <c r="H120" i="7"/>
  <c r="G120" i="7"/>
  <c r="F120" i="7"/>
  <c r="J119" i="7"/>
  <c r="I119" i="7"/>
  <c r="H119" i="7"/>
  <c r="G119" i="7"/>
  <c r="F119" i="7"/>
  <c r="J110" i="7"/>
  <c r="I110" i="7"/>
  <c r="H110" i="7"/>
  <c r="G110" i="7"/>
  <c r="F110" i="7"/>
  <c r="J128" i="7"/>
  <c r="I128" i="7"/>
  <c r="H128" i="7"/>
  <c r="G128" i="7"/>
  <c r="F128" i="7"/>
  <c r="J94" i="7"/>
  <c r="I94" i="7"/>
  <c r="H94" i="7"/>
  <c r="G94" i="7"/>
  <c r="F94" i="7"/>
  <c r="J132" i="7"/>
  <c r="I132" i="7"/>
  <c r="H132" i="7"/>
  <c r="G132" i="7"/>
  <c r="F132" i="7"/>
  <c r="J134" i="7"/>
  <c r="I134" i="7"/>
  <c r="H134" i="7"/>
  <c r="G134" i="7"/>
  <c r="F134" i="7"/>
  <c r="J133" i="7"/>
  <c r="I133" i="7"/>
  <c r="H133" i="7"/>
  <c r="G133" i="7"/>
  <c r="F133" i="7"/>
  <c r="J102" i="7"/>
  <c r="I102" i="7"/>
  <c r="H102" i="7"/>
  <c r="G102" i="7"/>
  <c r="F102" i="7"/>
  <c r="J125" i="7"/>
  <c r="I125" i="7"/>
  <c r="H125" i="7"/>
  <c r="G125" i="7"/>
  <c r="F125" i="7"/>
  <c r="J118" i="7"/>
  <c r="I118" i="7"/>
  <c r="H118" i="7"/>
  <c r="G118" i="7"/>
  <c r="F118" i="7"/>
  <c r="J123" i="7"/>
  <c r="I123" i="7"/>
  <c r="H123" i="7"/>
  <c r="G123" i="7"/>
  <c r="F123" i="7"/>
  <c r="J38" i="7"/>
  <c r="I38" i="7"/>
  <c r="H38" i="7"/>
  <c r="G38" i="7"/>
  <c r="F38" i="7"/>
  <c r="J10" i="7"/>
  <c r="I10" i="7"/>
  <c r="H10" i="7"/>
  <c r="G10" i="7"/>
  <c r="F10" i="7"/>
  <c r="J31" i="7"/>
  <c r="I31" i="7"/>
  <c r="H31" i="7"/>
  <c r="G31" i="7"/>
  <c r="F31" i="7"/>
  <c r="J36" i="7"/>
  <c r="I36" i="7"/>
  <c r="H36" i="7"/>
  <c r="G36" i="7"/>
  <c r="F36" i="7"/>
  <c r="J49" i="7"/>
  <c r="I49" i="7"/>
  <c r="H49" i="7"/>
  <c r="G49" i="7"/>
  <c r="F49" i="7"/>
  <c r="J17" i="7"/>
  <c r="I17" i="7"/>
  <c r="H17" i="7"/>
  <c r="G17" i="7"/>
  <c r="F17" i="7"/>
  <c r="J24" i="7"/>
  <c r="I24" i="7"/>
  <c r="H24" i="7"/>
  <c r="G24" i="7"/>
  <c r="F24" i="7"/>
  <c r="J12" i="7"/>
  <c r="I12" i="7"/>
  <c r="H12" i="7"/>
  <c r="G12" i="7"/>
  <c r="F12" i="7"/>
  <c r="J18" i="7"/>
  <c r="I18" i="7"/>
  <c r="H18" i="7"/>
  <c r="G18" i="7"/>
  <c r="F18" i="7"/>
  <c r="J21" i="7"/>
  <c r="I21" i="7"/>
  <c r="H21" i="7"/>
  <c r="G21" i="7"/>
  <c r="F21" i="7"/>
  <c r="J2" i="7"/>
  <c r="I2" i="7"/>
  <c r="H2" i="7"/>
  <c r="G2" i="7"/>
  <c r="F2" i="7"/>
  <c r="J3" i="7"/>
  <c r="I3" i="7"/>
  <c r="H3" i="7"/>
  <c r="G3" i="7"/>
  <c r="F3" i="7"/>
  <c r="J45" i="7"/>
  <c r="I45" i="7"/>
  <c r="H45" i="7"/>
  <c r="G45" i="7"/>
  <c r="F45" i="7"/>
  <c r="J20" i="7"/>
  <c r="I20" i="7"/>
  <c r="H20" i="7"/>
  <c r="G20" i="7"/>
  <c r="F20" i="7"/>
  <c r="J23" i="7"/>
  <c r="I23" i="7"/>
  <c r="H23" i="7"/>
  <c r="G23" i="7"/>
  <c r="F23" i="7"/>
  <c r="J51" i="7"/>
  <c r="I51" i="7"/>
  <c r="H51" i="7"/>
  <c r="G51" i="7"/>
  <c r="F51" i="7"/>
  <c r="J9" i="7"/>
  <c r="I9" i="7"/>
  <c r="H9" i="7"/>
  <c r="G9" i="7"/>
  <c r="F9" i="7"/>
  <c r="J8" i="7"/>
  <c r="I8" i="7"/>
  <c r="H8" i="7"/>
  <c r="G8" i="7"/>
  <c r="F8" i="7"/>
  <c r="J5" i="7"/>
  <c r="I5" i="7"/>
  <c r="H5" i="7"/>
  <c r="G5" i="7"/>
  <c r="F5" i="7"/>
  <c r="J25" i="7"/>
  <c r="I25" i="7"/>
  <c r="H25" i="7"/>
  <c r="G25" i="7"/>
  <c r="F25" i="7"/>
  <c r="J6" i="7"/>
  <c r="I6" i="7"/>
  <c r="H6" i="7"/>
  <c r="G6" i="7"/>
  <c r="F6" i="7"/>
  <c r="J27" i="7"/>
  <c r="I27" i="7"/>
  <c r="H27" i="7"/>
  <c r="G27" i="7"/>
  <c r="F27" i="7"/>
  <c r="J47" i="7"/>
  <c r="I47" i="7"/>
  <c r="H47" i="7"/>
  <c r="G47" i="7"/>
  <c r="F47" i="7"/>
  <c r="J52" i="7"/>
  <c r="I52" i="7"/>
  <c r="H52" i="7"/>
  <c r="G52" i="7"/>
  <c r="F52" i="7"/>
  <c r="J13" i="7"/>
  <c r="I13" i="7"/>
  <c r="H13" i="7"/>
  <c r="G13" i="7"/>
  <c r="F13" i="7"/>
  <c r="J19" i="7"/>
  <c r="I19" i="7"/>
  <c r="H19" i="7"/>
  <c r="G19" i="7"/>
  <c r="F19" i="7"/>
  <c r="J30" i="7"/>
  <c r="I30" i="7"/>
  <c r="H30" i="7"/>
  <c r="G30" i="7"/>
  <c r="F30" i="7"/>
  <c r="J43" i="7"/>
  <c r="I43" i="7"/>
  <c r="H43" i="7"/>
  <c r="G43" i="7"/>
  <c r="F43" i="7"/>
  <c r="J39" i="7"/>
  <c r="I39" i="7"/>
  <c r="H39" i="7"/>
  <c r="G39" i="7"/>
  <c r="F39" i="7"/>
  <c r="J35" i="7"/>
  <c r="I35" i="7"/>
  <c r="H35" i="7"/>
  <c r="G35" i="7"/>
  <c r="F35" i="7"/>
  <c r="J42" i="7"/>
  <c r="I42" i="7"/>
  <c r="H42" i="7"/>
  <c r="G42" i="7"/>
  <c r="F42" i="7"/>
  <c r="J22" i="7"/>
  <c r="I22" i="7"/>
  <c r="H22" i="7"/>
  <c r="G22" i="7"/>
  <c r="F22" i="7"/>
  <c r="J14" i="7"/>
  <c r="I14" i="7"/>
  <c r="H14" i="7"/>
  <c r="G14" i="7"/>
  <c r="F14" i="7"/>
  <c r="J11" i="7"/>
  <c r="I11" i="7"/>
  <c r="H11" i="7"/>
  <c r="G11" i="7"/>
  <c r="F11" i="7"/>
  <c r="J15" i="7"/>
  <c r="I15" i="7"/>
  <c r="H15" i="7"/>
  <c r="G15" i="7"/>
  <c r="F15" i="7"/>
  <c r="J16" i="7"/>
  <c r="I16" i="7"/>
  <c r="H16" i="7"/>
  <c r="G16" i="7"/>
  <c r="F16" i="7"/>
  <c r="J7" i="7"/>
  <c r="I7" i="7"/>
  <c r="H7" i="7"/>
  <c r="G7" i="7"/>
  <c r="F7" i="7"/>
  <c r="J58" i="7"/>
  <c r="I58" i="7"/>
  <c r="H58" i="7"/>
  <c r="G58" i="7"/>
  <c r="F58" i="7"/>
  <c r="J4" i="7"/>
  <c r="I4" i="7"/>
  <c r="H4" i="7"/>
  <c r="G4" i="7"/>
  <c r="F4" i="7"/>
  <c r="J50" i="7"/>
  <c r="I50" i="7"/>
  <c r="H50" i="7"/>
  <c r="G50" i="7"/>
  <c r="F50" i="7"/>
  <c r="J29" i="7"/>
  <c r="I29" i="7"/>
  <c r="H29" i="7"/>
  <c r="G29" i="7"/>
  <c r="F29" i="7"/>
  <c r="J56" i="7"/>
  <c r="I56" i="7"/>
  <c r="H56" i="7"/>
  <c r="G56" i="7"/>
  <c r="F56" i="7"/>
  <c r="J32" i="7"/>
  <c r="I32" i="7"/>
  <c r="H32" i="7"/>
  <c r="G32" i="7"/>
  <c r="F32" i="7"/>
  <c r="J61" i="7"/>
  <c r="I61" i="7"/>
  <c r="H61" i="7"/>
  <c r="G61" i="7"/>
  <c r="F61" i="7"/>
  <c r="J33" i="7"/>
  <c r="I33" i="7"/>
  <c r="H33" i="7"/>
  <c r="G33" i="7"/>
  <c r="F33" i="7"/>
  <c r="J60" i="7"/>
  <c r="I60" i="7"/>
  <c r="H60" i="7"/>
  <c r="G60" i="7"/>
  <c r="F60" i="7"/>
  <c r="J26" i="7"/>
  <c r="I26" i="7"/>
  <c r="H26" i="7"/>
  <c r="G26" i="7"/>
  <c r="F26" i="7"/>
  <c r="J28" i="7"/>
  <c r="I28" i="7"/>
  <c r="H28" i="7"/>
  <c r="G28" i="7"/>
  <c r="F28" i="7"/>
  <c r="J34" i="7"/>
  <c r="I34" i="7"/>
  <c r="H34" i="7"/>
  <c r="G34" i="7"/>
  <c r="F34" i="7"/>
  <c r="J41" i="7"/>
  <c r="I41" i="7"/>
  <c r="H41" i="7"/>
  <c r="G41" i="7"/>
  <c r="F41" i="7"/>
  <c r="J37" i="7"/>
  <c r="I37" i="7"/>
  <c r="H37" i="7"/>
  <c r="G37" i="7"/>
  <c r="F37" i="7"/>
  <c r="J59" i="7"/>
  <c r="I59" i="7"/>
  <c r="H59" i="7"/>
  <c r="G59" i="7"/>
  <c r="F59" i="7"/>
  <c r="J40" i="7"/>
  <c r="I40" i="7"/>
  <c r="H40" i="7"/>
  <c r="G40" i="7"/>
  <c r="F40" i="7"/>
  <c r="J62" i="7"/>
  <c r="I62" i="7"/>
  <c r="H62" i="7"/>
  <c r="G62" i="7"/>
  <c r="F62" i="7"/>
  <c r="J53" i="7"/>
  <c r="I53" i="7"/>
  <c r="H53" i="7"/>
  <c r="G53" i="7"/>
  <c r="F53" i="7"/>
  <c r="J48" i="7"/>
  <c r="I48" i="7"/>
  <c r="H48" i="7"/>
  <c r="G48" i="7"/>
  <c r="F48" i="7"/>
  <c r="J46" i="7"/>
  <c r="I46" i="7"/>
  <c r="H46" i="7"/>
  <c r="G46" i="7"/>
  <c r="F46" i="7"/>
  <c r="J54" i="7"/>
  <c r="I54" i="7"/>
  <c r="H54" i="7"/>
  <c r="G54" i="7"/>
  <c r="F54" i="7"/>
  <c r="J55" i="7"/>
  <c r="I55" i="7"/>
  <c r="H55" i="7"/>
  <c r="G55" i="7"/>
  <c r="F55" i="7"/>
  <c r="J57" i="7"/>
  <c r="I57" i="7"/>
  <c r="H57" i="7"/>
  <c r="G57" i="7"/>
  <c r="F57" i="7"/>
  <c r="J44" i="7"/>
  <c r="I44" i="7"/>
  <c r="H44" i="7"/>
  <c r="G44" i="7"/>
  <c r="F44" i="7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W130" i="6"/>
  <c r="W134" i="6" s="1"/>
  <c r="V130" i="6"/>
  <c r="V134" i="6" s="1"/>
  <c r="U130" i="6"/>
  <c r="U134" i="6" s="1"/>
  <c r="T130" i="6"/>
  <c r="T134" i="6" s="1"/>
  <c r="S130" i="6"/>
  <c r="S134" i="6" s="1"/>
  <c r="R130" i="6"/>
  <c r="R134" i="6" s="1"/>
  <c r="Q130" i="6"/>
  <c r="Q134" i="6" s="1"/>
  <c r="P130" i="6"/>
  <c r="P134" i="6" s="1"/>
  <c r="O130" i="6"/>
  <c r="O134" i="6" s="1"/>
  <c r="N130" i="6"/>
  <c r="N134" i="6" s="1"/>
  <c r="M130" i="6"/>
  <c r="M134" i="6" s="1"/>
  <c r="L130" i="6"/>
  <c r="L134" i="6" s="1"/>
  <c r="K130" i="6"/>
  <c r="K134" i="6" s="1"/>
  <c r="J130" i="6"/>
  <c r="J134" i="6" s="1"/>
  <c r="I130" i="6"/>
  <c r="I134" i="6" s="1"/>
  <c r="H130" i="6"/>
  <c r="H134" i="6" s="1"/>
  <c r="G130" i="6"/>
  <c r="G134" i="6" s="1"/>
  <c r="F130" i="6"/>
  <c r="F134" i="6" s="1"/>
  <c r="E130" i="6"/>
  <c r="E134" i="6" s="1"/>
  <c r="D130" i="6"/>
  <c r="D134" i="6" s="1"/>
  <c r="C130" i="6"/>
  <c r="C134" i="6" s="1"/>
  <c r="B130" i="6"/>
  <c r="B134" i="6" s="1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H25" i="6"/>
  <c r="G25" i="6"/>
  <c r="F25" i="6"/>
  <c r="J21" i="6"/>
  <c r="I21" i="6"/>
  <c r="H21" i="6"/>
  <c r="G21" i="6"/>
  <c r="F21" i="6"/>
  <c r="J17" i="6"/>
  <c r="I17" i="6"/>
  <c r="H17" i="6"/>
  <c r="G17" i="6"/>
  <c r="F17" i="6"/>
  <c r="J15" i="6"/>
  <c r="I15" i="6"/>
  <c r="H15" i="6"/>
  <c r="G15" i="6"/>
  <c r="F15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8" i="6"/>
  <c r="I8" i="6"/>
  <c r="H8" i="6"/>
  <c r="G8" i="6"/>
  <c r="F8" i="6"/>
  <c r="J7" i="6"/>
  <c r="I7" i="6"/>
  <c r="H7" i="6"/>
  <c r="G7" i="6"/>
  <c r="F7" i="6"/>
  <c r="J5" i="6"/>
  <c r="I5" i="6"/>
  <c r="H5" i="6"/>
  <c r="G5" i="6"/>
  <c r="F5" i="6"/>
  <c r="J4" i="6"/>
  <c r="I4" i="6"/>
  <c r="H4" i="6"/>
  <c r="G4" i="6"/>
  <c r="F4" i="6"/>
  <c r="J2" i="6"/>
  <c r="I2" i="6"/>
  <c r="H2" i="6"/>
  <c r="G2" i="6"/>
  <c r="F2" i="6"/>
  <c r="J23" i="6"/>
  <c r="I23" i="6"/>
  <c r="H23" i="6"/>
  <c r="G23" i="6"/>
  <c r="F23" i="6"/>
  <c r="J22" i="6"/>
  <c r="I22" i="6"/>
  <c r="H22" i="6"/>
  <c r="G22" i="6"/>
  <c r="F22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6" i="6"/>
  <c r="I16" i="6"/>
  <c r="H16" i="6"/>
  <c r="G16" i="6"/>
  <c r="F16" i="6"/>
  <c r="J14" i="6"/>
  <c r="I14" i="6"/>
  <c r="H14" i="6"/>
  <c r="G14" i="6"/>
  <c r="F14" i="6"/>
  <c r="J10" i="6"/>
  <c r="I10" i="6"/>
  <c r="H10" i="6"/>
  <c r="G10" i="6"/>
  <c r="F10" i="6"/>
  <c r="J9" i="6"/>
  <c r="I9" i="6"/>
  <c r="H9" i="6"/>
  <c r="G9" i="6"/>
  <c r="F9" i="6"/>
  <c r="J6" i="6"/>
  <c r="I6" i="6"/>
  <c r="H6" i="6"/>
  <c r="G6" i="6"/>
  <c r="F6" i="6"/>
  <c r="J3" i="6"/>
  <c r="I3" i="6"/>
  <c r="H3" i="6"/>
  <c r="G3" i="6"/>
  <c r="F3" i="6"/>
  <c r="W7" i="5"/>
  <c r="U7" i="5"/>
  <c r="S7" i="5"/>
  <c r="Q7" i="5"/>
  <c r="J7" i="5"/>
  <c r="N7" i="5" s="1"/>
  <c r="I7" i="5"/>
  <c r="H7" i="5"/>
  <c r="G7" i="5"/>
  <c r="F7" i="5"/>
  <c r="W11" i="5"/>
  <c r="U11" i="5"/>
  <c r="S11" i="5"/>
  <c r="Q11" i="5"/>
  <c r="J11" i="5"/>
  <c r="N11" i="5" s="1"/>
  <c r="I11" i="5"/>
  <c r="H11" i="5"/>
  <c r="G11" i="5"/>
  <c r="F11" i="5"/>
  <c r="W5" i="5"/>
  <c r="U5" i="5"/>
  <c r="S5" i="5"/>
  <c r="Q5" i="5"/>
  <c r="J5" i="5"/>
  <c r="N5" i="5" s="1"/>
  <c r="I5" i="5"/>
  <c r="H5" i="5"/>
  <c r="G5" i="5"/>
  <c r="F5" i="5"/>
  <c r="W6" i="5"/>
  <c r="U6" i="5"/>
  <c r="S6" i="5"/>
  <c r="Q6" i="5"/>
  <c r="J6" i="5"/>
  <c r="N6" i="5" s="1"/>
  <c r="I6" i="5"/>
  <c r="H6" i="5"/>
  <c r="G6" i="5"/>
  <c r="F6" i="5"/>
  <c r="W3" i="5"/>
  <c r="U3" i="5"/>
  <c r="S3" i="5"/>
  <c r="Q3" i="5"/>
  <c r="J3" i="5"/>
  <c r="N3" i="5" s="1"/>
  <c r="I3" i="5"/>
  <c r="H3" i="5"/>
  <c r="G3" i="5"/>
  <c r="F3" i="5"/>
  <c r="W16" i="5"/>
  <c r="U16" i="5"/>
  <c r="S16" i="5"/>
  <c r="Q16" i="5"/>
  <c r="J16" i="5"/>
  <c r="N16" i="5" s="1"/>
  <c r="I16" i="5"/>
  <c r="H16" i="5"/>
  <c r="G16" i="5"/>
  <c r="F16" i="5"/>
  <c r="W15" i="5"/>
  <c r="U15" i="5"/>
  <c r="S15" i="5"/>
  <c r="Q15" i="5"/>
  <c r="N15" i="5"/>
  <c r="I15" i="5"/>
  <c r="H15" i="5"/>
  <c r="F15" i="5"/>
  <c r="W14" i="5"/>
  <c r="U14" i="5"/>
  <c r="S14" i="5"/>
  <c r="Q14" i="5"/>
  <c r="J14" i="5"/>
  <c r="N14" i="5" s="1"/>
  <c r="I14" i="5"/>
  <c r="H14" i="5"/>
  <c r="G14" i="5"/>
  <c r="F14" i="5"/>
  <c r="W4" i="5"/>
  <c r="U4" i="5"/>
  <c r="S4" i="5"/>
  <c r="Q4" i="5"/>
  <c r="J4" i="5"/>
  <c r="N4" i="5" s="1"/>
  <c r="I4" i="5"/>
  <c r="H4" i="5"/>
  <c r="G4" i="5"/>
  <c r="F4" i="5"/>
  <c r="W13" i="5"/>
  <c r="U13" i="5"/>
  <c r="S13" i="5"/>
  <c r="Q13" i="5"/>
  <c r="J13" i="5"/>
  <c r="N13" i="5" s="1"/>
  <c r="I13" i="5"/>
  <c r="H13" i="5"/>
  <c r="G13" i="5"/>
  <c r="F13" i="5"/>
  <c r="W8" i="5"/>
  <c r="U8" i="5"/>
  <c r="S8" i="5"/>
  <c r="Q8" i="5"/>
  <c r="J8" i="5"/>
  <c r="N8" i="5" s="1"/>
  <c r="I8" i="5"/>
  <c r="H8" i="5"/>
  <c r="G8" i="5"/>
  <c r="F8" i="5"/>
  <c r="W10" i="5"/>
  <c r="U10" i="5"/>
  <c r="S10" i="5"/>
  <c r="Q10" i="5"/>
  <c r="J10" i="5"/>
  <c r="N10" i="5" s="1"/>
  <c r="I10" i="5"/>
  <c r="H10" i="5"/>
  <c r="G10" i="5"/>
  <c r="F10" i="5"/>
  <c r="W12" i="5"/>
  <c r="U12" i="5"/>
  <c r="S12" i="5"/>
  <c r="Q12" i="5"/>
  <c r="J12" i="5"/>
  <c r="N12" i="5" s="1"/>
  <c r="I12" i="5"/>
  <c r="H12" i="5"/>
  <c r="G12" i="5"/>
  <c r="F12" i="5"/>
  <c r="W9" i="5"/>
  <c r="U9" i="5"/>
  <c r="S9" i="5"/>
  <c r="Q9" i="5"/>
  <c r="J9" i="5"/>
  <c r="N9" i="5" s="1"/>
  <c r="I9" i="5"/>
  <c r="H9" i="5"/>
  <c r="G9" i="5"/>
  <c r="F9" i="5"/>
  <c r="W27" i="5"/>
  <c r="U27" i="5"/>
  <c r="S27" i="5"/>
  <c r="Q27" i="5"/>
  <c r="J27" i="5"/>
  <c r="N27" i="5" s="1"/>
  <c r="I27" i="5"/>
  <c r="H27" i="5"/>
  <c r="G27" i="5"/>
  <c r="F27" i="5"/>
  <c r="W20" i="5"/>
  <c r="U20" i="5"/>
  <c r="S20" i="5"/>
  <c r="Q20" i="5"/>
  <c r="J20" i="5"/>
  <c r="N20" i="5" s="1"/>
  <c r="I20" i="5"/>
  <c r="H20" i="5"/>
  <c r="G20" i="5"/>
  <c r="F20" i="5"/>
  <c r="W18" i="5"/>
  <c r="U18" i="5"/>
  <c r="S18" i="5"/>
  <c r="Q18" i="5"/>
  <c r="J18" i="5"/>
  <c r="N18" i="5" s="1"/>
  <c r="I18" i="5"/>
  <c r="H18" i="5"/>
  <c r="G18" i="5"/>
  <c r="F18" i="5"/>
  <c r="W19" i="5"/>
  <c r="U19" i="5"/>
  <c r="S19" i="5"/>
  <c r="Q19" i="5"/>
  <c r="J19" i="5"/>
  <c r="N19" i="5" s="1"/>
  <c r="I19" i="5"/>
  <c r="H19" i="5"/>
  <c r="G19" i="5"/>
  <c r="F19" i="5"/>
  <c r="W21" i="5"/>
  <c r="U21" i="5"/>
  <c r="S21" i="5"/>
  <c r="Q21" i="5"/>
  <c r="J21" i="5"/>
  <c r="N21" i="5" s="1"/>
  <c r="I21" i="5"/>
  <c r="H21" i="5"/>
  <c r="G21" i="5"/>
  <c r="F21" i="5"/>
  <c r="W28" i="5"/>
  <c r="U28" i="5"/>
  <c r="S28" i="5"/>
  <c r="Q28" i="5"/>
  <c r="J28" i="5"/>
  <c r="N28" i="5" s="1"/>
  <c r="I28" i="5"/>
  <c r="H28" i="5"/>
  <c r="G28" i="5"/>
  <c r="F28" i="5"/>
  <c r="W22" i="5"/>
  <c r="U22" i="5"/>
  <c r="S22" i="5"/>
  <c r="Q22" i="5"/>
  <c r="J22" i="5"/>
  <c r="N22" i="5" s="1"/>
  <c r="I22" i="5"/>
  <c r="H22" i="5"/>
  <c r="G22" i="5"/>
  <c r="F22" i="5"/>
  <c r="W23" i="5"/>
  <c r="U23" i="5"/>
  <c r="S23" i="5"/>
  <c r="Q23" i="5"/>
  <c r="J23" i="5"/>
  <c r="N23" i="5" s="1"/>
  <c r="I23" i="5"/>
  <c r="H23" i="5"/>
  <c r="G23" i="5"/>
  <c r="F23" i="5"/>
  <c r="W31" i="5"/>
  <c r="U31" i="5"/>
  <c r="S31" i="5"/>
  <c r="Q31" i="5"/>
  <c r="J31" i="5"/>
  <c r="N31" i="5" s="1"/>
  <c r="I31" i="5"/>
  <c r="H31" i="5"/>
  <c r="G31" i="5"/>
  <c r="F31" i="5"/>
  <c r="W29" i="5"/>
  <c r="U29" i="5"/>
  <c r="S29" i="5"/>
  <c r="Q29" i="5"/>
  <c r="J29" i="5"/>
  <c r="N29" i="5" s="1"/>
  <c r="I29" i="5"/>
  <c r="H29" i="5"/>
  <c r="G29" i="5"/>
  <c r="F29" i="5"/>
  <c r="W25" i="5"/>
  <c r="U25" i="5"/>
  <c r="S25" i="5"/>
  <c r="Q25" i="5"/>
  <c r="J25" i="5"/>
  <c r="N25" i="5" s="1"/>
  <c r="I25" i="5"/>
  <c r="H25" i="5"/>
  <c r="G25" i="5"/>
  <c r="F25" i="5"/>
  <c r="W24" i="5"/>
  <c r="U24" i="5"/>
  <c r="S24" i="5"/>
  <c r="Q24" i="5"/>
  <c r="J24" i="5"/>
  <c r="N24" i="5" s="1"/>
  <c r="I24" i="5"/>
  <c r="H24" i="5"/>
  <c r="G24" i="5"/>
  <c r="F24" i="5"/>
  <c r="W26" i="5"/>
  <c r="U26" i="5"/>
  <c r="S26" i="5"/>
  <c r="Q26" i="5"/>
  <c r="J26" i="5"/>
  <c r="N26" i="5" s="1"/>
  <c r="I26" i="5"/>
  <c r="H26" i="5"/>
  <c r="G26" i="5"/>
  <c r="F26" i="5"/>
  <c r="W30" i="5"/>
  <c r="U30" i="5"/>
  <c r="S30" i="5"/>
  <c r="Q30" i="5"/>
  <c r="J30" i="5"/>
  <c r="I30" i="5"/>
  <c r="H30" i="5"/>
  <c r="G30" i="5"/>
  <c r="F30" i="5"/>
  <c r="J63" i="4"/>
  <c r="I63" i="4"/>
  <c r="H63" i="4"/>
  <c r="G63" i="4"/>
  <c r="F63" i="4"/>
  <c r="J52" i="4"/>
  <c r="I52" i="4"/>
  <c r="H52" i="4"/>
  <c r="G52" i="4"/>
  <c r="F52" i="4"/>
  <c r="J60" i="4"/>
  <c r="I60" i="4"/>
  <c r="H60" i="4"/>
  <c r="G60" i="4"/>
  <c r="F60" i="4"/>
  <c r="J61" i="4"/>
  <c r="I61" i="4"/>
  <c r="H61" i="4"/>
  <c r="G61" i="4"/>
  <c r="F61" i="4"/>
  <c r="J73" i="4"/>
  <c r="I73" i="4"/>
  <c r="H73" i="4"/>
  <c r="G73" i="4"/>
  <c r="F73" i="4"/>
  <c r="J67" i="4"/>
  <c r="I67" i="4"/>
  <c r="H67" i="4"/>
  <c r="G67" i="4"/>
  <c r="F67" i="4"/>
  <c r="J48" i="4"/>
  <c r="I48" i="4"/>
  <c r="H48" i="4"/>
  <c r="G48" i="4"/>
  <c r="F48" i="4"/>
  <c r="J59" i="4"/>
  <c r="I59" i="4"/>
  <c r="H59" i="4"/>
  <c r="G59" i="4"/>
  <c r="F59" i="4"/>
  <c r="J49" i="4"/>
  <c r="I49" i="4"/>
  <c r="H49" i="4"/>
  <c r="G49" i="4"/>
  <c r="F49" i="4"/>
  <c r="J57" i="4"/>
  <c r="I57" i="4"/>
  <c r="H57" i="4"/>
  <c r="G57" i="4"/>
  <c r="F57" i="4"/>
  <c r="J62" i="4"/>
  <c r="I62" i="4"/>
  <c r="H62" i="4"/>
  <c r="G62" i="4"/>
  <c r="F62" i="4"/>
  <c r="J50" i="4"/>
  <c r="I50" i="4"/>
  <c r="H50" i="4"/>
  <c r="G50" i="4"/>
  <c r="F50" i="4"/>
  <c r="J46" i="4"/>
  <c r="I46" i="4"/>
  <c r="H46" i="4"/>
  <c r="G46" i="4"/>
  <c r="F46" i="4"/>
  <c r="J72" i="4"/>
  <c r="I72" i="4"/>
  <c r="H72" i="4"/>
  <c r="G72" i="4"/>
  <c r="F72" i="4"/>
  <c r="J66" i="4"/>
  <c r="I66" i="4"/>
  <c r="H66" i="4"/>
  <c r="G66" i="4"/>
  <c r="F66" i="4"/>
  <c r="J65" i="4"/>
  <c r="I65" i="4"/>
  <c r="H65" i="4"/>
  <c r="G65" i="4"/>
  <c r="F65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1" i="4"/>
  <c r="I51" i="4"/>
  <c r="H51" i="4"/>
  <c r="G51" i="4"/>
  <c r="F51" i="4"/>
  <c r="J75" i="4"/>
  <c r="I75" i="4"/>
  <c r="H75" i="4"/>
  <c r="G75" i="4"/>
  <c r="F75" i="4"/>
  <c r="J74" i="4"/>
  <c r="I74" i="4"/>
  <c r="H74" i="4"/>
  <c r="G74" i="4"/>
  <c r="F74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4" i="4"/>
  <c r="I64" i="4"/>
  <c r="H64" i="4"/>
  <c r="G64" i="4"/>
  <c r="F64" i="4"/>
  <c r="J58" i="4"/>
  <c r="I58" i="4"/>
  <c r="H58" i="4"/>
  <c r="G58" i="4"/>
  <c r="F58" i="4"/>
  <c r="J53" i="4"/>
  <c r="I53" i="4"/>
  <c r="H53" i="4"/>
  <c r="G53" i="4"/>
  <c r="F53" i="4"/>
  <c r="J47" i="4"/>
  <c r="I47" i="4"/>
  <c r="H47" i="4"/>
  <c r="G47" i="4"/>
  <c r="F47" i="4"/>
  <c r="J18" i="4"/>
  <c r="I18" i="4"/>
  <c r="H18" i="4"/>
  <c r="G18" i="4"/>
  <c r="F18" i="4"/>
  <c r="J21" i="4"/>
  <c r="I21" i="4"/>
  <c r="H21" i="4"/>
  <c r="G21" i="4"/>
  <c r="F21" i="4"/>
  <c r="J40" i="4"/>
  <c r="I40" i="4"/>
  <c r="H40" i="4"/>
  <c r="G40" i="4"/>
  <c r="F40" i="4"/>
  <c r="J17" i="4"/>
  <c r="I17" i="4"/>
  <c r="H17" i="4"/>
  <c r="G17" i="4"/>
  <c r="F17" i="4"/>
  <c r="J8" i="4"/>
  <c r="I8" i="4"/>
  <c r="H8" i="4"/>
  <c r="G8" i="4"/>
  <c r="F8" i="4"/>
  <c r="J5" i="4"/>
  <c r="I5" i="4"/>
  <c r="H5" i="4"/>
  <c r="G5" i="4"/>
  <c r="F5" i="4"/>
  <c r="J7" i="4"/>
  <c r="I7" i="4"/>
  <c r="H7" i="4"/>
  <c r="G7" i="4"/>
  <c r="F7" i="4"/>
  <c r="J3" i="4"/>
  <c r="I3" i="4"/>
  <c r="H3" i="4"/>
  <c r="G3" i="4"/>
  <c r="F3" i="4"/>
  <c r="J12" i="4"/>
  <c r="I12" i="4"/>
  <c r="H12" i="4"/>
  <c r="G12" i="4"/>
  <c r="F12" i="4"/>
  <c r="J2" i="4"/>
  <c r="I2" i="4"/>
  <c r="H2" i="4"/>
  <c r="G2" i="4"/>
  <c r="F2" i="4"/>
  <c r="J9" i="4"/>
  <c r="I9" i="4"/>
  <c r="H9" i="4"/>
  <c r="G9" i="4"/>
  <c r="F9" i="4"/>
  <c r="J6" i="4"/>
  <c r="I6" i="4"/>
  <c r="H6" i="4"/>
  <c r="G6" i="4"/>
  <c r="F6" i="4"/>
  <c r="J11" i="4"/>
  <c r="I11" i="4"/>
  <c r="H11" i="4"/>
  <c r="G11" i="4"/>
  <c r="F11" i="4"/>
  <c r="J31" i="4"/>
  <c r="I31" i="4"/>
  <c r="H31" i="4"/>
  <c r="G31" i="4"/>
  <c r="F31" i="4"/>
  <c r="J43" i="4"/>
  <c r="I43" i="4"/>
  <c r="H43" i="4"/>
  <c r="G43" i="4"/>
  <c r="F43" i="4"/>
  <c r="J27" i="4"/>
  <c r="I27" i="4"/>
  <c r="H27" i="4"/>
  <c r="G27" i="4"/>
  <c r="F27" i="4"/>
  <c r="J44" i="4"/>
  <c r="I44" i="4"/>
  <c r="H44" i="4"/>
  <c r="G44" i="4"/>
  <c r="F44" i="4"/>
  <c r="J29" i="4"/>
  <c r="I29" i="4"/>
  <c r="H29" i="4"/>
  <c r="G29" i="4"/>
  <c r="F29" i="4"/>
  <c r="J28" i="4"/>
  <c r="I28" i="4"/>
  <c r="H28" i="4"/>
  <c r="G28" i="4"/>
  <c r="F28" i="4"/>
  <c r="J25" i="4"/>
  <c r="I25" i="4"/>
  <c r="H25" i="4"/>
  <c r="G25" i="4"/>
  <c r="F25" i="4"/>
  <c r="J24" i="4"/>
  <c r="I24" i="4"/>
  <c r="H24" i="4"/>
  <c r="G24" i="4"/>
  <c r="F24" i="4"/>
  <c r="J20" i="4"/>
  <c r="I20" i="4"/>
  <c r="H20" i="4"/>
  <c r="G20" i="4"/>
  <c r="F20" i="4"/>
  <c r="J16" i="4"/>
  <c r="I16" i="4"/>
  <c r="H16" i="4"/>
  <c r="G16" i="4"/>
  <c r="F16" i="4"/>
  <c r="J15" i="4"/>
  <c r="I15" i="4"/>
  <c r="H15" i="4"/>
  <c r="G15" i="4"/>
  <c r="F15" i="4"/>
  <c r="J13" i="4"/>
  <c r="I13" i="4"/>
  <c r="H13" i="4"/>
  <c r="G13" i="4"/>
  <c r="F13" i="4"/>
  <c r="J10" i="4"/>
  <c r="I10" i="4"/>
  <c r="H10" i="4"/>
  <c r="G10" i="4"/>
  <c r="F10" i="4"/>
  <c r="J4" i="4"/>
  <c r="I4" i="4"/>
  <c r="H4" i="4"/>
  <c r="G4" i="4"/>
  <c r="F4" i="4"/>
  <c r="J42" i="4"/>
  <c r="I42" i="4"/>
  <c r="H42" i="4"/>
  <c r="G42" i="4"/>
  <c r="F42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23" i="4"/>
  <c r="I23" i="4"/>
  <c r="H23" i="4"/>
  <c r="G23" i="4"/>
  <c r="F23" i="4"/>
  <c r="J22" i="4"/>
  <c r="I22" i="4"/>
  <c r="H22" i="4"/>
  <c r="G22" i="4"/>
  <c r="F22" i="4"/>
  <c r="J19" i="4"/>
  <c r="I19" i="4"/>
  <c r="H19" i="4"/>
  <c r="G19" i="4"/>
  <c r="F19" i="4"/>
  <c r="J14" i="4"/>
  <c r="I14" i="4"/>
  <c r="H14" i="4"/>
  <c r="G14" i="4"/>
  <c r="F14" i="4"/>
  <c r="J41" i="4"/>
  <c r="I41" i="4"/>
  <c r="H41" i="4"/>
  <c r="G41" i="4"/>
  <c r="F41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0" i="4"/>
  <c r="I30" i="4"/>
  <c r="H30" i="4"/>
  <c r="G30" i="4"/>
  <c r="F30" i="4"/>
  <c r="J26" i="4"/>
  <c r="I26" i="4"/>
  <c r="H26" i="4"/>
  <c r="G26" i="4"/>
  <c r="F26" i="4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W181" i="3"/>
  <c r="W185" i="3" s="1"/>
  <c r="V181" i="3"/>
  <c r="V185" i="3" s="1"/>
  <c r="U181" i="3"/>
  <c r="U185" i="3" s="1"/>
  <c r="T181" i="3"/>
  <c r="T185" i="3" s="1"/>
  <c r="S181" i="3"/>
  <c r="S185" i="3" s="1"/>
  <c r="R181" i="3"/>
  <c r="R185" i="3" s="1"/>
  <c r="Q181" i="3"/>
  <c r="Q185" i="3" s="1"/>
  <c r="P181" i="3"/>
  <c r="P185" i="3" s="1"/>
  <c r="O181" i="3"/>
  <c r="O185" i="3" s="1"/>
  <c r="N181" i="3"/>
  <c r="N185" i="3" s="1"/>
  <c r="M181" i="3"/>
  <c r="M185" i="3" s="1"/>
  <c r="L181" i="3"/>
  <c r="L185" i="3" s="1"/>
  <c r="K181" i="3"/>
  <c r="K185" i="3" s="1"/>
  <c r="J181" i="3"/>
  <c r="J185" i="3" s="1"/>
  <c r="I181" i="3"/>
  <c r="I185" i="3" s="1"/>
  <c r="H181" i="3"/>
  <c r="H185" i="3" s="1"/>
  <c r="G181" i="3"/>
  <c r="G185" i="3" s="1"/>
  <c r="F181" i="3"/>
  <c r="F185" i="3" s="1"/>
  <c r="E181" i="3"/>
  <c r="E185" i="3" s="1"/>
  <c r="D181" i="3"/>
  <c r="D185" i="3" s="1"/>
  <c r="C181" i="3"/>
  <c r="C185" i="3" s="1"/>
  <c r="B181" i="3"/>
  <c r="B185" i="3" s="1"/>
  <c r="J16" i="3"/>
  <c r="I16" i="3"/>
  <c r="H16" i="3"/>
  <c r="G16" i="3"/>
  <c r="F16" i="3"/>
  <c r="J25" i="3"/>
  <c r="I25" i="3"/>
  <c r="H25" i="3"/>
  <c r="G25" i="3"/>
  <c r="F25" i="3"/>
  <c r="J15" i="3"/>
  <c r="I15" i="3"/>
  <c r="H15" i="3"/>
  <c r="G15" i="3"/>
  <c r="F15" i="3"/>
  <c r="J14" i="3"/>
  <c r="I14" i="3"/>
  <c r="H14" i="3"/>
  <c r="G14" i="3"/>
  <c r="F14" i="3"/>
  <c r="J24" i="3"/>
  <c r="I24" i="3"/>
  <c r="H24" i="3"/>
  <c r="G24" i="3"/>
  <c r="F24" i="3"/>
  <c r="J13" i="3"/>
  <c r="I13" i="3"/>
  <c r="H13" i="3"/>
  <c r="G13" i="3"/>
  <c r="F13" i="3"/>
  <c r="J23" i="3"/>
  <c r="I23" i="3"/>
  <c r="H23" i="3"/>
  <c r="G23" i="3"/>
  <c r="F2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22" i="3"/>
  <c r="I22" i="3"/>
  <c r="H22" i="3"/>
  <c r="G22" i="3"/>
  <c r="F22" i="3"/>
  <c r="J21" i="3"/>
  <c r="I21" i="3"/>
  <c r="H21" i="3"/>
  <c r="G21" i="3"/>
  <c r="F21" i="3"/>
  <c r="J8" i="3"/>
  <c r="I8" i="3"/>
  <c r="H8" i="3"/>
  <c r="G8" i="3"/>
  <c r="F8" i="3"/>
  <c r="J20" i="3"/>
  <c r="I20" i="3"/>
  <c r="H20" i="3"/>
  <c r="G20" i="3"/>
  <c r="F20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19" i="3"/>
  <c r="I19" i="3"/>
  <c r="H19" i="3"/>
  <c r="G19" i="3"/>
  <c r="F19" i="3"/>
  <c r="J18" i="3"/>
  <c r="I18" i="3"/>
  <c r="H18" i="3"/>
  <c r="G18" i="3"/>
  <c r="F18" i="3"/>
  <c r="J2" i="3"/>
  <c r="I2" i="3"/>
  <c r="H2" i="3"/>
  <c r="G2" i="3"/>
  <c r="F2" i="3"/>
  <c r="J7" i="2"/>
  <c r="I7" i="2"/>
  <c r="H7" i="2"/>
  <c r="G7" i="2"/>
  <c r="F7" i="2"/>
  <c r="J10" i="2"/>
  <c r="I10" i="2"/>
  <c r="H10" i="2"/>
  <c r="G10" i="2"/>
  <c r="F10" i="2"/>
  <c r="J4" i="2"/>
  <c r="I4" i="2"/>
  <c r="H4" i="2"/>
  <c r="G4" i="2"/>
  <c r="F4" i="2"/>
  <c r="J3" i="2"/>
  <c r="I3" i="2"/>
  <c r="H3" i="2"/>
  <c r="G3" i="2"/>
  <c r="F3" i="2"/>
  <c r="J18" i="2"/>
  <c r="I18" i="2"/>
  <c r="H18" i="2"/>
  <c r="G18" i="2"/>
  <c r="F18" i="2"/>
  <c r="J20" i="2"/>
  <c r="I20" i="2"/>
  <c r="H20" i="2"/>
  <c r="G20" i="2"/>
  <c r="F20" i="2"/>
  <c r="I41" i="2"/>
  <c r="H41" i="2"/>
  <c r="J9" i="2"/>
  <c r="I9" i="2"/>
  <c r="H9" i="2"/>
  <c r="G9" i="2"/>
  <c r="F9" i="2"/>
  <c r="J17" i="2"/>
  <c r="I17" i="2"/>
  <c r="H17" i="2"/>
  <c r="G17" i="2"/>
  <c r="F17" i="2"/>
  <c r="J34" i="2"/>
  <c r="I34" i="2"/>
  <c r="H34" i="2"/>
  <c r="G34" i="2"/>
  <c r="F34" i="2"/>
  <c r="J6" i="2"/>
  <c r="I6" i="2"/>
  <c r="H6" i="2"/>
  <c r="G6" i="2"/>
  <c r="F6" i="2"/>
  <c r="J25" i="2"/>
  <c r="I25" i="2"/>
  <c r="H25" i="2"/>
  <c r="G25" i="2"/>
  <c r="F25" i="2"/>
  <c r="J13" i="2"/>
  <c r="I13" i="2"/>
  <c r="H13" i="2"/>
  <c r="G13" i="2"/>
  <c r="F13" i="2"/>
  <c r="J22" i="2"/>
  <c r="I22" i="2"/>
  <c r="H22" i="2"/>
  <c r="G22" i="2"/>
  <c r="F22" i="2"/>
  <c r="J21" i="2"/>
  <c r="I21" i="2"/>
  <c r="H21" i="2"/>
  <c r="G21" i="2"/>
  <c r="F21" i="2"/>
  <c r="J62" i="2"/>
  <c r="I62" i="2"/>
  <c r="H62" i="2"/>
  <c r="G62" i="2"/>
  <c r="F62" i="2"/>
  <c r="J32" i="2"/>
  <c r="I32" i="2"/>
  <c r="H32" i="2"/>
  <c r="G32" i="2"/>
  <c r="F32" i="2"/>
  <c r="J28" i="2"/>
  <c r="I28" i="2"/>
  <c r="H28" i="2"/>
  <c r="G28" i="2"/>
  <c r="F28" i="2"/>
  <c r="J11" i="2"/>
  <c r="I11" i="2"/>
  <c r="H11" i="2"/>
  <c r="G11" i="2"/>
  <c r="F11" i="2"/>
  <c r="J14" i="2"/>
  <c r="I14" i="2"/>
  <c r="H14" i="2"/>
  <c r="G14" i="2"/>
  <c r="F14" i="2"/>
  <c r="J47" i="2"/>
  <c r="I47" i="2"/>
  <c r="H47" i="2"/>
  <c r="G47" i="2"/>
  <c r="F47" i="2"/>
  <c r="J40" i="2"/>
  <c r="I40" i="2"/>
  <c r="H40" i="2"/>
  <c r="G40" i="2"/>
  <c r="F40" i="2"/>
  <c r="J38" i="2"/>
  <c r="I38" i="2"/>
  <c r="H38" i="2"/>
  <c r="G38" i="2"/>
  <c r="F38" i="2"/>
  <c r="J2" i="2"/>
  <c r="I2" i="2"/>
  <c r="H2" i="2"/>
  <c r="G2" i="2"/>
  <c r="F2" i="2"/>
  <c r="J8" i="2"/>
  <c r="I8" i="2"/>
  <c r="H8" i="2"/>
  <c r="G8" i="2"/>
  <c r="F8" i="2"/>
  <c r="J27" i="2"/>
  <c r="I27" i="2"/>
  <c r="H27" i="2"/>
  <c r="G27" i="2"/>
  <c r="F27" i="2"/>
  <c r="J39" i="2"/>
  <c r="I39" i="2"/>
  <c r="H39" i="2"/>
  <c r="G39" i="2"/>
  <c r="F39" i="2"/>
  <c r="J35" i="2"/>
  <c r="I35" i="2"/>
  <c r="H35" i="2"/>
  <c r="G35" i="2"/>
  <c r="F35" i="2"/>
  <c r="J5" i="2"/>
  <c r="I5" i="2"/>
  <c r="H5" i="2"/>
  <c r="G5" i="2"/>
  <c r="F5" i="2"/>
  <c r="J50" i="2"/>
  <c r="I50" i="2"/>
  <c r="H50" i="2"/>
  <c r="G50" i="2"/>
  <c r="F50" i="2"/>
  <c r="J52" i="2"/>
  <c r="I52" i="2"/>
  <c r="H52" i="2"/>
  <c r="G52" i="2"/>
  <c r="F52" i="2"/>
  <c r="J33" i="2"/>
  <c r="I33" i="2"/>
  <c r="H33" i="2"/>
  <c r="G33" i="2"/>
  <c r="F33" i="2"/>
  <c r="J23" i="2"/>
  <c r="I23" i="2"/>
  <c r="H23" i="2"/>
  <c r="G23" i="2"/>
  <c r="F23" i="2"/>
  <c r="J69" i="2"/>
  <c r="I69" i="2"/>
  <c r="H69" i="2"/>
  <c r="G69" i="2"/>
  <c r="F69" i="2"/>
  <c r="J37" i="2"/>
  <c r="I37" i="2"/>
  <c r="H37" i="2"/>
  <c r="G37" i="2"/>
  <c r="F37" i="2"/>
  <c r="J26" i="2"/>
  <c r="I26" i="2"/>
  <c r="H26" i="2"/>
  <c r="G26" i="2"/>
  <c r="F26" i="2"/>
  <c r="J36" i="2"/>
  <c r="I36" i="2"/>
  <c r="H36" i="2"/>
  <c r="G36" i="2"/>
  <c r="F36" i="2"/>
  <c r="J12" i="2"/>
  <c r="I12" i="2"/>
  <c r="H12" i="2"/>
  <c r="G12" i="2"/>
  <c r="F12" i="2"/>
  <c r="J16" i="2"/>
  <c r="I16" i="2"/>
  <c r="H16" i="2"/>
  <c r="G16" i="2"/>
  <c r="F16" i="2"/>
  <c r="J19" i="2"/>
  <c r="I19" i="2"/>
  <c r="H19" i="2"/>
  <c r="G19" i="2"/>
  <c r="F19" i="2"/>
  <c r="J56" i="2"/>
  <c r="I56" i="2"/>
  <c r="H56" i="2"/>
  <c r="G56" i="2"/>
  <c r="F56" i="2"/>
  <c r="J42" i="2"/>
  <c r="I42" i="2"/>
  <c r="H42" i="2"/>
  <c r="G42" i="2"/>
  <c r="F42" i="2"/>
  <c r="J24" i="2"/>
  <c r="I24" i="2"/>
  <c r="H24" i="2"/>
  <c r="G24" i="2"/>
  <c r="F24" i="2"/>
  <c r="J29" i="2"/>
  <c r="I29" i="2"/>
  <c r="H29" i="2"/>
  <c r="G29" i="2"/>
  <c r="F29" i="2"/>
  <c r="J15" i="2"/>
  <c r="I15" i="2"/>
  <c r="H15" i="2"/>
  <c r="G15" i="2"/>
  <c r="F15" i="2"/>
  <c r="J57" i="2"/>
  <c r="I57" i="2"/>
  <c r="H57" i="2"/>
  <c r="G57" i="2"/>
  <c r="F57" i="2"/>
  <c r="J64" i="2"/>
  <c r="I64" i="2"/>
  <c r="H64" i="2"/>
  <c r="G64" i="2"/>
  <c r="F64" i="2"/>
  <c r="J51" i="2"/>
  <c r="I51" i="2"/>
  <c r="H51" i="2"/>
  <c r="G51" i="2"/>
  <c r="F51" i="2"/>
  <c r="J54" i="2"/>
  <c r="I54" i="2"/>
  <c r="H54" i="2"/>
  <c r="G54" i="2"/>
  <c r="F54" i="2"/>
  <c r="J66" i="2"/>
  <c r="I66" i="2"/>
  <c r="H66" i="2"/>
  <c r="G66" i="2"/>
  <c r="F66" i="2"/>
  <c r="J31" i="2"/>
  <c r="I31" i="2"/>
  <c r="H31" i="2"/>
  <c r="G31" i="2"/>
  <c r="F31" i="2"/>
  <c r="J61" i="2"/>
  <c r="I61" i="2"/>
  <c r="H61" i="2"/>
  <c r="G61" i="2"/>
  <c r="F61" i="2"/>
  <c r="J46" i="2"/>
  <c r="I46" i="2"/>
  <c r="H46" i="2"/>
  <c r="G46" i="2"/>
  <c r="F46" i="2"/>
  <c r="J59" i="2"/>
  <c r="I59" i="2"/>
  <c r="H59" i="2"/>
  <c r="G59" i="2"/>
  <c r="F59" i="2"/>
  <c r="J68" i="2"/>
  <c r="I68" i="2"/>
  <c r="H68" i="2"/>
  <c r="G68" i="2"/>
  <c r="F68" i="2"/>
  <c r="J55" i="2"/>
  <c r="I55" i="2"/>
  <c r="H55" i="2"/>
  <c r="G55" i="2"/>
  <c r="F55" i="2"/>
  <c r="J48" i="2"/>
  <c r="I48" i="2"/>
  <c r="H48" i="2"/>
  <c r="G48" i="2"/>
  <c r="F48" i="2"/>
  <c r="J71" i="2"/>
  <c r="I71" i="2"/>
  <c r="H71" i="2"/>
  <c r="G71" i="2"/>
  <c r="F71" i="2"/>
  <c r="J70" i="2"/>
  <c r="I70" i="2"/>
  <c r="H70" i="2"/>
  <c r="G70" i="2"/>
  <c r="F70" i="2"/>
  <c r="J53" i="2"/>
  <c r="I53" i="2"/>
  <c r="H53" i="2"/>
  <c r="G53" i="2"/>
  <c r="F53" i="2"/>
  <c r="J63" i="2"/>
  <c r="I63" i="2"/>
  <c r="H63" i="2"/>
  <c r="G63" i="2"/>
  <c r="F63" i="2"/>
  <c r="J44" i="2"/>
  <c r="I44" i="2"/>
  <c r="H44" i="2"/>
  <c r="G44" i="2"/>
  <c r="F44" i="2"/>
  <c r="J30" i="2"/>
  <c r="I30" i="2"/>
  <c r="H30" i="2"/>
  <c r="G30" i="2"/>
  <c r="F30" i="2"/>
  <c r="J60" i="2"/>
  <c r="I60" i="2"/>
  <c r="H60" i="2"/>
  <c r="G60" i="2"/>
  <c r="F60" i="2"/>
  <c r="J65" i="2"/>
  <c r="I65" i="2"/>
  <c r="H65" i="2"/>
  <c r="G65" i="2"/>
  <c r="F65" i="2"/>
  <c r="J45" i="2"/>
  <c r="I45" i="2"/>
  <c r="H45" i="2"/>
  <c r="G45" i="2"/>
  <c r="F45" i="2"/>
  <c r="J73" i="2"/>
  <c r="I73" i="2"/>
  <c r="H73" i="2"/>
  <c r="G73" i="2"/>
  <c r="F73" i="2"/>
  <c r="J77" i="2"/>
  <c r="I77" i="2"/>
  <c r="H77" i="2"/>
  <c r="G77" i="2"/>
  <c r="F77" i="2"/>
  <c r="J75" i="2"/>
  <c r="I75" i="2"/>
  <c r="H75" i="2"/>
  <c r="G75" i="2"/>
  <c r="F75" i="2"/>
  <c r="J74" i="2"/>
  <c r="I74" i="2"/>
  <c r="H74" i="2"/>
  <c r="G74" i="2"/>
  <c r="F74" i="2"/>
  <c r="J67" i="2"/>
  <c r="I67" i="2"/>
  <c r="H67" i="2"/>
  <c r="G67" i="2"/>
  <c r="F67" i="2"/>
  <c r="J43" i="2"/>
  <c r="I43" i="2"/>
  <c r="H43" i="2"/>
  <c r="G43" i="2"/>
  <c r="F43" i="2"/>
  <c r="J76" i="2"/>
  <c r="I76" i="2"/>
  <c r="H76" i="2"/>
  <c r="G76" i="2"/>
  <c r="F76" i="2"/>
  <c r="J72" i="2"/>
  <c r="I72" i="2"/>
  <c r="H72" i="2"/>
  <c r="G72" i="2"/>
  <c r="F72" i="2"/>
  <c r="J49" i="2"/>
  <c r="I49" i="2"/>
  <c r="H49" i="2"/>
  <c r="G49" i="2"/>
  <c r="F49" i="2"/>
  <c r="J113" i="2"/>
  <c r="I113" i="2"/>
  <c r="H113" i="2"/>
  <c r="G113" i="2"/>
  <c r="F113" i="2"/>
  <c r="J82" i="2"/>
  <c r="I82" i="2"/>
  <c r="H82" i="2"/>
  <c r="G82" i="2"/>
  <c r="F82" i="2"/>
  <c r="J87" i="2"/>
  <c r="I87" i="2"/>
  <c r="H87" i="2"/>
  <c r="G87" i="2"/>
  <c r="F87" i="2"/>
  <c r="J91" i="2"/>
  <c r="I91" i="2"/>
  <c r="H91" i="2"/>
  <c r="G91" i="2"/>
  <c r="F91" i="2"/>
  <c r="J135" i="2"/>
  <c r="I135" i="2"/>
  <c r="H135" i="2"/>
  <c r="G135" i="2"/>
  <c r="F135" i="2"/>
  <c r="J97" i="2"/>
  <c r="I97" i="2"/>
  <c r="H97" i="2"/>
  <c r="G97" i="2"/>
  <c r="F97" i="2"/>
  <c r="J96" i="2"/>
  <c r="I96" i="2"/>
  <c r="H96" i="2"/>
  <c r="G96" i="2"/>
  <c r="F96" i="2"/>
  <c r="J103" i="2"/>
  <c r="I103" i="2"/>
  <c r="H103" i="2"/>
  <c r="G103" i="2"/>
  <c r="F103" i="2"/>
  <c r="J84" i="2"/>
  <c r="I84" i="2"/>
  <c r="H84" i="2"/>
  <c r="G84" i="2"/>
  <c r="F84" i="2"/>
  <c r="J112" i="2"/>
  <c r="I112" i="2"/>
  <c r="H112" i="2"/>
  <c r="G112" i="2"/>
  <c r="F112" i="2"/>
  <c r="J105" i="2"/>
  <c r="I105" i="2"/>
  <c r="H105" i="2"/>
  <c r="G105" i="2"/>
  <c r="F105" i="2"/>
  <c r="J131" i="2"/>
  <c r="I131" i="2"/>
  <c r="H131" i="2"/>
  <c r="G131" i="2"/>
  <c r="F131" i="2"/>
  <c r="J92" i="2"/>
  <c r="I92" i="2"/>
  <c r="H92" i="2"/>
  <c r="G92" i="2"/>
  <c r="F92" i="2"/>
  <c r="J85" i="2"/>
  <c r="I85" i="2"/>
  <c r="H85" i="2"/>
  <c r="G85" i="2"/>
  <c r="F85" i="2"/>
  <c r="J110" i="2"/>
  <c r="I110" i="2"/>
  <c r="H110" i="2"/>
  <c r="G110" i="2"/>
  <c r="F110" i="2"/>
  <c r="J93" i="2"/>
  <c r="I93" i="2"/>
  <c r="H93" i="2"/>
  <c r="G93" i="2"/>
  <c r="F93" i="2"/>
  <c r="J102" i="2"/>
  <c r="I102" i="2"/>
  <c r="H102" i="2"/>
  <c r="G102" i="2"/>
  <c r="F102" i="2"/>
  <c r="J79" i="2"/>
  <c r="I79" i="2"/>
  <c r="H79" i="2"/>
  <c r="G79" i="2"/>
  <c r="F79" i="2"/>
  <c r="J101" i="2"/>
  <c r="I101" i="2"/>
  <c r="H101" i="2"/>
  <c r="G101" i="2"/>
  <c r="F101" i="2"/>
  <c r="J111" i="2"/>
  <c r="I111" i="2"/>
  <c r="H111" i="2"/>
  <c r="G111" i="2"/>
  <c r="F111" i="2"/>
  <c r="J90" i="2"/>
  <c r="I90" i="2"/>
  <c r="H90" i="2"/>
  <c r="G90" i="2"/>
  <c r="F90" i="2"/>
  <c r="J80" i="2"/>
  <c r="I80" i="2"/>
  <c r="H80" i="2"/>
  <c r="G80" i="2"/>
  <c r="F80" i="2"/>
  <c r="J86" i="2"/>
  <c r="I86" i="2"/>
  <c r="H86" i="2"/>
  <c r="G86" i="2"/>
  <c r="F86" i="2"/>
  <c r="J104" i="2"/>
  <c r="I104" i="2"/>
  <c r="H104" i="2"/>
  <c r="G104" i="2"/>
  <c r="F104" i="2"/>
  <c r="J88" i="2"/>
  <c r="I88" i="2"/>
  <c r="H88" i="2"/>
  <c r="G88" i="2"/>
  <c r="F88" i="2"/>
  <c r="J128" i="2"/>
  <c r="I128" i="2"/>
  <c r="H128" i="2"/>
  <c r="G128" i="2"/>
  <c r="F128" i="2"/>
  <c r="J138" i="2"/>
  <c r="I138" i="2"/>
  <c r="H138" i="2"/>
  <c r="G138" i="2"/>
  <c r="F138" i="2"/>
  <c r="J127" i="2"/>
  <c r="I127" i="2"/>
  <c r="H127" i="2"/>
  <c r="G127" i="2"/>
  <c r="F127" i="2"/>
  <c r="J114" i="2"/>
  <c r="I114" i="2"/>
  <c r="H114" i="2"/>
  <c r="G114" i="2"/>
  <c r="F114" i="2"/>
  <c r="J100" i="2"/>
  <c r="I100" i="2"/>
  <c r="H100" i="2"/>
  <c r="G100" i="2"/>
  <c r="F100" i="2"/>
  <c r="J107" i="2"/>
  <c r="I107" i="2"/>
  <c r="H107" i="2"/>
  <c r="G107" i="2"/>
  <c r="F107" i="2"/>
  <c r="J115" i="2"/>
  <c r="I115" i="2"/>
  <c r="H115" i="2"/>
  <c r="G115" i="2"/>
  <c r="F115" i="2"/>
  <c r="J116" i="2"/>
  <c r="I116" i="2"/>
  <c r="H116" i="2"/>
  <c r="G116" i="2"/>
  <c r="F116" i="2"/>
  <c r="J94" i="2"/>
  <c r="I94" i="2"/>
  <c r="H94" i="2"/>
  <c r="G94" i="2"/>
  <c r="F94" i="2"/>
  <c r="J89" i="2"/>
  <c r="I89" i="2"/>
  <c r="H89" i="2"/>
  <c r="G89" i="2"/>
  <c r="F89" i="2"/>
  <c r="J133" i="2"/>
  <c r="I133" i="2"/>
  <c r="H133" i="2"/>
  <c r="G133" i="2"/>
  <c r="F133" i="2"/>
  <c r="J81" i="2"/>
  <c r="I81" i="2"/>
  <c r="H81" i="2"/>
  <c r="G81" i="2"/>
  <c r="F81" i="2"/>
  <c r="J98" i="2"/>
  <c r="I98" i="2"/>
  <c r="H98" i="2"/>
  <c r="G98" i="2"/>
  <c r="F98" i="2"/>
  <c r="J124" i="2"/>
  <c r="I124" i="2"/>
  <c r="H124" i="2"/>
  <c r="G124" i="2"/>
  <c r="F124" i="2"/>
  <c r="J99" i="2"/>
  <c r="I99" i="2"/>
  <c r="H99" i="2"/>
  <c r="G99" i="2"/>
  <c r="F99" i="2"/>
  <c r="J136" i="2"/>
  <c r="I136" i="2"/>
  <c r="H136" i="2"/>
  <c r="G136" i="2"/>
  <c r="F136" i="2"/>
  <c r="J119" i="2"/>
  <c r="I119" i="2"/>
  <c r="H119" i="2"/>
  <c r="G119" i="2"/>
  <c r="F119" i="2"/>
  <c r="J106" i="2"/>
  <c r="I106" i="2"/>
  <c r="H106" i="2"/>
  <c r="G106" i="2"/>
  <c r="F106" i="2"/>
  <c r="J142" i="2"/>
  <c r="I142" i="2"/>
  <c r="H142" i="2"/>
  <c r="G142" i="2"/>
  <c r="F142" i="2"/>
  <c r="J122" i="2"/>
  <c r="I122" i="2"/>
  <c r="H122" i="2"/>
  <c r="G122" i="2"/>
  <c r="F122" i="2"/>
  <c r="J95" i="2"/>
  <c r="I95" i="2"/>
  <c r="H95" i="2"/>
  <c r="G95" i="2"/>
  <c r="F95" i="2"/>
  <c r="J129" i="2"/>
  <c r="I129" i="2"/>
  <c r="H129" i="2"/>
  <c r="G129" i="2"/>
  <c r="F129" i="2"/>
  <c r="J143" i="2"/>
  <c r="I143" i="2"/>
  <c r="H143" i="2"/>
  <c r="G143" i="2"/>
  <c r="F143" i="2"/>
  <c r="J109" i="2"/>
  <c r="I109" i="2"/>
  <c r="H109" i="2"/>
  <c r="G109" i="2"/>
  <c r="F109" i="2"/>
  <c r="J108" i="2"/>
  <c r="I108" i="2"/>
  <c r="H108" i="2"/>
  <c r="G108" i="2"/>
  <c r="F108" i="2"/>
  <c r="J144" i="2"/>
  <c r="I144" i="2"/>
  <c r="H144" i="2"/>
  <c r="G144" i="2"/>
  <c r="F144" i="2"/>
  <c r="J137" i="2"/>
  <c r="I137" i="2"/>
  <c r="H137" i="2"/>
  <c r="G137" i="2"/>
  <c r="F137" i="2"/>
  <c r="J139" i="2"/>
  <c r="I139" i="2"/>
  <c r="H139" i="2"/>
  <c r="G139" i="2"/>
  <c r="F139" i="2"/>
  <c r="J134" i="2"/>
  <c r="I134" i="2"/>
  <c r="H134" i="2"/>
  <c r="G134" i="2"/>
  <c r="F134" i="2"/>
  <c r="J120" i="2"/>
  <c r="I120" i="2"/>
  <c r="H120" i="2"/>
  <c r="G120" i="2"/>
  <c r="F120" i="2"/>
  <c r="J125" i="2"/>
  <c r="I125" i="2"/>
  <c r="H125" i="2"/>
  <c r="G125" i="2"/>
  <c r="F125" i="2"/>
  <c r="J83" i="2"/>
  <c r="I83" i="2"/>
  <c r="H83" i="2"/>
  <c r="G83" i="2"/>
  <c r="F83" i="2"/>
  <c r="J117" i="2"/>
  <c r="I117" i="2"/>
  <c r="H117" i="2"/>
  <c r="G117" i="2"/>
  <c r="F117" i="2"/>
  <c r="J118" i="2"/>
  <c r="I118" i="2"/>
  <c r="H118" i="2"/>
  <c r="G118" i="2"/>
  <c r="F118" i="2"/>
  <c r="J121" i="2"/>
  <c r="I121" i="2"/>
  <c r="H121" i="2"/>
  <c r="G121" i="2"/>
  <c r="F121" i="2"/>
  <c r="J132" i="2"/>
  <c r="I132" i="2"/>
  <c r="H132" i="2"/>
  <c r="G132" i="2"/>
  <c r="F132" i="2"/>
  <c r="J148" i="2"/>
  <c r="I148" i="2"/>
  <c r="H148" i="2"/>
  <c r="G148" i="2"/>
  <c r="F148" i="2"/>
  <c r="J126" i="2"/>
  <c r="I126" i="2"/>
  <c r="H126" i="2"/>
  <c r="G126" i="2"/>
  <c r="F126" i="2"/>
  <c r="J140" i="2"/>
  <c r="I140" i="2"/>
  <c r="H140" i="2"/>
  <c r="G140" i="2"/>
  <c r="F140" i="2"/>
  <c r="J147" i="2"/>
  <c r="I147" i="2"/>
  <c r="H147" i="2"/>
  <c r="G147" i="2"/>
  <c r="F147" i="2"/>
  <c r="J145" i="2"/>
  <c r="I145" i="2"/>
  <c r="H145" i="2"/>
  <c r="G145" i="2"/>
  <c r="F145" i="2"/>
  <c r="J141" i="2"/>
  <c r="I141" i="2"/>
  <c r="H141" i="2"/>
  <c r="G141" i="2"/>
  <c r="F141" i="2"/>
  <c r="J123" i="2"/>
  <c r="I123" i="2"/>
  <c r="H123" i="2"/>
  <c r="G123" i="2"/>
  <c r="F123" i="2"/>
  <c r="J146" i="2"/>
  <c r="I146" i="2"/>
  <c r="H146" i="2"/>
  <c r="G146" i="2"/>
  <c r="F146" i="2"/>
  <c r="J58" i="2"/>
  <c r="I58" i="2"/>
  <c r="H58" i="2"/>
  <c r="G58" i="2"/>
  <c r="F58" i="2"/>
  <c r="J130" i="2"/>
  <c r="I130" i="2"/>
  <c r="H130" i="2"/>
  <c r="G130" i="2"/>
  <c r="F130" i="2"/>
  <c r="X40" i="6" l="1"/>
  <c r="X39" i="6"/>
  <c r="X139" i="7"/>
  <c r="X138" i="7"/>
  <c r="X153" i="2"/>
  <c r="X152" i="2"/>
  <c r="X65" i="9"/>
  <c r="X64" i="9"/>
  <c r="X155" i="10"/>
  <c r="X154" i="10"/>
  <c r="W153" i="2"/>
  <c r="M13" i="11" s="1"/>
  <c r="V153" i="2"/>
  <c r="U153" i="2"/>
  <c r="T153" i="2"/>
  <c r="L13" i="11" s="1"/>
  <c r="S153" i="2"/>
  <c r="R153" i="2"/>
  <c r="Q153" i="2"/>
  <c r="K13" i="11" s="1"/>
  <c r="P153" i="2"/>
  <c r="O153" i="2"/>
  <c r="J13" i="11" s="1"/>
  <c r="N153" i="2"/>
  <c r="I13" i="11" s="1"/>
  <c r="M153" i="2"/>
  <c r="L153" i="2"/>
  <c r="K153" i="2"/>
  <c r="H13" i="11" s="1"/>
  <c r="J153" i="2"/>
  <c r="G13" i="11" s="1"/>
  <c r="I153" i="2"/>
  <c r="F13" i="11" s="1"/>
  <c r="H153" i="2"/>
  <c r="E13" i="11" s="1"/>
  <c r="G153" i="2"/>
  <c r="D13" i="11" s="1"/>
  <c r="F153" i="2"/>
  <c r="C13" i="11" s="1"/>
  <c r="E153" i="2"/>
  <c r="D153" i="2"/>
  <c r="C153" i="2"/>
  <c r="B153" i="2"/>
  <c r="W152" i="2"/>
  <c r="M2" i="11" s="1"/>
  <c r="V152" i="2"/>
  <c r="U152" i="2"/>
  <c r="T152" i="2"/>
  <c r="L2" i="11" s="1"/>
  <c r="S152" i="2"/>
  <c r="R152" i="2"/>
  <c r="Q152" i="2"/>
  <c r="K2" i="11" s="1"/>
  <c r="P152" i="2"/>
  <c r="O152" i="2"/>
  <c r="J2" i="11" s="1"/>
  <c r="N152" i="2"/>
  <c r="I2" i="11" s="1"/>
  <c r="M152" i="2"/>
  <c r="L152" i="2"/>
  <c r="K152" i="2"/>
  <c r="H2" i="11" s="1"/>
  <c r="J152" i="2"/>
  <c r="G2" i="11" s="1"/>
  <c r="I152" i="2"/>
  <c r="F2" i="11" s="1"/>
  <c r="H152" i="2"/>
  <c r="E2" i="11" s="1"/>
  <c r="G152" i="2"/>
  <c r="D2" i="11" s="1"/>
  <c r="F152" i="2"/>
  <c r="C2" i="11" s="1"/>
  <c r="E152" i="2"/>
  <c r="D152" i="2"/>
  <c r="C152" i="2"/>
  <c r="B152" i="2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X30" i="3"/>
  <c r="W30" i="3"/>
  <c r="M17" i="11" s="1"/>
  <c r="V30" i="3"/>
  <c r="U30" i="3"/>
  <c r="T30" i="3"/>
  <c r="L17" i="11" s="1"/>
  <c r="S30" i="3"/>
  <c r="R30" i="3"/>
  <c r="Q30" i="3"/>
  <c r="K17" i="11" s="1"/>
  <c r="P30" i="3"/>
  <c r="O30" i="3"/>
  <c r="J17" i="11" s="1"/>
  <c r="N30" i="3"/>
  <c r="I17" i="11" s="1"/>
  <c r="M30" i="3"/>
  <c r="L30" i="3"/>
  <c r="K30" i="3"/>
  <c r="H17" i="11" s="1"/>
  <c r="J30" i="3"/>
  <c r="G17" i="11" s="1"/>
  <c r="I30" i="3"/>
  <c r="F17" i="11" s="1"/>
  <c r="H30" i="3"/>
  <c r="E17" i="11" s="1"/>
  <c r="G30" i="3"/>
  <c r="D17" i="11" s="1"/>
  <c r="F30" i="3"/>
  <c r="C17" i="11" s="1"/>
  <c r="E30" i="3"/>
  <c r="D30" i="3"/>
  <c r="C30" i="3"/>
  <c r="B30" i="3"/>
  <c r="X29" i="3"/>
  <c r="W29" i="3"/>
  <c r="M6" i="11" s="1"/>
  <c r="V29" i="3"/>
  <c r="U29" i="3"/>
  <c r="T29" i="3"/>
  <c r="L6" i="11" s="1"/>
  <c r="S29" i="3"/>
  <c r="R29" i="3"/>
  <c r="Q29" i="3"/>
  <c r="K6" i="11" s="1"/>
  <c r="P29" i="3"/>
  <c r="O29" i="3"/>
  <c r="J6" i="11" s="1"/>
  <c r="N29" i="3"/>
  <c r="I6" i="11" s="1"/>
  <c r="M29" i="3"/>
  <c r="L29" i="3"/>
  <c r="K29" i="3"/>
  <c r="H6" i="11" s="1"/>
  <c r="J29" i="3"/>
  <c r="G6" i="11" s="1"/>
  <c r="I29" i="3"/>
  <c r="F6" i="11" s="1"/>
  <c r="H29" i="3"/>
  <c r="E6" i="11" s="1"/>
  <c r="G29" i="3"/>
  <c r="D6" i="11" s="1"/>
  <c r="F29" i="3"/>
  <c r="C6" i="11" s="1"/>
  <c r="E29" i="3"/>
  <c r="D29" i="3"/>
  <c r="C29" i="3"/>
  <c r="B29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X89" i="4"/>
  <c r="W89" i="4"/>
  <c r="M15" i="11" s="1"/>
  <c r="V89" i="4"/>
  <c r="U89" i="4"/>
  <c r="T89" i="4"/>
  <c r="L15" i="11" s="1"/>
  <c r="S89" i="4"/>
  <c r="R89" i="4"/>
  <c r="Q89" i="4"/>
  <c r="K15" i="11" s="1"/>
  <c r="P89" i="4"/>
  <c r="O89" i="4"/>
  <c r="J15" i="11" s="1"/>
  <c r="N89" i="4"/>
  <c r="I15" i="11" s="1"/>
  <c r="M89" i="4"/>
  <c r="L89" i="4"/>
  <c r="K89" i="4"/>
  <c r="H15" i="11" s="1"/>
  <c r="J89" i="4"/>
  <c r="G15" i="11" s="1"/>
  <c r="I89" i="4"/>
  <c r="F15" i="11" s="1"/>
  <c r="H89" i="4"/>
  <c r="E15" i="11" s="1"/>
  <c r="G89" i="4"/>
  <c r="D15" i="11" s="1"/>
  <c r="F89" i="4"/>
  <c r="C15" i="11" s="1"/>
  <c r="E89" i="4"/>
  <c r="D89" i="4"/>
  <c r="C89" i="4"/>
  <c r="B89" i="4"/>
  <c r="X88" i="4"/>
  <c r="W88" i="4"/>
  <c r="M4" i="11" s="1"/>
  <c r="V88" i="4"/>
  <c r="U88" i="4"/>
  <c r="T88" i="4"/>
  <c r="L4" i="11" s="1"/>
  <c r="S88" i="4"/>
  <c r="R88" i="4"/>
  <c r="Q88" i="4"/>
  <c r="K4" i="11" s="1"/>
  <c r="P88" i="4"/>
  <c r="O88" i="4"/>
  <c r="J4" i="11" s="1"/>
  <c r="N88" i="4"/>
  <c r="I4" i="11" s="1"/>
  <c r="M88" i="4"/>
  <c r="L88" i="4"/>
  <c r="K88" i="4"/>
  <c r="H4" i="11" s="1"/>
  <c r="J88" i="4"/>
  <c r="G4" i="11" s="1"/>
  <c r="I88" i="4"/>
  <c r="F4" i="11" s="1"/>
  <c r="H88" i="4"/>
  <c r="E4" i="11" s="1"/>
  <c r="G88" i="4"/>
  <c r="D4" i="11" s="1"/>
  <c r="F88" i="4"/>
  <c r="C4" i="11" s="1"/>
  <c r="E88" i="4"/>
  <c r="D88" i="4"/>
  <c r="C88" i="4"/>
  <c r="B88" i="4"/>
  <c r="X39" i="5"/>
  <c r="W39" i="5"/>
  <c r="M18" i="11" s="1"/>
  <c r="V39" i="5"/>
  <c r="U39" i="5"/>
  <c r="T39" i="5"/>
  <c r="L18" i="11" s="1"/>
  <c r="S39" i="5"/>
  <c r="R39" i="5"/>
  <c r="Q39" i="5"/>
  <c r="K18" i="11" s="1"/>
  <c r="P39" i="5"/>
  <c r="O39" i="5"/>
  <c r="J18" i="11" s="1"/>
  <c r="N39" i="5"/>
  <c r="I18" i="11" s="1"/>
  <c r="M39" i="5"/>
  <c r="L39" i="5"/>
  <c r="K39" i="5"/>
  <c r="H18" i="11" s="1"/>
  <c r="J39" i="5"/>
  <c r="G18" i="11" s="1"/>
  <c r="I39" i="5"/>
  <c r="F18" i="11" s="1"/>
  <c r="H39" i="5"/>
  <c r="E18" i="11" s="1"/>
  <c r="G39" i="5"/>
  <c r="D18" i="11" s="1"/>
  <c r="F39" i="5"/>
  <c r="C18" i="11" s="1"/>
  <c r="E39" i="5"/>
  <c r="D39" i="5"/>
  <c r="C39" i="5"/>
  <c r="B39" i="5"/>
  <c r="X38" i="5"/>
  <c r="W38" i="5"/>
  <c r="M7" i="11" s="1"/>
  <c r="V38" i="5"/>
  <c r="U38" i="5"/>
  <c r="T38" i="5"/>
  <c r="L7" i="11" s="1"/>
  <c r="S38" i="5"/>
  <c r="R38" i="5"/>
  <c r="Q38" i="5"/>
  <c r="K7" i="11" s="1"/>
  <c r="P38" i="5"/>
  <c r="O38" i="5"/>
  <c r="J7" i="11" s="1"/>
  <c r="N38" i="5"/>
  <c r="I7" i="11" s="1"/>
  <c r="M38" i="5"/>
  <c r="L38" i="5"/>
  <c r="K38" i="5"/>
  <c r="H7" i="11" s="1"/>
  <c r="J38" i="5"/>
  <c r="G7" i="11" s="1"/>
  <c r="I38" i="5"/>
  <c r="F7" i="11" s="1"/>
  <c r="H38" i="5"/>
  <c r="E7" i="11" s="1"/>
  <c r="G38" i="5"/>
  <c r="D7" i="11" s="1"/>
  <c r="F38" i="5"/>
  <c r="C7" i="11" s="1"/>
  <c r="E38" i="5"/>
  <c r="D38" i="5"/>
  <c r="C38" i="5"/>
  <c r="B38" i="5"/>
  <c r="N30" i="5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W40" i="6"/>
  <c r="M16" i="11" s="1"/>
  <c r="V40" i="6"/>
  <c r="U40" i="6"/>
  <c r="T40" i="6"/>
  <c r="L16" i="11" s="1"/>
  <c r="S40" i="6"/>
  <c r="R40" i="6"/>
  <c r="Q40" i="6"/>
  <c r="K16" i="11" s="1"/>
  <c r="P40" i="6"/>
  <c r="O40" i="6"/>
  <c r="J16" i="11" s="1"/>
  <c r="N40" i="6"/>
  <c r="I16" i="11" s="1"/>
  <c r="M40" i="6"/>
  <c r="L40" i="6"/>
  <c r="K40" i="6"/>
  <c r="H16" i="11" s="1"/>
  <c r="J40" i="6"/>
  <c r="G16" i="11" s="1"/>
  <c r="I40" i="6"/>
  <c r="F16" i="11" s="1"/>
  <c r="H40" i="6"/>
  <c r="E16" i="11" s="1"/>
  <c r="G40" i="6"/>
  <c r="D16" i="11" s="1"/>
  <c r="F40" i="6"/>
  <c r="C16" i="11" s="1"/>
  <c r="E40" i="6"/>
  <c r="D40" i="6"/>
  <c r="C40" i="6"/>
  <c r="B40" i="6"/>
  <c r="W39" i="6"/>
  <c r="M5" i="11" s="1"/>
  <c r="V39" i="6"/>
  <c r="U39" i="6"/>
  <c r="T39" i="6"/>
  <c r="L5" i="11" s="1"/>
  <c r="S39" i="6"/>
  <c r="R39" i="6"/>
  <c r="Q39" i="6"/>
  <c r="K5" i="11" s="1"/>
  <c r="P39" i="6"/>
  <c r="O39" i="6"/>
  <c r="J5" i="11" s="1"/>
  <c r="N39" i="6"/>
  <c r="I5" i="11" s="1"/>
  <c r="M39" i="6"/>
  <c r="L39" i="6"/>
  <c r="K39" i="6"/>
  <c r="H5" i="11" s="1"/>
  <c r="J39" i="6"/>
  <c r="G5" i="11" s="1"/>
  <c r="I39" i="6"/>
  <c r="F5" i="11" s="1"/>
  <c r="H39" i="6"/>
  <c r="E5" i="11" s="1"/>
  <c r="G39" i="6"/>
  <c r="D5" i="11" s="1"/>
  <c r="F39" i="6"/>
  <c r="C5" i="11" s="1"/>
  <c r="E39" i="6"/>
  <c r="D39" i="6"/>
  <c r="C39" i="6"/>
  <c r="B39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W139" i="7"/>
  <c r="M14" i="11" s="1"/>
  <c r="V139" i="7"/>
  <c r="U139" i="7"/>
  <c r="T139" i="7"/>
  <c r="L14" i="11" s="1"/>
  <c r="S139" i="7"/>
  <c r="R139" i="7"/>
  <c r="Q139" i="7"/>
  <c r="K14" i="11" s="1"/>
  <c r="P139" i="7"/>
  <c r="O139" i="7"/>
  <c r="J14" i="11" s="1"/>
  <c r="N139" i="7"/>
  <c r="I14" i="11" s="1"/>
  <c r="M139" i="7"/>
  <c r="L139" i="7"/>
  <c r="K139" i="7"/>
  <c r="H14" i="11" s="1"/>
  <c r="J139" i="7"/>
  <c r="G14" i="11" s="1"/>
  <c r="I139" i="7"/>
  <c r="F14" i="11" s="1"/>
  <c r="H139" i="7"/>
  <c r="E14" i="11" s="1"/>
  <c r="G139" i="7"/>
  <c r="D14" i="11" s="1"/>
  <c r="F139" i="7"/>
  <c r="C14" i="11" s="1"/>
  <c r="E139" i="7"/>
  <c r="D139" i="7"/>
  <c r="C139" i="7"/>
  <c r="B139" i="7"/>
  <c r="W138" i="7"/>
  <c r="M3" i="11" s="1"/>
  <c r="V138" i="7"/>
  <c r="U138" i="7"/>
  <c r="T138" i="7"/>
  <c r="L3" i="11" s="1"/>
  <c r="S138" i="7"/>
  <c r="R138" i="7"/>
  <c r="Q138" i="7"/>
  <c r="K3" i="11" s="1"/>
  <c r="P138" i="7"/>
  <c r="O138" i="7"/>
  <c r="J3" i="11" s="1"/>
  <c r="N138" i="7"/>
  <c r="I3" i="11" s="1"/>
  <c r="M138" i="7"/>
  <c r="L138" i="7"/>
  <c r="K138" i="7"/>
  <c r="H3" i="11" s="1"/>
  <c r="J138" i="7"/>
  <c r="G3" i="11" s="1"/>
  <c r="I138" i="7"/>
  <c r="F3" i="11" s="1"/>
  <c r="H138" i="7"/>
  <c r="E3" i="11" s="1"/>
  <c r="G138" i="7"/>
  <c r="D3" i="11" s="1"/>
  <c r="F138" i="7"/>
  <c r="C3" i="11" s="1"/>
  <c r="E138" i="7"/>
  <c r="D138" i="7"/>
  <c r="C138" i="7"/>
  <c r="B138" i="7"/>
  <c r="X21" i="8"/>
  <c r="W21" i="8"/>
  <c r="M19" i="11" s="1"/>
  <c r="V21" i="8"/>
  <c r="U21" i="8"/>
  <c r="T21" i="8"/>
  <c r="L19" i="11" s="1"/>
  <c r="S21" i="8"/>
  <c r="R21" i="8"/>
  <c r="Q21" i="8"/>
  <c r="K19" i="11" s="1"/>
  <c r="P21" i="8"/>
  <c r="O21" i="8"/>
  <c r="J19" i="11" s="1"/>
  <c r="N21" i="8"/>
  <c r="I19" i="11" s="1"/>
  <c r="M21" i="8"/>
  <c r="L21" i="8"/>
  <c r="K21" i="8"/>
  <c r="H19" i="11" s="1"/>
  <c r="J21" i="8"/>
  <c r="G19" i="11" s="1"/>
  <c r="I21" i="8"/>
  <c r="F19" i="11" s="1"/>
  <c r="H21" i="8"/>
  <c r="E19" i="11" s="1"/>
  <c r="G21" i="8"/>
  <c r="D19" i="11" s="1"/>
  <c r="F21" i="8"/>
  <c r="C19" i="11" s="1"/>
  <c r="E21" i="8"/>
  <c r="D21" i="8"/>
  <c r="C21" i="8"/>
  <c r="B21" i="8"/>
  <c r="X20" i="8"/>
  <c r="W20" i="8"/>
  <c r="M8" i="11" s="1"/>
  <c r="V20" i="8"/>
  <c r="U20" i="8"/>
  <c r="T20" i="8"/>
  <c r="L8" i="11" s="1"/>
  <c r="S20" i="8"/>
  <c r="R20" i="8"/>
  <c r="Q20" i="8"/>
  <c r="K8" i="11" s="1"/>
  <c r="P20" i="8"/>
  <c r="O20" i="8"/>
  <c r="J8" i="11" s="1"/>
  <c r="N20" i="8"/>
  <c r="I8" i="11" s="1"/>
  <c r="M20" i="8"/>
  <c r="L20" i="8"/>
  <c r="K20" i="8"/>
  <c r="H8" i="11" s="1"/>
  <c r="J20" i="8"/>
  <c r="G8" i="11" s="1"/>
  <c r="I20" i="8"/>
  <c r="F8" i="11" s="1"/>
  <c r="H20" i="8"/>
  <c r="E8" i="11" s="1"/>
  <c r="G20" i="8"/>
  <c r="D8" i="11" s="1"/>
  <c r="F20" i="8"/>
  <c r="C8" i="11" s="1"/>
  <c r="E20" i="8"/>
  <c r="D20" i="8"/>
  <c r="C20" i="8"/>
  <c r="B20" i="8"/>
  <c r="N3" i="8"/>
  <c r="W149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J149" i="9"/>
  <c r="I149" i="9"/>
  <c r="H149" i="9"/>
  <c r="G149" i="9"/>
  <c r="F149" i="9"/>
  <c r="E149" i="9"/>
  <c r="D149" i="9"/>
  <c r="C149" i="9"/>
  <c r="B149" i="9"/>
  <c r="W65" i="9"/>
  <c r="M20" i="11" s="1"/>
  <c r="V65" i="9"/>
  <c r="U65" i="9"/>
  <c r="T65" i="9"/>
  <c r="L20" i="11" s="1"/>
  <c r="S65" i="9"/>
  <c r="R65" i="9"/>
  <c r="Q65" i="9"/>
  <c r="K20" i="11" s="1"/>
  <c r="P65" i="9"/>
  <c r="O65" i="9"/>
  <c r="J20" i="11" s="1"/>
  <c r="N65" i="9"/>
  <c r="I20" i="11" s="1"/>
  <c r="M65" i="9"/>
  <c r="L65" i="9"/>
  <c r="K65" i="9"/>
  <c r="H20" i="11" s="1"/>
  <c r="J65" i="9"/>
  <c r="G20" i="11" s="1"/>
  <c r="I65" i="9"/>
  <c r="F20" i="11" s="1"/>
  <c r="H65" i="9"/>
  <c r="E20" i="11" s="1"/>
  <c r="G65" i="9"/>
  <c r="D20" i="11" s="1"/>
  <c r="F65" i="9"/>
  <c r="C20" i="11" s="1"/>
  <c r="E65" i="9"/>
  <c r="D65" i="9"/>
  <c r="C65" i="9"/>
  <c r="B65" i="9"/>
  <c r="W64" i="9"/>
  <c r="M9" i="11" s="1"/>
  <c r="V64" i="9"/>
  <c r="U64" i="9"/>
  <c r="T64" i="9"/>
  <c r="L9" i="11" s="1"/>
  <c r="S64" i="9"/>
  <c r="R64" i="9"/>
  <c r="Q64" i="9"/>
  <c r="K9" i="11" s="1"/>
  <c r="P64" i="9"/>
  <c r="O64" i="9"/>
  <c r="J9" i="11" s="1"/>
  <c r="N64" i="9"/>
  <c r="I9" i="11" s="1"/>
  <c r="M64" i="9"/>
  <c r="L64" i="9"/>
  <c r="K64" i="9"/>
  <c r="H9" i="11" s="1"/>
  <c r="J64" i="9"/>
  <c r="G9" i="11" s="1"/>
  <c r="I64" i="9"/>
  <c r="F9" i="11" s="1"/>
  <c r="H64" i="9"/>
  <c r="E9" i="11" s="1"/>
  <c r="G64" i="9"/>
  <c r="D9" i="11" s="1"/>
  <c r="F64" i="9"/>
  <c r="C9" i="11" s="1"/>
  <c r="E64" i="9"/>
  <c r="D64" i="9"/>
  <c r="C64" i="9"/>
  <c r="B64" i="9"/>
  <c r="W151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D151" i="9"/>
  <c r="C151" i="9"/>
  <c r="B151" i="9"/>
  <c r="W155" i="10"/>
  <c r="M21" i="11" s="1"/>
  <c r="V155" i="10"/>
  <c r="U155" i="10"/>
  <c r="T155" i="10"/>
  <c r="L21" i="11" s="1"/>
  <c r="S155" i="10"/>
  <c r="R155" i="10"/>
  <c r="Q155" i="10"/>
  <c r="K21" i="11" s="1"/>
  <c r="P155" i="10"/>
  <c r="O155" i="10"/>
  <c r="J21" i="11" s="1"/>
  <c r="N155" i="10"/>
  <c r="I21" i="11" s="1"/>
  <c r="M155" i="10"/>
  <c r="L155" i="10"/>
  <c r="K155" i="10"/>
  <c r="H21" i="11" s="1"/>
  <c r="J155" i="10"/>
  <c r="G21" i="11" s="1"/>
  <c r="I155" i="10"/>
  <c r="F21" i="11" s="1"/>
  <c r="H155" i="10"/>
  <c r="E21" i="11" s="1"/>
  <c r="G155" i="10"/>
  <c r="D21" i="11" s="1"/>
  <c r="F155" i="10"/>
  <c r="C21" i="11" s="1"/>
  <c r="E155" i="10"/>
  <c r="D155" i="10"/>
  <c r="C155" i="10"/>
  <c r="B155" i="10"/>
  <c r="Y155" i="10" s="1"/>
  <c r="W154" i="10"/>
  <c r="M10" i="11" s="1"/>
  <c r="V154" i="10"/>
  <c r="U154" i="10"/>
  <c r="T154" i="10"/>
  <c r="L10" i="11" s="1"/>
  <c r="S154" i="10"/>
  <c r="R154" i="10"/>
  <c r="Q154" i="10"/>
  <c r="K10" i="11" s="1"/>
  <c r="P154" i="10"/>
  <c r="O154" i="10"/>
  <c r="J10" i="11" s="1"/>
  <c r="N154" i="10"/>
  <c r="I10" i="11" s="1"/>
  <c r="M154" i="10"/>
  <c r="L154" i="10"/>
  <c r="K154" i="10"/>
  <c r="H10" i="11" s="1"/>
  <c r="J154" i="10"/>
  <c r="G10" i="11" s="1"/>
  <c r="I154" i="10"/>
  <c r="F10" i="11" s="1"/>
  <c r="H154" i="10"/>
  <c r="E10" i="11" s="1"/>
  <c r="G154" i="10"/>
  <c r="D10" i="11" s="1"/>
  <c r="F154" i="10"/>
  <c r="C10" i="11" s="1"/>
  <c r="E154" i="10"/>
  <c r="D154" i="10"/>
  <c r="C154" i="10"/>
  <c r="B154" i="10"/>
  <c r="Y154" i="10" l="1"/>
  <c r="Y65" i="9"/>
  <c r="Y64" i="9"/>
  <c r="B10" i="11"/>
  <c r="B21" i="11"/>
  <c r="B9" i="11"/>
  <c r="B20" i="11"/>
  <c r="B8" i="11"/>
  <c r="N8" i="11" s="1"/>
  <c r="Y20" i="8"/>
  <c r="B19" i="11"/>
  <c r="N19" i="11" s="1"/>
  <c r="Y21" i="8"/>
  <c r="B3" i="11"/>
  <c r="B14" i="11"/>
  <c r="B5" i="11"/>
  <c r="N5" i="11" s="1"/>
  <c r="Y39" i="6"/>
  <c r="B16" i="11"/>
  <c r="B7" i="11"/>
  <c r="N7" i="11" s="1"/>
  <c r="Y38" i="5"/>
  <c r="B18" i="11"/>
  <c r="Y39" i="5"/>
  <c r="B4" i="11"/>
  <c r="N4" i="11" s="1"/>
  <c r="Y88" i="4"/>
  <c r="B15" i="11"/>
  <c r="Y89" i="4"/>
  <c r="B6" i="11"/>
  <c r="N6" i="11" s="1"/>
  <c r="Y29" i="3"/>
  <c r="B17" i="11"/>
  <c r="Y30" i="3"/>
  <c r="B2" i="11"/>
  <c r="Y152" i="2"/>
  <c r="C11" i="11"/>
  <c r="D11" i="11"/>
  <c r="E11" i="11"/>
  <c r="F11" i="11"/>
  <c r="G11" i="11"/>
  <c r="H11" i="11"/>
  <c r="I11" i="11"/>
  <c r="J11" i="11"/>
  <c r="K11" i="11"/>
  <c r="L11" i="11"/>
  <c r="M11" i="11"/>
  <c r="B13" i="11"/>
  <c r="C22" i="11"/>
  <c r="D22" i="11"/>
  <c r="E22" i="11"/>
  <c r="F22" i="11"/>
  <c r="G22" i="11"/>
  <c r="H22" i="11"/>
  <c r="I22" i="11"/>
  <c r="J22" i="11"/>
  <c r="K22" i="11"/>
  <c r="L22" i="11"/>
  <c r="M22" i="11"/>
  <c r="Y153" i="2" l="1"/>
  <c r="Y40" i="6"/>
  <c r="N16" i="11"/>
  <c r="Y139" i="7"/>
  <c r="B22" i="11"/>
  <c r="B11" i="11"/>
  <c r="N2" i="11"/>
  <c r="N17" i="11"/>
  <c r="N15" i="11"/>
  <c r="N18" i="11"/>
  <c r="N14" i="11"/>
  <c r="Y138" i="7"/>
  <c r="N3" i="11"/>
  <c r="N20" i="11"/>
  <c r="N9" i="11"/>
  <c r="N21" i="11"/>
  <c r="N10" i="11"/>
  <c r="N13" i="11" l="1"/>
</calcChain>
</file>

<file path=xl/sharedStrings.xml><?xml version="1.0" encoding="utf-8"?>
<sst xmlns="http://schemas.openxmlformats.org/spreadsheetml/2006/main" count="4036" uniqueCount="907">
  <si>
    <t>Runner No.</t>
  </si>
  <si>
    <t>Scoring Name</t>
  </si>
  <si>
    <t>Grade</t>
  </si>
  <si>
    <t>School (Abbreviation)</t>
  </si>
  <si>
    <t>Gender</t>
  </si>
  <si>
    <t>Level</t>
  </si>
  <si>
    <t>Scoring Level</t>
  </si>
  <si>
    <t>School</t>
  </si>
  <si>
    <t>School Abbr.</t>
  </si>
  <si>
    <t>Isaac White</t>
  </si>
  <si>
    <t>BFS</t>
  </si>
  <si>
    <t>M</t>
  </si>
  <si>
    <t>DEV</t>
  </si>
  <si>
    <t>DEV BOYS</t>
  </si>
  <si>
    <t>Aquinas Academy (Pittsburgh)</t>
  </si>
  <si>
    <t>AAP</t>
  </si>
  <si>
    <t>Jacob Steele</t>
  </si>
  <si>
    <t>AAG</t>
  </si>
  <si>
    <t>Aquinas Academy of Greensburg</t>
  </si>
  <si>
    <t>Leonidas Czegan</t>
  </si>
  <si>
    <t>Archangel Gabriel</t>
  </si>
  <si>
    <t>AGS</t>
  </si>
  <si>
    <t>John Henry Santavey</t>
  </si>
  <si>
    <t>Ave Maria Academy</t>
  </si>
  <si>
    <t>AMA</t>
  </si>
  <si>
    <t>Roland Dopkowski</t>
  </si>
  <si>
    <t>Blessed Francis Seelos Academy</t>
  </si>
  <si>
    <t>Jaxon Farino</t>
  </si>
  <si>
    <t>Blessed Trinity Academy</t>
  </si>
  <si>
    <t>BTA</t>
  </si>
  <si>
    <t>Scarlette Steele</t>
  </si>
  <si>
    <t>F</t>
  </si>
  <si>
    <t>DEV GIRLS</t>
  </si>
  <si>
    <t>Butler Catholic School</t>
  </si>
  <si>
    <t>BCS</t>
  </si>
  <si>
    <t>Hadley Fisher</t>
  </si>
  <si>
    <t>CDTCA (Pittsburgh)</t>
  </si>
  <si>
    <t>CDP</t>
  </si>
  <si>
    <t>Emma Queale</t>
  </si>
  <si>
    <t>Christ the Divine Teacher School, Latrobe</t>
  </si>
  <si>
    <t>CDL</t>
  </si>
  <si>
    <t>Devin Rumbaugh</t>
  </si>
  <si>
    <t>Divine Mercy Academy</t>
  </si>
  <si>
    <t>DMA</t>
  </si>
  <si>
    <t>Aidan Wren</t>
  </si>
  <si>
    <t>JV</t>
  </si>
  <si>
    <t>JV BOYS</t>
  </si>
  <si>
    <t>Guardian Angel Academy</t>
  </si>
  <si>
    <t>GAA</t>
  </si>
  <si>
    <t>Fiona Lim</t>
  </si>
  <si>
    <t>JV GIRLS</t>
  </si>
  <si>
    <t>Holy Cross Academy</t>
  </si>
  <si>
    <t>HCA</t>
  </si>
  <si>
    <t>George Burch</t>
  </si>
  <si>
    <t>Holy Family Catholic School</t>
  </si>
  <si>
    <t>HFS</t>
  </si>
  <si>
    <t>Will Campbell</t>
  </si>
  <si>
    <t>JFK</t>
  </si>
  <si>
    <t>Jack Hannon</t>
  </si>
  <si>
    <t>Mary Queen of Apostles</t>
  </si>
  <si>
    <t>MQA</t>
  </si>
  <si>
    <t>Dominic Lettrich</t>
  </si>
  <si>
    <t>Mother of Mercy Academy</t>
  </si>
  <si>
    <t>MOM</t>
  </si>
  <si>
    <t>John Nolan</t>
  </si>
  <si>
    <t>Mother of Sorrows School</t>
  </si>
  <si>
    <t>MOS</t>
  </si>
  <si>
    <t>Joseph Sokolski</t>
  </si>
  <si>
    <t>Northside Catholic Assumption Academy</t>
  </si>
  <si>
    <t>NCA</t>
  </si>
  <si>
    <t>Shane Dippold</t>
  </si>
  <si>
    <t>Our Lady of Fatima</t>
  </si>
  <si>
    <t>OLF</t>
  </si>
  <si>
    <t>Luke Dolan</t>
  </si>
  <si>
    <t>Queen of Angels</t>
  </si>
  <si>
    <t>QOA</t>
  </si>
  <si>
    <t>George McEvoy</t>
  </si>
  <si>
    <t>Saint Kilian</t>
  </si>
  <si>
    <t>SKS</t>
  </si>
  <si>
    <t>Danny Austin</t>
  </si>
  <si>
    <t>Saints Peter and Paul</t>
  </si>
  <si>
    <t>SPP</t>
  </si>
  <si>
    <t>James Bamberg</t>
  </si>
  <si>
    <t>South Hills Catholic Academy</t>
  </si>
  <si>
    <t>SHC</t>
  </si>
  <si>
    <t>Noah Malone</t>
  </si>
  <si>
    <t>St. Louise de Marillac</t>
  </si>
  <si>
    <t>STL</t>
  </si>
  <si>
    <t>Joseph Petrich</t>
  </si>
  <si>
    <t>St. Gregory</t>
  </si>
  <si>
    <t>STG</t>
  </si>
  <si>
    <t>Simon Randall</t>
  </si>
  <si>
    <t>St. James School</t>
  </si>
  <si>
    <t>SJS</t>
  </si>
  <si>
    <t>Logan Rice</t>
  </si>
  <si>
    <t>Michael Sauber</t>
  </si>
  <si>
    <t>Elsie Bamberg</t>
  </si>
  <si>
    <t>Angela Gallagher</t>
  </si>
  <si>
    <t>Sophia Marcotullio</t>
  </si>
  <si>
    <t>Jane Rice</t>
  </si>
  <si>
    <t>Molly Sauber</t>
  </si>
  <si>
    <t>Gemma Baker</t>
  </si>
  <si>
    <t>Betsy Burch</t>
  </si>
  <si>
    <t>Lucy Hayden</t>
  </si>
  <si>
    <t>Miriam Sanchez</t>
  </si>
  <si>
    <t>Annabelle Whetzel</t>
  </si>
  <si>
    <t>Mary Austin</t>
  </si>
  <si>
    <t>Grace Baker</t>
  </si>
  <si>
    <t>Maria Brunello</t>
  </si>
  <si>
    <t>Ella Campbell</t>
  </si>
  <si>
    <t>Gemma Falcon</t>
  </si>
  <si>
    <t>Ariana Feagin</t>
  </si>
  <si>
    <t>Mila Korch</t>
  </si>
  <si>
    <t>Sydney Leyenaar</t>
  </si>
  <si>
    <t>Brigid Mueller</t>
  </si>
  <si>
    <t>Emi Mullican</t>
  </si>
  <si>
    <t>Winifred Salinas</t>
  </si>
  <si>
    <t>Josie VanVickle</t>
  </si>
  <si>
    <t>Caroline Yuo</t>
  </si>
  <si>
    <t>Eamonn Erdely</t>
  </si>
  <si>
    <t>Leo Predis</t>
  </si>
  <si>
    <t>John Austin</t>
  </si>
  <si>
    <t>Teddy Burchill</t>
  </si>
  <si>
    <t>Sam Martello</t>
  </si>
  <si>
    <t>Jackson Randall</t>
  </si>
  <si>
    <t>Maggie Burch</t>
  </si>
  <si>
    <t>Eloise Phelps</t>
  </si>
  <si>
    <t>Lucille Rounding</t>
  </si>
  <si>
    <t>Olivia Whetzel</t>
  </si>
  <si>
    <t>Charlotte Austin</t>
  </si>
  <si>
    <t>Josie Pawlowski</t>
  </si>
  <si>
    <t>Zoe Randall</t>
  </si>
  <si>
    <t>Eliza Rounding</t>
  </si>
  <si>
    <t>Danielle Whitney</t>
  </si>
  <si>
    <t>Rosa Yuo</t>
  </si>
  <si>
    <t>Nick Hodgin</t>
  </si>
  <si>
    <t>VARSITY</t>
  </si>
  <si>
    <t>VARSITY BOYS</t>
  </si>
  <si>
    <t>Luke Patterson</t>
  </si>
  <si>
    <t>Max Predis</t>
  </si>
  <si>
    <t>Mark Swift</t>
  </si>
  <si>
    <t>Judah VanVickle</t>
  </si>
  <si>
    <t>Garvin Whetzel</t>
  </si>
  <si>
    <t>Andrew Deem</t>
  </si>
  <si>
    <t>Jack Leyenaar</t>
  </si>
  <si>
    <t>Daniel Yuo</t>
  </si>
  <si>
    <t>Reid Fowler</t>
  </si>
  <si>
    <t>Madison Abbett</t>
  </si>
  <si>
    <t>VARSITY GIRLS</t>
  </si>
  <si>
    <t>Claire Burch</t>
  </si>
  <si>
    <t>Reese Dippold</t>
  </si>
  <si>
    <t>Isabella Marcotullio</t>
  </si>
  <si>
    <t>Alessandra Park</t>
  </si>
  <si>
    <t>Annabel Pellathy</t>
  </si>
  <si>
    <t>Adeline Phelps</t>
  </si>
  <si>
    <t>Alexandra Robinson</t>
  </si>
  <si>
    <t>Rachel Sauber</t>
  </si>
  <si>
    <t>Mary Stivoric</t>
  </si>
  <si>
    <t>Teresa Ravotti</t>
  </si>
  <si>
    <t>Elizabeth Austin</t>
  </si>
  <si>
    <t>Francesca Buzzelli</t>
  </si>
  <si>
    <t>Mary Grace Dolan</t>
  </si>
  <si>
    <t>Gabby Keverline</t>
  </si>
  <si>
    <t>Morgan Randall</t>
  </si>
  <si>
    <t>Jacqui Whitsel</t>
  </si>
  <si>
    <t>Ethan Mullican</t>
  </si>
  <si>
    <t>Rose Malone</t>
  </si>
  <si>
    <t>Mark Schellhaas</t>
  </si>
  <si>
    <t>Peter Hannon</t>
  </si>
  <si>
    <t>Atticus DeAngelo</t>
  </si>
  <si>
    <t>Cavan Gibson</t>
  </si>
  <si>
    <t>Matthew Hauser</t>
  </si>
  <si>
    <t>Brody Smith</t>
  </si>
  <si>
    <t>Dean Aufman</t>
  </si>
  <si>
    <t>Joey Edwards</t>
  </si>
  <si>
    <t>Shaylee Best</t>
  </si>
  <si>
    <t>Adriana Shasteen</t>
  </si>
  <si>
    <t>Audrey Thompson</t>
  </si>
  <si>
    <t>Fred Edwards</t>
  </si>
  <si>
    <t>Joseph Hauser</t>
  </si>
  <si>
    <t>Karrik Gibson</t>
  </si>
  <si>
    <t>Brody Monaco</t>
  </si>
  <si>
    <t>Anthony Edwards</t>
  </si>
  <si>
    <t>Raylan Senft</t>
  </si>
  <si>
    <t>Matthew Yeager</t>
  </si>
  <si>
    <t>Lily Monaco</t>
  </si>
  <si>
    <t>Olivia Yeager</t>
  </si>
  <si>
    <t>Madelyn Miklavic</t>
  </si>
  <si>
    <t>Tommy Edwards</t>
  </si>
  <si>
    <t>Theodore Miller</t>
  </si>
  <si>
    <t>Derek Ricciardella</t>
  </si>
  <si>
    <t>Isabella Krahe</t>
  </si>
  <si>
    <t>Cecelia Livengood</t>
  </si>
  <si>
    <t>Anthony Grady</t>
  </si>
  <si>
    <t>Connor Pawlowicz</t>
  </si>
  <si>
    <t>Molly Rose Stephenson</t>
  </si>
  <si>
    <t>Gabby Skrbin</t>
  </si>
  <si>
    <t>Grace Bandurski</t>
  </si>
  <si>
    <t>Juliet Kibler</t>
  </si>
  <si>
    <t>Audrey Kibler</t>
  </si>
  <si>
    <t>Dylan Straub</t>
  </si>
  <si>
    <t>Muiriel Tunno</t>
  </si>
  <si>
    <t>Noah Bandurski</t>
  </si>
  <si>
    <t>Franceso Papa</t>
  </si>
  <si>
    <t>Ryan Chase</t>
  </si>
  <si>
    <t>Jaidlyn Megill</t>
  </si>
  <si>
    <t>Katalina Barnett</t>
  </si>
  <si>
    <t>Whitney Luka</t>
  </si>
  <si>
    <t>Franchesca Rudl</t>
  </si>
  <si>
    <t>Allie Scheerbaum</t>
  </si>
  <si>
    <t>Arria Shannon</t>
  </si>
  <si>
    <t>Reagan Straub</t>
  </si>
  <si>
    <t>Andrew Pillar</t>
  </si>
  <si>
    <t>James Georgescu</t>
  </si>
  <si>
    <t>Lucas Kibler</t>
  </si>
  <si>
    <t>Robert Smith</t>
  </si>
  <si>
    <t>Colin Miller</t>
  </si>
  <si>
    <t>Connor Little</t>
  </si>
  <si>
    <t>Ashlyn Murray</t>
  </si>
  <si>
    <t>Annalise Good</t>
  </si>
  <si>
    <t>Kaylie Mitchell</t>
  </si>
  <si>
    <t>Callie Kandravy</t>
  </si>
  <si>
    <t>Cayden Ferguson</t>
  </si>
  <si>
    <t>Jillian Jones</t>
  </si>
  <si>
    <t>Claire Bandurski</t>
  </si>
  <si>
    <t>Alana Eiler</t>
  </si>
  <si>
    <t>Caroline Tatar</t>
  </si>
  <si>
    <t>Roman Strayer</t>
  </si>
  <si>
    <t>Eli Kovach</t>
  </si>
  <si>
    <t>Lincoln Curry</t>
  </si>
  <si>
    <t>Braden Skoloda</t>
  </si>
  <si>
    <t>Raph Rossmiller</t>
  </si>
  <si>
    <t>Peter Vitale</t>
  </si>
  <si>
    <t>Anthony Vitale</t>
  </si>
  <si>
    <t>Nora Curry</t>
  </si>
  <si>
    <t>Rose Vitale</t>
  </si>
  <si>
    <t>Savannah Strayer</t>
  </si>
  <si>
    <t>Sophia Parrish</t>
  </si>
  <si>
    <t>Libby Thompson</t>
  </si>
  <si>
    <t>Maggie Vaslavsky</t>
  </si>
  <si>
    <t>Emma Janke</t>
  </si>
  <si>
    <t>Willow Trainer</t>
  </si>
  <si>
    <t>Joey Thompson</t>
  </si>
  <si>
    <t>Luke Parrish</t>
  </si>
  <si>
    <t>Greyson Kovach</t>
  </si>
  <si>
    <t>Remington Colt</t>
  </si>
  <si>
    <t>Isaac Wagner</t>
  </si>
  <si>
    <t>Dax McCullough</t>
  </si>
  <si>
    <t>Audrey Goodsell</t>
  </si>
  <si>
    <t>Ava Parrish</t>
  </si>
  <si>
    <t>Riley Trainer</t>
  </si>
  <si>
    <t>Evie Detweiler</t>
  </si>
  <si>
    <t>Logan McCullough</t>
  </si>
  <si>
    <t>Diana Couch</t>
  </si>
  <si>
    <t>K</t>
  </si>
  <si>
    <t>Andrew Yeasted</t>
  </si>
  <si>
    <t>Gavin Sickenberger</t>
  </si>
  <si>
    <t>Jacob Redd</t>
  </si>
  <si>
    <t>Bruno Macerelli</t>
  </si>
  <si>
    <t>Christopher Natali</t>
  </si>
  <si>
    <t>Cian Coyne</t>
  </si>
  <si>
    <t>George Koch</t>
  </si>
  <si>
    <t>Ignatius Shearer</t>
  </si>
  <si>
    <t>Anthony Scalamogna</t>
  </si>
  <si>
    <t>Theodore Molnar</t>
  </si>
  <si>
    <t>Jack Bookwalter</t>
  </si>
  <si>
    <t>Aylee Natali</t>
  </si>
  <si>
    <t>Anastasia Rossey</t>
  </si>
  <si>
    <t>Ava Scalamogna</t>
  </si>
  <si>
    <t>Elizabeth Mazza-Ludwick</t>
  </si>
  <si>
    <t>Harper Muscia</t>
  </si>
  <si>
    <t>Lilliana Tavella</t>
  </si>
  <si>
    <t>Andrew Buck</t>
  </si>
  <si>
    <t>Dexter Nee</t>
  </si>
  <si>
    <t>Joseph Monroe</t>
  </si>
  <si>
    <t>William Redd</t>
  </si>
  <si>
    <t>Maximo Macerelli</t>
  </si>
  <si>
    <t>Clare-Marie Shearer</t>
  </si>
  <si>
    <t>Lillian Dieffenbach</t>
  </si>
  <si>
    <t>Veronica Watkins</t>
  </si>
  <si>
    <t>Masen Muscia</t>
  </si>
  <si>
    <t>Nikolai Rusiewicz</t>
  </si>
  <si>
    <t>Micah Kinley</t>
  </si>
  <si>
    <t>Alanna Coyne</t>
  </si>
  <si>
    <t>Amelia LoPresti</t>
  </si>
  <si>
    <t>Ellen Adams</t>
  </si>
  <si>
    <t>Emma Tavella</t>
  </si>
  <si>
    <t>Maya Craighead</t>
  </si>
  <si>
    <t>Rainey Redd</t>
  </si>
  <si>
    <t>McKenzie Grissom</t>
  </si>
  <si>
    <t>Nadia Rossey</t>
  </si>
  <si>
    <t>Rhodora Redd</t>
  </si>
  <si>
    <t>Carmine Rocco</t>
  </si>
  <si>
    <t>Declan Flaherty</t>
  </si>
  <si>
    <t>William Irvine</t>
  </si>
  <si>
    <t>Dev Boys</t>
  </si>
  <si>
    <t>Fletcher Dagit</t>
  </si>
  <si>
    <t>Theodore Schutte</t>
  </si>
  <si>
    <t>Eila Rocco</t>
  </si>
  <si>
    <t>Ava Pawlowski</t>
  </si>
  <si>
    <t>Miriam Bandish</t>
  </si>
  <si>
    <t>Joanna Kendall</t>
  </si>
  <si>
    <t>Simon Bandish</t>
  </si>
  <si>
    <t>Jackson Woodward</t>
  </si>
  <si>
    <t>Landon Brown</t>
  </si>
  <si>
    <t>Ella Rembert</t>
  </si>
  <si>
    <t>Iyla Jain</t>
  </si>
  <si>
    <t>Caroline Hartman</t>
  </si>
  <si>
    <t>Fiona Platt</t>
  </si>
  <si>
    <t>Chinedum Okoro</t>
  </si>
  <si>
    <t>Malachi McCoy</t>
  </si>
  <si>
    <t>Ryan ODonnell</t>
  </si>
  <si>
    <t>Zachary Price</t>
  </si>
  <si>
    <t>Zoe Shaffer</t>
  </si>
  <si>
    <t>Victoria Woltshock</t>
  </si>
  <si>
    <t>Katie Kessler</t>
  </si>
  <si>
    <t>Leah Straub</t>
  </si>
  <si>
    <t>Chidera Gilliam</t>
  </si>
  <si>
    <t>Camila Hernandez</t>
  </si>
  <si>
    <t>Kylee Willis</t>
  </si>
  <si>
    <t>Maya Somova</t>
  </si>
  <si>
    <t>Sylvie Blough</t>
  </si>
  <si>
    <t>Londyn Tomman</t>
  </si>
  <si>
    <t>Kennedy Williams</t>
  </si>
  <si>
    <t>Livi Dagit</t>
  </si>
  <si>
    <t>Roman Smiley</t>
  </si>
  <si>
    <t>Connor Pleczkowski</t>
  </si>
  <si>
    <t>Gregory Korns</t>
  </si>
  <si>
    <t>Jack Fenyus</t>
  </si>
  <si>
    <t>Noah Fenyus</t>
  </si>
  <si>
    <t>Ayden Stafford</t>
  </si>
  <si>
    <t>Jackson Lobaugh</t>
  </si>
  <si>
    <t>Addison Trettel</t>
  </si>
  <si>
    <t>Hayden Luczak</t>
  </si>
  <si>
    <t>Mary Jane Varasse</t>
  </si>
  <si>
    <t>Dylan Jones</t>
  </si>
  <si>
    <t>Brooks Luczak</t>
  </si>
  <si>
    <t>Brody Wick</t>
  </si>
  <si>
    <t>Colton Matthews</t>
  </si>
  <si>
    <t>Colton Maseth</t>
  </si>
  <si>
    <t>Aidan Trettel</t>
  </si>
  <si>
    <t>Rizalino Domasig</t>
  </si>
  <si>
    <t>Ava Santora</t>
  </si>
  <si>
    <t>Luca Cimino</t>
  </si>
  <si>
    <t>Lucas Pona</t>
  </si>
  <si>
    <t>Blake Arabia</t>
  </si>
  <si>
    <t>Calvin Kilburg</t>
  </si>
  <si>
    <t>Conor Arabia</t>
  </si>
  <si>
    <t>Levi Turchetta</t>
  </si>
  <si>
    <t>Joe Caravello</t>
  </si>
  <si>
    <t>Sebastian Miller</t>
  </si>
  <si>
    <t>Andy Muir</t>
  </si>
  <si>
    <t>Mia Cuccaro</t>
  </si>
  <si>
    <t>Lily Toth</t>
  </si>
  <si>
    <t>Annabelle Bandurak</t>
  </si>
  <si>
    <t>Eva Caravello</t>
  </si>
  <si>
    <t>Lena Toth</t>
  </si>
  <si>
    <t>Donatella Iorio</t>
  </si>
  <si>
    <t>Summer McCarter</t>
  </si>
  <si>
    <t>Lillian Tomko</t>
  </si>
  <si>
    <t>James Jordan</t>
  </si>
  <si>
    <t>Ava Cuccaro</t>
  </si>
  <si>
    <t>Giuseppina Iorio</t>
  </si>
  <si>
    <t>Leher Misra</t>
  </si>
  <si>
    <t>Melanie Tomko</t>
  </si>
  <si>
    <t>Michael Amato</t>
  </si>
  <si>
    <t>Edmond Gibbons</t>
  </si>
  <si>
    <t>DeAngelo Green</t>
  </si>
  <si>
    <t>Bruno Santucci</t>
  </si>
  <si>
    <t>Roman Trozzi</t>
  </si>
  <si>
    <t>Marco Fratangeli</t>
  </si>
  <si>
    <t>Kyland Jones</t>
  </si>
  <si>
    <t>Royce Nedley</t>
  </si>
  <si>
    <t>Ethan Swigart</t>
  </si>
  <si>
    <t>Roman Williams</t>
  </si>
  <si>
    <t>Rafael Amato</t>
  </si>
  <si>
    <t>Finley Gibbons</t>
  </si>
  <si>
    <t>Luca Greco</t>
  </si>
  <si>
    <t>Giovanni Green</t>
  </si>
  <si>
    <t>Joseph Klaes</t>
  </si>
  <si>
    <t>Bennett Porter</t>
  </si>
  <si>
    <t>Noah Saxman</t>
  </si>
  <si>
    <t>Dominic Tessari</t>
  </si>
  <si>
    <t>Andrew Fratangeli</t>
  </si>
  <si>
    <t>Torriano Jones</t>
  </si>
  <si>
    <t>Brady Nuttall</t>
  </si>
  <si>
    <t>Roman Parham</t>
  </si>
  <si>
    <t>Bruno Sakaluk</t>
  </si>
  <si>
    <t>Nicholas Yohe</t>
  </si>
  <si>
    <t>Levi Bollinger</t>
  </si>
  <si>
    <t>Kason Parham</t>
  </si>
  <si>
    <t>Zachary Thomas</t>
  </si>
  <si>
    <t>Oaklyn Parham</t>
  </si>
  <si>
    <t>Kyla Polisano</t>
  </si>
  <si>
    <t>Hallie Porter</t>
  </si>
  <si>
    <t>Charlie Ward</t>
  </si>
  <si>
    <t>Luna Fazio</t>
  </si>
  <si>
    <t>Sasha Flaherty</t>
  </si>
  <si>
    <t>Gianna Milner</t>
  </si>
  <si>
    <t>Charlotte Paris</t>
  </si>
  <si>
    <t>Serena Sullivan</t>
  </si>
  <si>
    <t>Allison Thomas</t>
  </si>
  <si>
    <t>Lailyn Kreinbrook</t>
  </si>
  <si>
    <t>Eva Trozzi</t>
  </si>
  <si>
    <t>Peyton Bauer</t>
  </si>
  <si>
    <t>Fallon Porter</t>
  </si>
  <si>
    <t>Kenlee Shaffer</t>
  </si>
  <si>
    <t>Evi Thompson</t>
  </si>
  <si>
    <t>Madelyn Kosgei</t>
  </si>
  <si>
    <t>Mila Kreinbrook</t>
  </si>
  <si>
    <t>Gianna Polito</t>
  </si>
  <si>
    <t>Rylee Sagwitz</t>
  </si>
  <si>
    <t>Maive Shearer</t>
  </si>
  <si>
    <t>Wayne Bauer</t>
  </si>
  <si>
    <t>Lewis Gibbons</t>
  </si>
  <si>
    <t>Colton Lustic</t>
  </si>
  <si>
    <t>Jaxon Orr</t>
  </si>
  <si>
    <t>Isaac Townsend</t>
  </si>
  <si>
    <t>Octavia Andree</t>
  </si>
  <si>
    <t>Savannah Cirigliano</t>
  </si>
  <si>
    <t>Elaina Fratangeli</t>
  </si>
  <si>
    <t>Elizabeth Klaes</t>
  </si>
  <si>
    <t>Camryn Nuttall</t>
  </si>
  <si>
    <t>Maddy Skowronski</t>
  </si>
  <si>
    <t>Kendall Swigart</t>
  </si>
  <si>
    <t>Micah Thompson</t>
  </si>
  <si>
    <t>Mara Brell</t>
  </si>
  <si>
    <t>Danica Jones</t>
  </si>
  <si>
    <t>Giovanna Tessari</t>
  </si>
  <si>
    <t>William Gibbons</t>
  </si>
  <si>
    <t>Jackson Nuttall</t>
  </si>
  <si>
    <t>Jacob Sobecki</t>
  </si>
  <si>
    <t>Anderson Ziccarelli</t>
  </si>
  <si>
    <t>Everett Nemeth</t>
  </si>
  <si>
    <t>Ian Roberts</t>
  </si>
  <si>
    <t>Jaxson Sagwitz</t>
  </si>
  <si>
    <t>Max Townsend</t>
  </si>
  <si>
    <t>Sophia DePascale</t>
  </si>
  <si>
    <t>Elizabeth Kleckner</t>
  </si>
  <si>
    <t>Joelle Ondriezek</t>
  </si>
  <si>
    <t>Mason Arnold</t>
  </si>
  <si>
    <t>Benjamin Bassaly</t>
  </si>
  <si>
    <t>Padraig Begley</t>
  </si>
  <si>
    <t>George Bernacki</t>
  </si>
  <si>
    <t>Jordan Bossong</t>
  </si>
  <si>
    <t>Aiden Coberly</t>
  </si>
  <si>
    <t>Weston Goossen</t>
  </si>
  <si>
    <t>Logan Hostetler</t>
  </si>
  <si>
    <t>Dominic Iaquinta</t>
  </si>
  <si>
    <t>William Kurpeikis</t>
  </si>
  <si>
    <t>Owen Pawlowicz</t>
  </si>
  <si>
    <t>Alden Stall</t>
  </si>
  <si>
    <t>Troy Steineman</t>
  </si>
  <si>
    <t>Carson Vilano</t>
  </si>
  <si>
    <t>Evan Wagner</t>
  </si>
  <si>
    <t>Tanner Arnold</t>
  </si>
  <si>
    <t>Gavin Guyton</t>
  </si>
  <si>
    <t>Thatcher Degnan</t>
  </si>
  <si>
    <t>Brody DiLoreto</t>
  </si>
  <si>
    <t>Joseph DiMatteo</t>
  </si>
  <si>
    <t>Michael Flamino</t>
  </si>
  <si>
    <t>Colby Hunt</t>
  </si>
  <si>
    <t>Sawyer Lacina</t>
  </si>
  <si>
    <t>Kevin Mcdonough</t>
  </si>
  <si>
    <t>Beckett Murphy</t>
  </si>
  <si>
    <t>Vonn Steineman</t>
  </si>
  <si>
    <t>Andrew Thomas</t>
  </si>
  <si>
    <t>Mackenzie Bittner</t>
  </si>
  <si>
    <t>Reese Blevins</t>
  </si>
  <si>
    <t>Mabel Boburczak</t>
  </si>
  <si>
    <t>Adele Fejes</t>
  </si>
  <si>
    <t>Matisse Greca</t>
  </si>
  <si>
    <t>Elizabeth Klingensmith</t>
  </si>
  <si>
    <t>Sophia Knight</t>
  </si>
  <si>
    <t>Karissa Lakomy</t>
  </si>
  <si>
    <t>Greta Narwold</t>
  </si>
  <si>
    <t>Amelia Nguyen</t>
  </si>
  <si>
    <t>Anna Schnelle</t>
  </si>
  <si>
    <t>Madelyn Baker</t>
  </si>
  <si>
    <t>Mila Benso</t>
  </si>
  <si>
    <t>Nadia Buchwald</t>
  </si>
  <si>
    <t>Gianna Conklin</t>
  </si>
  <si>
    <t>Penelope Fejes</t>
  </si>
  <si>
    <t>Juna Jochum</t>
  </si>
  <si>
    <t>Lucia Kilkeary</t>
  </si>
  <si>
    <t>Maizie Lapic</t>
  </si>
  <si>
    <t>Serafina Masuga</t>
  </si>
  <si>
    <t>Kyleigh Morvay</t>
  </si>
  <si>
    <t>Ashley Pollet</t>
  </si>
  <si>
    <t>Sadie Rushlander</t>
  </si>
  <si>
    <t>Kiera Snyder</t>
  </si>
  <si>
    <t>Avery Van Balen</t>
  </si>
  <si>
    <t>Deklan Balogi</t>
  </si>
  <si>
    <t>Henry Bernacki IV</t>
  </si>
  <si>
    <t>Logan Brode</t>
  </si>
  <si>
    <t>Sam DiChiazza</t>
  </si>
  <si>
    <t>Zachary Fairman</t>
  </si>
  <si>
    <t>Roman Farabaugh</t>
  </si>
  <si>
    <t>James Funk</t>
  </si>
  <si>
    <t>Maxwell Goossen</t>
  </si>
  <si>
    <t>Brendan Menz</t>
  </si>
  <si>
    <t>Benjamin Nguyen</t>
  </si>
  <si>
    <t>Jace Novak</t>
  </si>
  <si>
    <t>Henry Stall</t>
  </si>
  <si>
    <t>Connor Stokes</t>
  </si>
  <si>
    <t>Connor Vilano</t>
  </si>
  <si>
    <t>Christopher Braun</t>
  </si>
  <si>
    <t>Josh Conklin</t>
  </si>
  <si>
    <t>Fionn Degnan</t>
  </si>
  <si>
    <t>Gannon Haibach</t>
  </si>
  <si>
    <t>Leonard Kurpeikis</t>
  </si>
  <si>
    <t>Jaxson Niemeier</t>
  </si>
  <si>
    <t>Vincent Offi</t>
  </si>
  <si>
    <t>Thad Pawlowicz</t>
  </si>
  <si>
    <t>Jesse Ronnenberg</t>
  </si>
  <si>
    <t>Robbie Singer</t>
  </si>
  <si>
    <t>Lucas Stewart</t>
  </si>
  <si>
    <t>Ainsley Coberly</t>
  </si>
  <si>
    <t>Isabel Costigan</t>
  </si>
  <si>
    <t>Aralia DePaoli</t>
  </si>
  <si>
    <t>Kiera Klinefelter</t>
  </si>
  <si>
    <t>Anna Klingensmith</t>
  </si>
  <si>
    <t>Lyla McElravy</t>
  </si>
  <si>
    <t>Anna Narwold</t>
  </si>
  <si>
    <t>Charlotte Wohar</t>
  </si>
  <si>
    <t>Brigid Baker</t>
  </si>
  <si>
    <t>Morgan Blevins</t>
  </si>
  <si>
    <t>Cora Cole</t>
  </si>
  <si>
    <t>Kennedy Killen</t>
  </si>
  <si>
    <t>Gabriella McDonough</t>
  </si>
  <si>
    <t>Ella Scaltz</t>
  </si>
  <si>
    <t>Quinn Snyder</t>
  </si>
  <si>
    <t>Joshua Bondra</t>
  </si>
  <si>
    <t>Milo Greca</t>
  </si>
  <si>
    <t>Xavier Kush</t>
  </si>
  <si>
    <t>Brody Mardis</t>
  </si>
  <si>
    <t>Josh Montes</t>
  </si>
  <si>
    <t>Graham Pappas</t>
  </si>
  <si>
    <t>Colin Pilla</t>
  </si>
  <si>
    <t>Michael Scaltz</t>
  </si>
  <si>
    <t>Isaac Vangura</t>
  </si>
  <si>
    <t>Thomas Baier</t>
  </si>
  <si>
    <t>Jack Croft</t>
  </si>
  <si>
    <t>Dominic Farabaugh</t>
  </si>
  <si>
    <t>Shaun Guyton jr</t>
  </si>
  <si>
    <t>Giancarlo Josephs</t>
  </si>
  <si>
    <t>Jack Masuga</t>
  </si>
  <si>
    <t>Quentin Peterson</t>
  </si>
  <si>
    <t>Gabriel Wohar</t>
  </si>
  <si>
    <t>Olivia Colangelo</t>
  </si>
  <si>
    <t>Sophia Colangelo</t>
  </si>
  <si>
    <t>Audrey Costigan</t>
  </si>
  <si>
    <t>Olivia Costigan</t>
  </si>
  <si>
    <t>Grace Frederick</t>
  </si>
  <si>
    <t>Hannah Funk</t>
  </si>
  <si>
    <t>Avery Hunt</t>
  </si>
  <si>
    <t>Jovie Jochum</t>
  </si>
  <si>
    <t>Allison Jones</t>
  </si>
  <si>
    <t>Hannah Kaminski</t>
  </si>
  <si>
    <t>Olivia Menz</t>
  </si>
  <si>
    <t>Rowan Mondi</t>
  </si>
  <si>
    <t>Emma Morvay</t>
  </si>
  <si>
    <t>Nora Narwold</t>
  </si>
  <si>
    <t>Maddy Racette</t>
  </si>
  <si>
    <t>Reagan Riley</t>
  </si>
  <si>
    <t>Elle Steineman</t>
  </si>
  <si>
    <t>Stella Suisham</t>
  </si>
  <si>
    <t>Carmella Verdi</t>
  </si>
  <si>
    <t>Mia Battalini</t>
  </si>
  <si>
    <t>Chloe Cole</t>
  </si>
  <si>
    <t>Elle Degnan</t>
  </si>
  <si>
    <t>Mila Goncalves</t>
  </si>
  <si>
    <t>Megan Heinbach</t>
  </si>
  <si>
    <t>Alaina Howes</t>
  </si>
  <si>
    <t>Olivia Kaminski</t>
  </si>
  <si>
    <t>Jada Lichtenwalter</t>
  </si>
  <si>
    <t>Mia Liscinsky</t>
  </si>
  <si>
    <t>Payton Mcelravy</t>
  </si>
  <si>
    <t>Saige Robertson</t>
  </si>
  <si>
    <t>Alegria Sisto</t>
  </si>
  <si>
    <t>Anna Wishart</t>
  </si>
  <si>
    <t>Natalie Yeager</t>
  </si>
  <si>
    <t>Michael Catanese</t>
  </si>
  <si>
    <t>Bryson Espey</t>
  </si>
  <si>
    <t>Sam Heisel</t>
  </si>
  <si>
    <t>Knox Kirschner</t>
  </si>
  <si>
    <t>Edward Lariviere</t>
  </si>
  <si>
    <t>Roman Lopez</t>
  </si>
  <si>
    <t>Liam Ray</t>
  </si>
  <si>
    <t>Johnny Urban</t>
  </si>
  <si>
    <t>Anthony Catterton</t>
  </si>
  <si>
    <t>Grayson Edwards</t>
  </si>
  <si>
    <t>Beau Lozosky</t>
  </si>
  <si>
    <t>Julian Marquez</t>
  </si>
  <si>
    <t>Warner Speicher</t>
  </si>
  <si>
    <t>Eric Strosnider</t>
  </si>
  <si>
    <t>Paul Urban</t>
  </si>
  <si>
    <t>Leland Wesley</t>
  </si>
  <si>
    <t>Jack Boosel</t>
  </si>
  <si>
    <t>Tyler Catterton</t>
  </si>
  <si>
    <t>Lyle Marquez</t>
  </si>
  <si>
    <t>Colin Ray</t>
  </si>
  <si>
    <t>Luke Urban</t>
  </si>
  <si>
    <t>Danny Heisel</t>
  </si>
  <si>
    <t>Logan Jacobs</t>
  </si>
  <si>
    <t>Joey Kress</t>
  </si>
  <si>
    <t>Luke Lariviere</t>
  </si>
  <si>
    <t>Grady Schaeffer</t>
  </si>
  <si>
    <t>David Sloka</t>
  </si>
  <si>
    <t>Nico Sposito</t>
  </si>
  <si>
    <t>Lucia Deem</t>
  </si>
  <si>
    <t>Paige Lindgren</t>
  </si>
  <si>
    <t>Riley Nedzelski</t>
  </si>
  <si>
    <t>Elizabeth Lowery</t>
  </si>
  <si>
    <t>Wren Cortez</t>
  </si>
  <si>
    <t>Luciana Lopez</t>
  </si>
  <si>
    <t>Elena Sparacino</t>
  </si>
  <si>
    <t>Vayda Micu</t>
  </si>
  <si>
    <t>Marcina Deem</t>
  </si>
  <si>
    <t>Madeline Harmanos</t>
  </si>
  <si>
    <t>Meera Lindgren</t>
  </si>
  <si>
    <t>Grady McGuinness</t>
  </si>
  <si>
    <t>James Urban</t>
  </si>
  <si>
    <t>Tommy Heisel</t>
  </si>
  <si>
    <t>Marcus McClain</t>
  </si>
  <si>
    <t>Mathieu Sloka</t>
  </si>
  <si>
    <t>Gabe Urban</t>
  </si>
  <si>
    <t>Brigid Boosel</t>
  </si>
  <si>
    <t>Lena Espey</t>
  </si>
  <si>
    <t>Mary Lariviere</t>
  </si>
  <si>
    <t>Hannah Thomas</t>
  </si>
  <si>
    <t>Eleanor Wesley</t>
  </si>
  <si>
    <t>Ayla Espey</t>
  </si>
  <si>
    <t>Dylan Sparacino</t>
  </si>
  <si>
    <t>Chloe Boosel</t>
  </si>
  <si>
    <t>Mady Dunn</t>
  </si>
  <si>
    <t>Gianna Sposito</t>
  </si>
  <si>
    <t>Olivia Clauss</t>
  </si>
  <si>
    <t>Meredith Dunn</t>
  </si>
  <si>
    <t>100M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</si>
  <si>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</si>
  <si>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</si>
  <si>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</si>
  <si>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</si>
  <si>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</si>
  <si>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</si>
  <si>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</si>
  <si>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</si>
  <si>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</si>
  <si>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MMA</t>
  </si>
  <si>
    <t>TOTAL</t>
  </si>
  <si>
    <t>1600mm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</si>
  <si>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</si>
  <si>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</si>
  <si>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</si>
  <si>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</si>
  <si>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</si>
  <si>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</si>
  <si>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</si>
  <si>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</si>
  <si>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</si>
  <si>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</si>
  <si>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</si>
  <si>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</si>
  <si>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</si>
  <si>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</si>
  <si>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</si>
  <si>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</si>
  <si>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</si>
  <si>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</si>
  <si>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</si>
  <si>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</si>
  <si>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</si>
  <si>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</si>
  <si>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</si>
  <si>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</si>
  <si>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Total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</si>
  <si>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</si>
  <si>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</si>
  <si>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</si>
  <si>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</si>
  <si>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</si>
  <si>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</si>
  <si>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</si>
  <si>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</si>
  <si>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</si>
  <si>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</si>
  <si>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</si>
  <si>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4X400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</si>
  <si>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</si>
  <si>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</si>
  <si>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</si>
  <si>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</si>
  <si>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</si>
  <si>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</si>
  <si>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</si>
  <si>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</si>
  <si>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</si>
  <si>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</si>
  <si>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</si>
  <si>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</si>
  <si>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</si>
  <si>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</si>
  <si>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</si>
  <si>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</si>
  <si>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</si>
  <si>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</si>
  <si>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</si>
  <si>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</si>
  <si>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</si>
  <si>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</si>
  <si>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</si>
  <si>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DEV 200 G</t>
  </si>
  <si>
    <t>DEV 400 G</t>
  </si>
  <si>
    <t>DEV 800 G</t>
  </si>
  <si>
    <t>DEV 1600 G</t>
  </si>
  <si>
    <t>DEV 4x100 G</t>
  </si>
  <si>
    <t>DEV 4x400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</si>
  <si>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</si>
  <si>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</si>
  <si>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</si>
  <si>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</si>
  <si>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</si>
  <si>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</si>
  <si>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</si>
  <si>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</si>
  <si>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</si>
  <si>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4x400 B</t>
  </si>
  <si>
    <t>DEV Javelin B</t>
  </si>
  <si>
    <t>DEV Long Jump B</t>
  </si>
  <si>
    <t>TOTAL DEV BOYS</t>
  </si>
  <si>
    <t>Charley Peer</t>
  </si>
  <si>
    <t>Hank Peer</t>
  </si>
  <si>
    <t>Conor</t>
  </si>
  <si>
    <t>6.10.56</t>
  </si>
  <si>
    <t>6.12.16</t>
  </si>
  <si>
    <t>6.28.84</t>
  </si>
  <si>
    <t>6.42.10</t>
  </si>
  <si>
    <t>6.45.66</t>
  </si>
  <si>
    <t>6.46.81</t>
  </si>
  <si>
    <t>6.48.56</t>
  </si>
  <si>
    <t>6.51.78</t>
  </si>
  <si>
    <t>6.52.50</t>
  </si>
  <si>
    <t>6.54.08</t>
  </si>
  <si>
    <t>6.54.10</t>
  </si>
  <si>
    <t>6.54.21</t>
  </si>
  <si>
    <t>7.06.15</t>
  </si>
  <si>
    <t>7.07.08</t>
  </si>
  <si>
    <t>7.07.42</t>
  </si>
  <si>
    <t>7.10.19</t>
  </si>
  <si>
    <t>7.13.47</t>
  </si>
  <si>
    <t>7.20.53</t>
  </si>
  <si>
    <t>7.18.70</t>
  </si>
  <si>
    <t>7.22.38</t>
  </si>
  <si>
    <t>7.24.80</t>
  </si>
  <si>
    <t>8.01.62</t>
  </si>
  <si>
    <t>8.35.70</t>
  </si>
  <si>
    <t>1.18.50</t>
  </si>
  <si>
    <t>1.22.93</t>
  </si>
  <si>
    <t>1.20.43</t>
  </si>
  <si>
    <t>1.16.81</t>
  </si>
  <si>
    <t>1.24.12</t>
  </si>
  <si>
    <t>1.08.77</t>
  </si>
  <si>
    <t>1.26.64</t>
  </si>
  <si>
    <t>1.27.28</t>
  </si>
  <si>
    <t>1.35.84</t>
  </si>
  <si>
    <t>1.07.90</t>
  </si>
  <si>
    <t>1.15.26</t>
  </si>
  <si>
    <t>1.13.71</t>
  </si>
  <si>
    <t>1.22.60</t>
  </si>
  <si>
    <t>1.16.29</t>
  </si>
  <si>
    <t>5.53.45</t>
  </si>
  <si>
    <t>5.53.48</t>
  </si>
  <si>
    <t>6.11.87</t>
  </si>
  <si>
    <t>6.31.51</t>
  </si>
  <si>
    <t>6.40.22</t>
  </si>
  <si>
    <t>x</t>
  </si>
  <si>
    <t>1.33.98</t>
  </si>
  <si>
    <t>1.40.43</t>
  </si>
  <si>
    <t>1.43.87</t>
  </si>
  <si>
    <t>1.44.49</t>
  </si>
  <si>
    <t>1.45.73</t>
  </si>
  <si>
    <t>1.49.76</t>
  </si>
  <si>
    <t>1.50.88</t>
  </si>
  <si>
    <t>1.51.31</t>
  </si>
  <si>
    <t>1.26.54</t>
  </si>
  <si>
    <t>1.31.30</t>
  </si>
  <si>
    <t>1.32.70</t>
  </si>
  <si>
    <t>1.33.59</t>
  </si>
  <si>
    <t>1.42.61</t>
  </si>
  <si>
    <t>1.43.46</t>
  </si>
  <si>
    <t>1.43.54</t>
  </si>
  <si>
    <t>1.54.68</t>
  </si>
  <si>
    <t>1.19.66</t>
  </si>
  <si>
    <t>1.24.15</t>
  </si>
  <si>
    <t>1.26.52</t>
  </si>
  <si>
    <t>1.26.99</t>
  </si>
  <si>
    <t>1.27.52</t>
  </si>
  <si>
    <t>1.31.72</t>
  </si>
  <si>
    <t>1.33.78</t>
  </si>
  <si>
    <t>1.33.80</t>
  </si>
  <si>
    <t>1.38.22</t>
  </si>
  <si>
    <t>1.40.19</t>
  </si>
  <si>
    <t>2.09.00</t>
  </si>
  <si>
    <t>1.20.24</t>
  </si>
  <si>
    <t>1.22.53</t>
  </si>
  <si>
    <t>1.15.97</t>
  </si>
  <si>
    <t>1.25.93</t>
  </si>
  <si>
    <t>1.18.15</t>
  </si>
  <si>
    <t>1.20.58</t>
  </si>
  <si>
    <t>1.19.89</t>
  </si>
  <si>
    <t>1.22.27</t>
  </si>
  <si>
    <t>1.29.65</t>
  </si>
  <si>
    <t>1.51.12</t>
  </si>
  <si>
    <t>1.32.24</t>
  </si>
  <si>
    <t>1.30.06</t>
  </si>
  <si>
    <t>1.35.36</t>
  </si>
  <si>
    <t>1.58.59</t>
  </si>
  <si>
    <t>1.40.76</t>
  </si>
  <si>
    <t>1.24.96</t>
  </si>
  <si>
    <t>3.10.0</t>
  </si>
  <si>
    <t>3.13.77</t>
  </si>
  <si>
    <t>3.20.56</t>
  </si>
  <si>
    <t>3.21.54</t>
  </si>
  <si>
    <t>3.25.59</t>
  </si>
  <si>
    <t>3.26.32</t>
  </si>
  <si>
    <t>3.27.85</t>
  </si>
  <si>
    <t>3.30.28</t>
  </si>
  <si>
    <t>3.46.81</t>
  </si>
  <si>
    <t>4.19.08</t>
  </si>
  <si>
    <t>4.46.33</t>
  </si>
  <si>
    <t>3.05.35</t>
  </si>
  <si>
    <t>3.10.02</t>
  </si>
  <si>
    <t>3.10.64</t>
  </si>
  <si>
    <t>3.17.37</t>
  </si>
  <si>
    <t>3.20.53</t>
  </si>
  <si>
    <t>3.21.57</t>
  </si>
  <si>
    <t>3.21.92</t>
  </si>
  <si>
    <t>3.26.45</t>
  </si>
  <si>
    <t>3.24.84</t>
  </si>
  <si>
    <t>3.25.91</t>
  </si>
  <si>
    <t>3.51.95</t>
  </si>
  <si>
    <t>1.18.05</t>
  </si>
  <si>
    <t>1.14.72</t>
  </si>
  <si>
    <t>1.10.87</t>
  </si>
  <si>
    <t>1.16.23</t>
  </si>
  <si>
    <t>1.23.70</t>
  </si>
  <si>
    <t>5.41.75</t>
  </si>
  <si>
    <t>5.57.60</t>
  </si>
  <si>
    <t>6.02.01</t>
  </si>
  <si>
    <t>6.39.36</t>
  </si>
  <si>
    <t>6.50.62</t>
  </si>
  <si>
    <t>1.09.29</t>
  </si>
  <si>
    <t>1.00.49</t>
  </si>
  <si>
    <t>1.02.60</t>
  </si>
  <si>
    <t>1.04.09</t>
  </si>
  <si>
    <t>1.25.34</t>
  </si>
  <si>
    <t>1.35.46</t>
  </si>
  <si>
    <t>1.37.32</t>
  </si>
  <si>
    <t>1.40.72</t>
  </si>
  <si>
    <t>1.47.17</t>
  </si>
  <si>
    <t>1.48.17</t>
  </si>
  <si>
    <t>1.49.08</t>
  </si>
  <si>
    <t>1.53.15</t>
  </si>
  <si>
    <t>2.03.88</t>
  </si>
  <si>
    <t>2.11.99</t>
  </si>
  <si>
    <t>1.32.38</t>
  </si>
  <si>
    <t>1.35.56</t>
  </si>
  <si>
    <t>1.35.88</t>
  </si>
  <si>
    <t>1.36.47</t>
  </si>
  <si>
    <t>1.41.62</t>
  </si>
  <si>
    <t>1.42.94</t>
  </si>
  <si>
    <t>1.56.23</t>
  </si>
  <si>
    <t>1.39.36</t>
  </si>
  <si>
    <t>1.23.45</t>
  </si>
  <si>
    <t>1.20.51</t>
  </si>
  <si>
    <t>1.22.33</t>
  </si>
  <si>
    <t>1.26.24</t>
  </si>
  <si>
    <t>1.44.96</t>
  </si>
  <si>
    <t>1.19.77</t>
  </si>
  <si>
    <t>1.18.13</t>
  </si>
  <si>
    <t>1.24.84</t>
  </si>
  <si>
    <t>2.56.53</t>
  </si>
  <si>
    <t>2.59.18</t>
  </si>
  <si>
    <t>3.10.97</t>
  </si>
  <si>
    <t>3.18.20</t>
  </si>
  <si>
    <t>3.25.84</t>
  </si>
  <si>
    <t>3.32.95</t>
  </si>
  <si>
    <t>3.35.37</t>
  </si>
  <si>
    <t>3.38.60</t>
  </si>
  <si>
    <t>3.41.77</t>
  </si>
  <si>
    <t>3.45.02</t>
  </si>
  <si>
    <t>3.51.51</t>
  </si>
  <si>
    <t>3.52.91</t>
  </si>
  <si>
    <t>1.21.41</t>
  </si>
  <si>
    <t>1.32.20</t>
  </si>
  <si>
    <t>1.40.10</t>
  </si>
  <si>
    <t>1.37.19</t>
  </si>
  <si>
    <t>1.31.80</t>
  </si>
  <si>
    <t>1.38.67</t>
  </si>
  <si>
    <t>1.29.37</t>
  </si>
  <si>
    <t>1.43.23</t>
  </si>
  <si>
    <t>1.57.24</t>
  </si>
  <si>
    <t>1.39.81</t>
  </si>
  <si>
    <t>1.38.73</t>
  </si>
  <si>
    <t>1.35.23</t>
  </si>
  <si>
    <t>1.40.23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</si>
</sst>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sz val="12"/>
      <color theme="1"/>
      <name val="Calibri"/>
    </font>
    <font>
      <b/>
      <u/>
      <sz val="9"/>
      <color theme="1"/>
      <name val="Arial"/>
    </font>
    <font>
      <sz val="9"/>
      <color theme="1"/>
      <name val="Arial"/>
    </font>
    <font>
      <sz val="10"/>
      <color rgb="FF434343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sz val="9"/>
      <color theme="1"/>
      <name val="Arial"/>
    </font>
    <font>
      <sz val="11"/>
      <color theme="1"/>
      <name val="Arial"/>
    </font>
    <font>
      <sz val="11"/>
      <color rgb="FF434343"/>
      <name val="Arial"/>
    </font>
    <font>
      <sz val="12"/>
      <color rgb="FF000000"/>
      <name val="Calibri"/>
    </font>
    <font>
      <sz val="10"/>
      <color rgb="FF222222"/>
      <name val="Arial"/>
    </font>
    <font>
      <sz val="11"/>
      <color theme="1"/>
      <name val="Calibri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b/>
      <sz val="1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34A853"/>
        <bgColor rgb="FF34A853"/>
      </patternFill>
    </fill>
    <fill>
      <patternFill patternType="solid">
        <fgColor rgb="FFFF0000"/>
        <bgColor rgb="FFFF0000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EAF1DD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2"/>
        <bgColor rgb="FFFFFF00"/>
      </patternFill>
    </fill>
  </fills>
  <borders count="20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0" xfId="0" applyFont="1"/>
    <xf numFmtId="0" fontId="2" fillId="4" borderId="4" xfId="0" applyFont="1" applyFill="1" applyBorder="1"/>
    <xf numFmtId="0" fontId="1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2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/>
    <xf numFmtId="0" fontId="2" fillId="6" borderId="2" xfId="0" applyFont="1" applyFill="1" applyBorder="1"/>
    <xf numFmtId="0" fontId="6" fillId="6" borderId="2" xfId="0" applyFont="1" applyFill="1" applyBorder="1" applyAlignment="1">
      <alignment horizontal="center"/>
    </xf>
    <xf numFmtId="0" fontId="2" fillId="7" borderId="2" xfId="0" applyFont="1" applyFill="1" applyBorder="1"/>
    <xf numFmtId="0" fontId="7" fillId="8" borderId="2" xfId="0" applyFont="1" applyFill="1" applyBorder="1"/>
    <xf numFmtId="0" fontId="2" fillId="8" borderId="2" xfId="0" applyFont="1" applyFill="1" applyBorder="1"/>
    <xf numFmtId="0" fontId="8" fillId="8" borderId="2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6" fillId="8" borderId="2" xfId="0" applyFont="1" applyFill="1" applyBorder="1"/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9" borderId="2" xfId="0" applyFont="1" applyFill="1" applyBorder="1"/>
    <xf numFmtId="0" fontId="2" fillId="9" borderId="2" xfId="0" applyFont="1" applyFill="1" applyBorder="1"/>
    <xf numFmtId="0" fontId="6" fillId="9" borderId="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10" fillId="9" borderId="2" xfId="0" applyFont="1" applyFill="1" applyBorder="1"/>
    <xf numFmtId="0" fontId="11" fillId="9" borderId="2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 wrapText="1"/>
    </xf>
    <xf numFmtId="0" fontId="13" fillId="11" borderId="10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6" fillId="0" borderId="0" xfId="0" applyFont="1"/>
    <xf numFmtId="0" fontId="5" fillId="3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5" fillId="12" borderId="6" xfId="0" applyFont="1" applyFill="1" applyBorder="1" applyAlignment="1">
      <alignment horizontal="center" wrapText="1"/>
    </xf>
    <xf numFmtId="0" fontId="1" fillId="12" borderId="6" xfId="0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wrapText="1"/>
    </xf>
    <xf numFmtId="0" fontId="17" fillId="12" borderId="6" xfId="0" applyFont="1" applyFill="1" applyBorder="1" applyAlignment="1">
      <alignment horizontal="center" wrapText="1"/>
    </xf>
    <xf numFmtId="164" fontId="2" fillId="3" borderId="2" xfId="0" applyNumberFormat="1" applyFont="1" applyFill="1" applyBorder="1"/>
    <xf numFmtId="0" fontId="2" fillId="0" borderId="2" xfId="0" applyFont="1" applyBorder="1" applyAlignment="1">
      <alignment vertical="top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9" fillId="13" borderId="2" xfId="0" applyFont="1" applyFill="1" applyBorder="1" applyAlignment="1">
      <alignment horizontal="left"/>
    </xf>
    <xf numFmtId="0" fontId="19" fillId="13" borderId="2" xfId="0" applyFont="1" applyFill="1" applyBorder="1" applyAlignment="1">
      <alignment horizontal="right"/>
    </xf>
    <xf numFmtId="0" fontId="19" fillId="14" borderId="2" xfId="0" applyFont="1" applyFill="1" applyBorder="1" applyAlignment="1">
      <alignment horizontal="left"/>
    </xf>
    <xf numFmtId="0" fontId="18" fillId="14" borderId="2" xfId="0" applyFont="1" applyFill="1" applyBorder="1" applyAlignment="1">
      <alignment horizontal="left"/>
    </xf>
    <xf numFmtId="0" fontId="18" fillId="14" borderId="2" xfId="0" applyFont="1" applyFill="1" applyBorder="1"/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21" fillId="0" borderId="0" xfId="0" applyNumberFormat="1" applyFont="1" applyAlignment="1">
      <alignment horizontal="center"/>
    </xf>
    <xf numFmtId="0" fontId="18" fillId="0" borderId="0" xfId="0" applyFont="1"/>
    <xf numFmtId="0" fontId="22" fillId="0" borderId="0" xfId="0" applyFont="1"/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0" xfId="0" applyFont="1"/>
    <xf numFmtId="0" fontId="18" fillId="0" borderId="2" xfId="0" applyFon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3" fillId="13" borderId="2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19" fillId="13" borderId="4" xfId="0" applyFont="1" applyFill="1" applyBorder="1"/>
    <xf numFmtId="0" fontId="19" fillId="13" borderId="4" xfId="0" applyFont="1" applyFill="1" applyBorder="1" applyAlignment="1">
      <alignment horizontal="center"/>
    </xf>
    <xf numFmtId="0" fontId="19" fillId="13" borderId="4" xfId="0" applyFont="1" applyFill="1" applyBorder="1" applyAlignment="1">
      <alignment horizontal="right"/>
    </xf>
    <xf numFmtId="0" fontId="19" fillId="0" borderId="0" xfId="0" applyFont="1"/>
    <xf numFmtId="0" fontId="29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13" borderId="2" xfId="0" applyFont="1" applyFill="1" applyBorder="1" applyAlignment="1">
      <alignment horizontal="left"/>
    </xf>
    <xf numFmtId="0" fontId="30" fillId="0" borderId="0" xfId="0" applyFont="1"/>
    <xf numFmtId="0" fontId="18" fillId="13" borderId="2" xfId="0" applyFont="1" applyFill="1" applyBorder="1" applyAlignment="1">
      <alignment horizontal="left"/>
    </xf>
    <xf numFmtId="0" fontId="27" fillId="13" borderId="4" xfId="0" applyFont="1" applyFill="1" applyBorder="1" applyAlignment="1">
      <alignment horizontal="center"/>
    </xf>
    <xf numFmtId="0" fontId="27" fillId="13" borderId="14" xfId="0" applyFont="1" applyFill="1" applyBorder="1" applyAlignment="1">
      <alignment horizontal="center"/>
    </xf>
    <xf numFmtId="0" fontId="31" fillId="13" borderId="4" xfId="0" applyFont="1" applyFill="1" applyBorder="1"/>
    <xf numFmtId="0" fontId="27" fillId="13" borderId="2" xfId="0" applyFont="1" applyFill="1" applyBorder="1" applyAlignment="1">
      <alignment horizontal="left"/>
    </xf>
    <xf numFmtId="0" fontId="27" fillId="13" borderId="2" xfId="0" applyFont="1" applyFill="1" applyBorder="1" applyAlignment="1">
      <alignment horizontal="right"/>
    </xf>
    <xf numFmtId="0" fontId="27" fillId="7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165" fontId="18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33" fillId="13" borderId="2" xfId="0" applyFont="1" applyFill="1" applyBorder="1" applyAlignment="1">
      <alignment horizontal="left"/>
    </xf>
    <xf numFmtId="0" fontId="27" fillId="13" borderId="2" xfId="0" applyFont="1" applyFill="1" applyBorder="1" applyAlignment="1">
      <alignment horizontal="center"/>
    </xf>
    <xf numFmtId="0" fontId="27" fillId="13" borderId="12" xfId="0" applyFont="1" applyFill="1" applyBorder="1" applyAlignment="1">
      <alignment horizontal="center"/>
    </xf>
    <xf numFmtId="0" fontId="36" fillId="7" borderId="2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27" fillId="13" borderId="18" xfId="0" applyFont="1" applyFill="1" applyBorder="1"/>
    <xf numFmtId="1" fontId="27" fillId="13" borderId="19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7" fillId="8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8" fillId="15" borderId="2" xfId="0" applyFont="1" applyFill="1" applyBorder="1" applyAlignment="1">
      <alignment horizontal="left"/>
    </xf>
    <xf numFmtId="43" fontId="19" fillId="13" borderId="2" xfId="0" applyNumberFormat="1" applyFont="1" applyFill="1" applyBorder="1" applyAlignment="1">
      <alignment horizontal="center"/>
    </xf>
    <xf numFmtId="0" fontId="19" fillId="13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43" fontId="18" fillId="0" borderId="0" xfId="0" applyNumberFormat="1" applyFont="1" applyAlignment="1">
      <alignment horizontal="center"/>
    </xf>
    <xf numFmtId="0" fontId="23" fillId="0" borderId="2" xfId="0" applyFont="1" applyBorder="1" applyAlignment="1">
      <alignment horizontal="center"/>
    </xf>
    <xf numFmtId="0" fontId="30" fillId="13" borderId="2" xfId="0" applyFont="1" applyFill="1" applyBorder="1" applyAlignment="1">
      <alignment horizontal="center"/>
    </xf>
    <xf numFmtId="0" fontId="23" fillId="13" borderId="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9" fillId="17" borderId="2" xfId="0" applyFont="1" applyFill="1" applyBorder="1" applyAlignment="1">
      <alignment horizontal="left"/>
    </xf>
    <xf numFmtId="0" fontId="18" fillId="17" borderId="2" xfId="0" applyFont="1" applyFill="1" applyBorder="1" applyAlignment="1">
      <alignment horizontal="left"/>
    </xf>
    <xf numFmtId="0" fontId="18" fillId="17" borderId="2" xfId="0" applyFont="1" applyFill="1" applyBorder="1" applyAlignment="1">
      <alignment horizontal="center"/>
    </xf>
    <xf numFmtId="0" fontId="18" fillId="18" borderId="2" xfId="0" applyFont="1" applyFill="1" applyBorder="1" applyAlignment="1">
      <alignment horizontal="center"/>
    </xf>
    <xf numFmtId="0" fontId="18" fillId="18" borderId="2" xfId="0" applyFont="1" applyFill="1" applyBorder="1" applyAlignment="1">
      <alignment horizontal="left"/>
    </xf>
    <xf numFmtId="0" fontId="30" fillId="18" borderId="2" xfId="0" applyFont="1" applyFill="1" applyBorder="1" applyAlignment="1">
      <alignment horizontal="left"/>
    </xf>
    <xf numFmtId="0" fontId="18" fillId="17" borderId="2" xfId="0" applyFont="1" applyFill="1" applyBorder="1"/>
    <xf numFmtId="0" fontId="18" fillId="18" borderId="2" xfId="0" applyFont="1" applyFill="1" applyBorder="1"/>
    <xf numFmtId="0" fontId="23" fillId="18" borderId="2" xfId="0" applyFont="1" applyFill="1" applyBorder="1" applyAlignment="1">
      <alignment horizontal="left"/>
    </xf>
    <xf numFmtId="0" fontId="18" fillId="18" borderId="2" xfId="0" applyFont="1" applyFill="1" applyBorder="1" applyAlignment="1">
      <alignment horizontal="right"/>
    </xf>
    <xf numFmtId="0" fontId="18" fillId="17" borderId="4" xfId="0" applyFont="1" applyFill="1" applyBorder="1"/>
    <xf numFmtId="0" fontId="27" fillId="18" borderId="4" xfId="0" applyFont="1" applyFill="1" applyBorder="1"/>
    <xf numFmtId="0" fontId="27" fillId="18" borderId="2" xfId="0" applyFont="1" applyFill="1" applyBorder="1" applyAlignment="1">
      <alignment horizontal="center"/>
    </xf>
    <xf numFmtId="0" fontId="18" fillId="18" borderId="12" xfId="0" applyFont="1" applyFill="1" applyBorder="1" applyAlignment="1">
      <alignment horizontal="right"/>
    </xf>
    <xf numFmtId="0" fontId="18" fillId="18" borderId="4" xfId="0" applyFont="1" applyFill="1" applyBorder="1"/>
    <xf numFmtId="0" fontId="28" fillId="18" borderId="2" xfId="0" applyFont="1" applyFill="1" applyBorder="1" applyAlignment="1">
      <alignment horizontal="center"/>
    </xf>
    <xf numFmtId="0" fontId="27" fillId="17" borderId="4" xfId="0" applyFont="1" applyFill="1" applyBorder="1"/>
    <xf numFmtId="0" fontId="27" fillId="17" borderId="2" xfId="0" applyFont="1" applyFill="1" applyBorder="1" applyAlignment="1">
      <alignment horizontal="center"/>
    </xf>
    <xf numFmtId="0" fontId="18" fillId="17" borderId="12" xfId="0" applyFont="1" applyFill="1" applyBorder="1" applyAlignment="1">
      <alignment horizontal="right"/>
    </xf>
    <xf numFmtId="0" fontId="28" fillId="17" borderId="2" xfId="0" applyFont="1" applyFill="1" applyBorder="1" applyAlignment="1">
      <alignment horizontal="center"/>
    </xf>
    <xf numFmtId="0" fontId="0" fillId="18" borderId="4" xfId="0" applyFill="1" applyBorder="1"/>
    <xf numFmtId="0" fontId="0" fillId="18" borderId="0" xfId="0" applyFill="1"/>
    <xf numFmtId="0" fontId="27" fillId="18" borderId="0" xfId="0" applyFont="1" applyFill="1"/>
    <xf numFmtId="0" fontId="18" fillId="18" borderId="13" xfId="0" applyFont="1" applyFill="1" applyBorder="1" applyAlignment="1">
      <alignment horizontal="right"/>
    </xf>
    <xf numFmtId="0" fontId="18" fillId="18" borderId="0" xfId="0" applyFont="1" applyFill="1"/>
    <xf numFmtId="0" fontId="18" fillId="17" borderId="13" xfId="0" applyFont="1" applyFill="1" applyBorder="1" applyAlignment="1">
      <alignment horizontal="right"/>
    </xf>
    <xf numFmtId="0" fontId="27" fillId="17" borderId="0" xfId="0" applyFont="1" applyFill="1"/>
    <xf numFmtId="0" fontId="18" fillId="17" borderId="0" xfId="0" applyFont="1" applyFill="1"/>
    <xf numFmtId="0" fontId="33" fillId="18" borderId="2" xfId="0" applyFont="1" applyFill="1" applyBorder="1" applyAlignment="1">
      <alignment horizontal="left"/>
    </xf>
    <xf numFmtId="165" fontId="34" fillId="18" borderId="2" xfId="0" applyNumberFormat="1" applyFont="1" applyFill="1" applyBorder="1" applyAlignment="1">
      <alignment horizontal="center"/>
    </xf>
    <xf numFmtId="0" fontId="34" fillId="18" borderId="2" xfId="0" applyFont="1" applyFill="1" applyBorder="1" applyAlignment="1">
      <alignment horizontal="center"/>
    </xf>
    <xf numFmtId="0" fontId="18" fillId="18" borderId="13" xfId="0" applyFont="1" applyFill="1" applyBorder="1" applyAlignment="1">
      <alignment horizontal="center"/>
    </xf>
    <xf numFmtId="0" fontId="18" fillId="19" borderId="2" xfId="0" applyFont="1" applyFill="1" applyBorder="1" applyAlignment="1">
      <alignment horizontal="center"/>
    </xf>
    <xf numFmtId="0" fontId="18" fillId="18" borderId="12" xfId="0" applyFont="1" applyFill="1" applyBorder="1" applyAlignment="1">
      <alignment horizontal="center"/>
    </xf>
    <xf numFmtId="0" fontId="18" fillId="20" borderId="2" xfId="0" applyFont="1" applyFill="1" applyBorder="1" applyAlignment="1">
      <alignment horizontal="center"/>
    </xf>
    <xf numFmtId="0" fontId="33" fillId="17" borderId="2" xfId="0" applyFont="1" applyFill="1" applyBorder="1" applyAlignment="1">
      <alignment horizontal="left"/>
    </xf>
    <xf numFmtId="165" fontId="34" fillId="17" borderId="2" xfId="0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center"/>
    </xf>
    <xf numFmtId="0" fontId="18" fillId="17" borderId="13" xfId="0" applyFont="1" applyFill="1" applyBorder="1" applyAlignment="1">
      <alignment horizontal="center"/>
    </xf>
    <xf numFmtId="0" fontId="18" fillId="17" borderId="12" xfId="0" applyFont="1" applyFill="1" applyBorder="1" applyAlignment="1">
      <alignment horizontal="center"/>
    </xf>
    <xf numFmtId="1" fontId="38" fillId="21" borderId="19" xfId="0" applyNumberFormat="1" applyFont="1" applyFill="1" applyBorder="1" applyAlignment="1">
      <alignment horizontal="center"/>
    </xf>
    <xf numFmtId="1" fontId="27" fillId="22" borderId="19" xfId="0" applyNumberFormat="1" applyFont="1" applyFill="1" applyBorder="1" applyAlignment="1">
      <alignment horizontal="center"/>
    </xf>
    <xf numFmtId="1" fontId="27" fillId="23" borderId="19" xfId="0" applyNumberFormat="1" applyFont="1" applyFill="1" applyBorder="1" applyAlignment="1">
      <alignment horizontal="center"/>
    </xf>
    <xf numFmtId="1" fontId="27" fillId="21" borderId="19" xfId="0" applyNumberFormat="1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2"/>
      <c r="M1" s="6"/>
      <c r="N1" s="7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6.5" customHeight="1" x14ac:dyDescent="0.25">
      <c r="A2" s="8">
        <v>18</v>
      </c>
      <c r="B2" s="9" t="s">
        <v>9</v>
      </c>
      <c r="C2" s="10">
        <v>4</v>
      </c>
      <c r="D2" s="10" t="s">
        <v>10</v>
      </c>
      <c r="E2" s="10" t="s">
        <v>11</v>
      </c>
      <c r="F2" s="10" t="s">
        <v>12</v>
      </c>
      <c r="G2" s="10" t="s">
        <v>13</v>
      </c>
      <c r="H2" s="5"/>
      <c r="I2" s="11" t="s">
        <v>14</v>
      </c>
      <c r="J2" s="12" t="s">
        <v>15</v>
      </c>
      <c r="K2" s="5"/>
      <c r="L2" s="2"/>
      <c r="M2" s="6"/>
      <c r="N2" s="7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6.5" customHeight="1" x14ac:dyDescent="0.25">
      <c r="A3" s="8">
        <v>300</v>
      </c>
      <c r="B3" s="9" t="s">
        <v>16</v>
      </c>
      <c r="C3" s="10">
        <v>2</v>
      </c>
      <c r="D3" s="10" t="s">
        <v>17</v>
      </c>
      <c r="E3" s="10" t="s">
        <v>11</v>
      </c>
      <c r="F3" s="10" t="s">
        <v>12</v>
      </c>
      <c r="G3" s="10" t="s">
        <v>13</v>
      </c>
      <c r="H3" s="5"/>
      <c r="I3" s="11" t="s">
        <v>18</v>
      </c>
      <c r="J3" s="13" t="s">
        <v>17</v>
      </c>
      <c r="K3" s="5"/>
      <c r="L3" s="2"/>
      <c r="M3" s="6"/>
      <c r="N3" s="7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 x14ac:dyDescent="0.25">
      <c r="A4" s="8">
        <v>301</v>
      </c>
      <c r="B4" s="9" t="s">
        <v>19</v>
      </c>
      <c r="C4" s="10">
        <v>2</v>
      </c>
      <c r="D4" s="10" t="s">
        <v>17</v>
      </c>
      <c r="E4" s="10" t="s">
        <v>11</v>
      </c>
      <c r="F4" s="10" t="s">
        <v>12</v>
      </c>
      <c r="G4" s="10" t="s">
        <v>13</v>
      </c>
      <c r="H4" s="5"/>
      <c r="I4" s="11" t="s">
        <v>20</v>
      </c>
      <c r="J4" s="13" t="s">
        <v>21</v>
      </c>
      <c r="K4" s="5"/>
      <c r="L4" s="2"/>
      <c r="M4" s="6"/>
      <c r="N4" s="7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5" customHeight="1" x14ac:dyDescent="0.25">
      <c r="A5" s="8">
        <v>302</v>
      </c>
      <c r="B5" s="9" t="s">
        <v>22</v>
      </c>
      <c r="C5" s="10">
        <v>2</v>
      </c>
      <c r="D5" s="10" t="s">
        <v>17</v>
      </c>
      <c r="E5" s="10" t="s">
        <v>11</v>
      </c>
      <c r="F5" s="10" t="s">
        <v>12</v>
      </c>
      <c r="G5" s="10" t="s">
        <v>13</v>
      </c>
      <c r="H5" s="5"/>
      <c r="I5" s="11" t="s">
        <v>23</v>
      </c>
      <c r="J5" s="13" t="s">
        <v>24</v>
      </c>
      <c r="K5" s="5"/>
      <c r="L5" s="2"/>
      <c r="M5" s="6"/>
      <c r="N5" s="7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6.5" customHeight="1" x14ac:dyDescent="0.25">
      <c r="A6" s="8">
        <v>303</v>
      </c>
      <c r="B6" s="9" t="s">
        <v>25</v>
      </c>
      <c r="C6" s="10">
        <v>4</v>
      </c>
      <c r="D6" s="10" t="s">
        <v>17</v>
      </c>
      <c r="E6" s="10" t="s">
        <v>11</v>
      </c>
      <c r="F6" s="10" t="s">
        <v>12</v>
      </c>
      <c r="G6" s="10" t="s">
        <v>13</v>
      </c>
      <c r="H6" s="5"/>
      <c r="I6" s="11" t="s">
        <v>26</v>
      </c>
      <c r="J6" s="12" t="s">
        <v>10</v>
      </c>
      <c r="K6" s="5"/>
      <c r="L6" s="2"/>
      <c r="M6" s="6"/>
      <c r="N6" s="7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.5" customHeight="1" x14ac:dyDescent="0.25">
      <c r="A7" s="8">
        <v>304</v>
      </c>
      <c r="B7" s="9" t="s">
        <v>27</v>
      </c>
      <c r="C7" s="10">
        <v>4</v>
      </c>
      <c r="D7" s="10" t="s">
        <v>17</v>
      </c>
      <c r="E7" s="10" t="s">
        <v>11</v>
      </c>
      <c r="F7" s="10" t="s">
        <v>12</v>
      </c>
      <c r="G7" s="10" t="s">
        <v>13</v>
      </c>
      <c r="H7" s="5"/>
      <c r="I7" s="11" t="s">
        <v>28</v>
      </c>
      <c r="J7" s="13" t="s">
        <v>29</v>
      </c>
      <c r="K7" s="2"/>
      <c r="L7" s="2"/>
      <c r="M7" s="7"/>
      <c r="N7" s="7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 x14ac:dyDescent="0.25">
      <c r="A8" s="8">
        <v>305</v>
      </c>
      <c r="B8" s="9" t="s">
        <v>30</v>
      </c>
      <c r="C8" s="10">
        <v>1</v>
      </c>
      <c r="D8" s="10" t="s">
        <v>17</v>
      </c>
      <c r="E8" s="10" t="s">
        <v>31</v>
      </c>
      <c r="F8" s="10" t="s">
        <v>12</v>
      </c>
      <c r="G8" s="10" t="s">
        <v>32</v>
      </c>
      <c r="H8" s="5"/>
      <c r="I8" s="11" t="s">
        <v>33</v>
      </c>
      <c r="J8" s="13" t="s">
        <v>34</v>
      </c>
      <c r="K8" s="5"/>
      <c r="L8" s="2"/>
      <c r="M8" s="6"/>
      <c r="N8" s="7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6.5" customHeight="1" x14ac:dyDescent="0.25">
      <c r="A9" s="8">
        <v>306</v>
      </c>
      <c r="B9" s="9" t="s">
        <v>35</v>
      </c>
      <c r="C9" s="10">
        <v>1</v>
      </c>
      <c r="D9" s="10" t="s">
        <v>17</v>
      </c>
      <c r="E9" s="10" t="s">
        <v>31</v>
      </c>
      <c r="F9" s="10" t="s">
        <v>12</v>
      </c>
      <c r="G9" s="10" t="s">
        <v>32</v>
      </c>
      <c r="H9" s="5"/>
      <c r="I9" s="11" t="s">
        <v>36</v>
      </c>
      <c r="J9" s="12" t="s">
        <v>37</v>
      </c>
      <c r="K9" s="5"/>
      <c r="L9" s="2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6.5" customHeight="1" x14ac:dyDescent="0.25">
      <c r="A10" s="8">
        <v>307</v>
      </c>
      <c r="B10" s="9" t="s">
        <v>38</v>
      </c>
      <c r="C10" s="10">
        <v>2</v>
      </c>
      <c r="D10" s="10" t="s">
        <v>17</v>
      </c>
      <c r="E10" s="10" t="s">
        <v>31</v>
      </c>
      <c r="F10" s="10" t="s">
        <v>12</v>
      </c>
      <c r="G10" s="10" t="s">
        <v>32</v>
      </c>
      <c r="H10" s="5"/>
      <c r="I10" s="11" t="s">
        <v>39</v>
      </c>
      <c r="J10" s="12" t="s">
        <v>40</v>
      </c>
      <c r="K10" s="5"/>
      <c r="L10" s="2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6.5" customHeight="1" x14ac:dyDescent="0.25">
      <c r="A11" s="8">
        <v>308</v>
      </c>
      <c r="B11" s="9" t="s">
        <v>41</v>
      </c>
      <c r="C11" s="10">
        <v>2</v>
      </c>
      <c r="D11" s="10" t="s">
        <v>17</v>
      </c>
      <c r="E11" s="10" t="s">
        <v>31</v>
      </c>
      <c r="F11" s="10" t="s">
        <v>12</v>
      </c>
      <c r="G11" s="10" t="s">
        <v>32</v>
      </c>
      <c r="H11" s="5"/>
      <c r="I11" s="11" t="s">
        <v>42</v>
      </c>
      <c r="J11" s="13" t="s">
        <v>43</v>
      </c>
      <c r="K11" s="5"/>
      <c r="L11" s="2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6.5" customHeight="1" x14ac:dyDescent="0.25">
      <c r="A12" s="8">
        <v>309</v>
      </c>
      <c r="B12" s="9" t="s">
        <v>44</v>
      </c>
      <c r="C12" s="10">
        <v>5</v>
      </c>
      <c r="D12" s="10" t="s">
        <v>17</v>
      </c>
      <c r="E12" s="10" t="s">
        <v>11</v>
      </c>
      <c r="F12" s="10" t="s">
        <v>45</v>
      </c>
      <c r="G12" s="10" t="s">
        <v>46</v>
      </c>
      <c r="H12" s="5"/>
      <c r="I12" s="11" t="s">
        <v>47</v>
      </c>
      <c r="J12" s="13" t="s">
        <v>48</v>
      </c>
      <c r="K12" s="5"/>
      <c r="L12" s="2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6.5" customHeight="1" x14ac:dyDescent="0.25">
      <c r="A13" s="8">
        <v>310</v>
      </c>
      <c r="B13" s="9" t="s">
        <v>49</v>
      </c>
      <c r="C13" s="10">
        <v>6</v>
      </c>
      <c r="D13" s="10" t="s">
        <v>17</v>
      </c>
      <c r="E13" s="10" t="s">
        <v>31</v>
      </c>
      <c r="F13" s="10" t="s">
        <v>45</v>
      </c>
      <c r="G13" s="10" t="s">
        <v>50</v>
      </c>
      <c r="H13" s="5"/>
      <c r="I13" s="11" t="s">
        <v>51</v>
      </c>
      <c r="J13" s="12" t="s">
        <v>52</v>
      </c>
      <c r="K13" s="5"/>
      <c r="L13" s="2"/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6.5" customHeight="1" x14ac:dyDescent="0.25">
      <c r="A14" s="8">
        <v>325</v>
      </c>
      <c r="B14" s="9" t="s">
        <v>53</v>
      </c>
      <c r="C14" s="14">
        <v>1</v>
      </c>
      <c r="D14" s="10" t="s">
        <v>15</v>
      </c>
      <c r="E14" s="10" t="s">
        <v>11</v>
      </c>
      <c r="F14" s="10" t="s">
        <v>12</v>
      </c>
      <c r="G14" s="10" t="s">
        <v>13</v>
      </c>
      <c r="H14" s="5"/>
      <c r="I14" s="11" t="s">
        <v>54</v>
      </c>
      <c r="J14" s="13" t="s">
        <v>55</v>
      </c>
      <c r="K14" s="5"/>
      <c r="L14" s="2"/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6.5" customHeight="1" x14ac:dyDescent="0.25">
      <c r="A15" s="8">
        <v>326</v>
      </c>
      <c r="B15" s="9" t="s">
        <v>56</v>
      </c>
      <c r="C15" s="14">
        <v>2</v>
      </c>
      <c r="D15" s="10" t="s">
        <v>15</v>
      </c>
      <c r="E15" s="10" t="s">
        <v>11</v>
      </c>
      <c r="F15" s="10" t="s">
        <v>12</v>
      </c>
      <c r="G15" s="10" t="s">
        <v>13</v>
      </c>
      <c r="H15" s="5"/>
      <c r="I15" s="11" t="s">
        <v>57</v>
      </c>
      <c r="J15" s="12" t="s">
        <v>57</v>
      </c>
      <c r="K15" s="5"/>
      <c r="L15" s="2"/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6.5" customHeight="1" x14ac:dyDescent="0.25">
      <c r="A16" s="8">
        <v>327</v>
      </c>
      <c r="B16" s="9" t="s">
        <v>58</v>
      </c>
      <c r="C16" s="14">
        <v>2</v>
      </c>
      <c r="D16" s="10" t="s">
        <v>15</v>
      </c>
      <c r="E16" s="10" t="s">
        <v>11</v>
      </c>
      <c r="F16" s="10" t="s">
        <v>12</v>
      </c>
      <c r="G16" s="10" t="s">
        <v>13</v>
      </c>
      <c r="H16" s="5"/>
      <c r="I16" s="11" t="s">
        <v>59</v>
      </c>
      <c r="J16" s="13" t="s">
        <v>60</v>
      </c>
      <c r="K16" s="2"/>
      <c r="L16" s="2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6.5" customHeight="1" x14ac:dyDescent="0.25">
      <c r="A17" s="8">
        <v>328</v>
      </c>
      <c r="B17" s="9" t="s">
        <v>61</v>
      </c>
      <c r="C17" s="14">
        <v>2</v>
      </c>
      <c r="D17" s="10" t="s">
        <v>15</v>
      </c>
      <c r="E17" s="10" t="s">
        <v>11</v>
      </c>
      <c r="F17" s="10" t="s">
        <v>12</v>
      </c>
      <c r="G17" s="10" t="s">
        <v>13</v>
      </c>
      <c r="H17" s="5"/>
      <c r="I17" s="11" t="s">
        <v>62</v>
      </c>
      <c r="J17" s="13" t="s">
        <v>63</v>
      </c>
      <c r="K17" s="5"/>
      <c r="L17" s="2"/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6.5" customHeight="1" x14ac:dyDescent="0.25">
      <c r="A18" s="8">
        <v>329</v>
      </c>
      <c r="B18" s="9" t="s">
        <v>64</v>
      </c>
      <c r="C18" s="14">
        <v>2</v>
      </c>
      <c r="D18" s="10" t="s">
        <v>15</v>
      </c>
      <c r="E18" s="10" t="s">
        <v>11</v>
      </c>
      <c r="F18" s="10" t="s">
        <v>12</v>
      </c>
      <c r="G18" s="10" t="s">
        <v>13</v>
      </c>
      <c r="H18" s="5"/>
      <c r="I18" s="11" t="s">
        <v>65</v>
      </c>
      <c r="J18" s="13" t="s">
        <v>66</v>
      </c>
      <c r="K18" s="5"/>
      <c r="L18" s="2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6.5" customHeight="1" x14ac:dyDescent="0.25">
      <c r="A19" s="8">
        <v>330</v>
      </c>
      <c r="B19" s="9" t="s">
        <v>67</v>
      </c>
      <c r="C19" s="14">
        <v>2</v>
      </c>
      <c r="D19" s="10" t="s">
        <v>15</v>
      </c>
      <c r="E19" s="10" t="s">
        <v>11</v>
      </c>
      <c r="F19" s="10" t="s">
        <v>12</v>
      </c>
      <c r="G19" s="10" t="s">
        <v>13</v>
      </c>
      <c r="H19" s="5"/>
      <c r="I19" s="11" t="s">
        <v>68</v>
      </c>
      <c r="J19" s="13" t="s">
        <v>69</v>
      </c>
      <c r="K19" s="5"/>
      <c r="L19" s="2"/>
      <c r="M19" s="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6.5" customHeight="1" x14ac:dyDescent="0.25">
      <c r="A20" s="8">
        <v>331</v>
      </c>
      <c r="B20" s="9" t="s">
        <v>70</v>
      </c>
      <c r="C20" s="14">
        <v>3</v>
      </c>
      <c r="D20" s="10" t="s">
        <v>15</v>
      </c>
      <c r="E20" s="10" t="s">
        <v>11</v>
      </c>
      <c r="F20" s="10" t="s">
        <v>12</v>
      </c>
      <c r="G20" s="10" t="s">
        <v>13</v>
      </c>
      <c r="H20" s="5"/>
      <c r="I20" s="11" t="s">
        <v>71</v>
      </c>
      <c r="J20" s="13" t="s">
        <v>72</v>
      </c>
      <c r="K20" s="5"/>
      <c r="L20" s="2"/>
      <c r="M20" s="6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6.5" customHeight="1" x14ac:dyDescent="0.25">
      <c r="A21" s="8">
        <v>332</v>
      </c>
      <c r="B21" s="9" t="s">
        <v>73</v>
      </c>
      <c r="C21" s="14">
        <v>3</v>
      </c>
      <c r="D21" s="10" t="s">
        <v>15</v>
      </c>
      <c r="E21" s="10" t="s">
        <v>11</v>
      </c>
      <c r="F21" s="10" t="s">
        <v>12</v>
      </c>
      <c r="G21" s="10" t="s">
        <v>13</v>
      </c>
      <c r="H21" s="5"/>
      <c r="I21" s="11" t="s">
        <v>74</v>
      </c>
      <c r="J21" s="13" t="s">
        <v>75</v>
      </c>
      <c r="K21" s="2"/>
      <c r="L21" s="2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6.5" customHeight="1" x14ac:dyDescent="0.25">
      <c r="A22" s="8">
        <v>333</v>
      </c>
      <c r="B22" s="9" t="s">
        <v>76</v>
      </c>
      <c r="C22" s="14">
        <v>3</v>
      </c>
      <c r="D22" s="10" t="s">
        <v>15</v>
      </c>
      <c r="E22" s="10" t="s">
        <v>11</v>
      </c>
      <c r="F22" s="10" t="s">
        <v>12</v>
      </c>
      <c r="G22" s="10" t="s">
        <v>13</v>
      </c>
      <c r="H22" s="5"/>
      <c r="I22" s="11" t="s">
        <v>77</v>
      </c>
      <c r="J22" s="13" t="s">
        <v>78</v>
      </c>
      <c r="K22" s="2"/>
      <c r="L22" s="2"/>
      <c r="M22" s="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6.5" customHeight="1" x14ac:dyDescent="0.25">
      <c r="A23" s="8">
        <v>334</v>
      </c>
      <c r="B23" s="9" t="s">
        <v>79</v>
      </c>
      <c r="C23" s="14">
        <v>4</v>
      </c>
      <c r="D23" s="10" t="s">
        <v>15</v>
      </c>
      <c r="E23" s="10" t="s">
        <v>11</v>
      </c>
      <c r="F23" s="10" t="s">
        <v>12</v>
      </c>
      <c r="G23" s="10" t="s">
        <v>13</v>
      </c>
      <c r="H23" s="5"/>
      <c r="I23" s="11" t="s">
        <v>80</v>
      </c>
      <c r="J23" s="13" t="s">
        <v>81</v>
      </c>
      <c r="K23" s="2"/>
      <c r="L23" s="2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 x14ac:dyDescent="0.25">
      <c r="A24" s="8">
        <v>335</v>
      </c>
      <c r="B24" s="9" t="s">
        <v>82</v>
      </c>
      <c r="C24" s="14">
        <v>4</v>
      </c>
      <c r="D24" s="10" t="s">
        <v>15</v>
      </c>
      <c r="E24" s="10" t="s">
        <v>11</v>
      </c>
      <c r="F24" s="10" t="s">
        <v>12</v>
      </c>
      <c r="G24" s="10" t="s">
        <v>13</v>
      </c>
      <c r="H24" s="5"/>
      <c r="I24" s="11" t="s">
        <v>83</v>
      </c>
      <c r="J24" s="13" t="s">
        <v>84</v>
      </c>
      <c r="K24" s="2"/>
      <c r="L24" s="2"/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6.5" customHeight="1" x14ac:dyDescent="0.25">
      <c r="A25" s="8">
        <v>336</v>
      </c>
      <c r="B25" s="9" t="s">
        <v>85</v>
      </c>
      <c r="C25" s="14">
        <v>4</v>
      </c>
      <c r="D25" s="10" t="s">
        <v>15</v>
      </c>
      <c r="E25" s="10" t="s">
        <v>11</v>
      </c>
      <c r="F25" s="10" t="s">
        <v>12</v>
      </c>
      <c r="G25" s="10" t="s">
        <v>13</v>
      </c>
      <c r="H25" s="5"/>
      <c r="I25" s="11" t="s">
        <v>86</v>
      </c>
      <c r="J25" s="12" t="s">
        <v>87</v>
      </c>
      <c r="K25" s="2"/>
      <c r="L25" s="2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25">
      <c r="A26" s="8">
        <v>337</v>
      </c>
      <c r="B26" s="9" t="s">
        <v>88</v>
      </c>
      <c r="C26" s="14">
        <v>4</v>
      </c>
      <c r="D26" s="10" t="s">
        <v>15</v>
      </c>
      <c r="E26" s="10" t="s">
        <v>11</v>
      </c>
      <c r="F26" s="10" t="s">
        <v>12</v>
      </c>
      <c r="G26" s="10" t="s">
        <v>13</v>
      </c>
      <c r="H26" s="5"/>
      <c r="I26" s="11" t="s">
        <v>89</v>
      </c>
      <c r="J26" s="13" t="s">
        <v>90</v>
      </c>
      <c r="K26" s="2"/>
      <c r="L26" s="2"/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6.5" customHeight="1" x14ac:dyDescent="0.25">
      <c r="A27" s="8">
        <v>338</v>
      </c>
      <c r="B27" s="9" t="s">
        <v>91</v>
      </c>
      <c r="C27" s="14">
        <v>4</v>
      </c>
      <c r="D27" s="10" t="s">
        <v>15</v>
      </c>
      <c r="E27" s="10" t="s">
        <v>11</v>
      </c>
      <c r="F27" s="10" t="s">
        <v>12</v>
      </c>
      <c r="G27" s="10" t="s">
        <v>13</v>
      </c>
      <c r="H27" s="5"/>
      <c r="I27" s="11" t="s">
        <v>92</v>
      </c>
      <c r="J27" s="13" t="s">
        <v>93</v>
      </c>
      <c r="K27" s="15"/>
      <c r="L27" s="16"/>
      <c r="M27" s="6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6.5" customHeight="1" x14ac:dyDescent="0.25">
      <c r="A28" s="8">
        <v>339</v>
      </c>
      <c r="B28" s="9" t="s">
        <v>94</v>
      </c>
      <c r="C28" s="14">
        <v>4</v>
      </c>
      <c r="D28" s="10" t="s">
        <v>15</v>
      </c>
      <c r="E28" s="10" t="s">
        <v>11</v>
      </c>
      <c r="F28" s="10" t="s">
        <v>12</v>
      </c>
      <c r="G28" s="10" t="s">
        <v>13</v>
      </c>
      <c r="H28" s="5"/>
      <c r="I28" s="2"/>
      <c r="J28" s="2"/>
      <c r="K28" s="2"/>
      <c r="L28" s="2"/>
      <c r="M28" s="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6.5" customHeight="1" x14ac:dyDescent="0.25">
      <c r="A29" s="8">
        <v>340</v>
      </c>
      <c r="B29" s="9" t="s">
        <v>95</v>
      </c>
      <c r="C29" s="14">
        <v>4</v>
      </c>
      <c r="D29" s="10" t="s">
        <v>15</v>
      </c>
      <c r="E29" s="10" t="s">
        <v>11</v>
      </c>
      <c r="F29" s="10" t="s">
        <v>12</v>
      </c>
      <c r="G29" s="10" t="s">
        <v>13</v>
      </c>
      <c r="H29" s="5"/>
      <c r="I29" s="2"/>
      <c r="J29" s="2"/>
      <c r="K29" s="2"/>
      <c r="L29" s="2"/>
      <c r="M29" s="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6.5" customHeight="1" x14ac:dyDescent="0.25">
      <c r="A30" s="8">
        <v>341</v>
      </c>
      <c r="B30" s="9" t="s">
        <v>96</v>
      </c>
      <c r="C30" s="14">
        <v>2</v>
      </c>
      <c r="D30" s="10" t="s">
        <v>15</v>
      </c>
      <c r="E30" s="10" t="s">
        <v>31</v>
      </c>
      <c r="F30" s="10" t="s">
        <v>12</v>
      </c>
      <c r="G30" s="10" t="s">
        <v>32</v>
      </c>
      <c r="H30" s="5"/>
      <c r="I30" s="17"/>
      <c r="J30" s="18"/>
      <c r="K30" s="18"/>
      <c r="L30" s="19"/>
      <c r="M30" s="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6.5" customHeight="1" x14ac:dyDescent="0.25">
      <c r="A31" s="8">
        <v>342</v>
      </c>
      <c r="B31" s="9" t="s">
        <v>97</v>
      </c>
      <c r="C31" s="14">
        <v>2</v>
      </c>
      <c r="D31" s="10" t="s">
        <v>15</v>
      </c>
      <c r="E31" s="10" t="s">
        <v>31</v>
      </c>
      <c r="F31" s="10" t="s">
        <v>12</v>
      </c>
      <c r="G31" s="10" t="s">
        <v>32</v>
      </c>
      <c r="H31" s="5"/>
      <c r="I31" s="2"/>
      <c r="J31" s="2"/>
      <c r="K31" s="2"/>
      <c r="L31" s="2"/>
      <c r="M31" s="6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6.5" customHeight="1" x14ac:dyDescent="0.25">
      <c r="A32" s="8">
        <v>343</v>
      </c>
      <c r="B32" s="9" t="s">
        <v>98</v>
      </c>
      <c r="C32" s="14">
        <v>2</v>
      </c>
      <c r="D32" s="10" t="s">
        <v>15</v>
      </c>
      <c r="E32" s="10" t="s">
        <v>31</v>
      </c>
      <c r="F32" s="10" t="s">
        <v>12</v>
      </c>
      <c r="G32" s="10" t="s">
        <v>32</v>
      </c>
      <c r="H32" s="5"/>
      <c r="I32" s="20"/>
      <c r="J32" s="20"/>
      <c r="K32" s="20"/>
      <c r="L32" s="20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6.5" customHeight="1" x14ac:dyDescent="0.25">
      <c r="A33" s="8">
        <v>344</v>
      </c>
      <c r="B33" s="9" t="s">
        <v>99</v>
      </c>
      <c r="C33" s="14">
        <v>2</v>
      </c>
      <c r="D33" s="10" t="s">
        <v>15</v>
      </c>
      <c r="E33" s="10" t="s">
        <v>31</v>
      </c>
      <c r="F33" s="10" t="s">
        <v>12</v>
      </c>
      <c r="G33" s="10" t="s">
        <v>32</v>
      </c>
      <c r="H33" s="5"/>
      <c r="I33" s="2"/>
      <c r="J33" s="2"/>
      <c r="K33" s="2"/>
      <c r="L33" s="2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6.5" customHeight="1" x14ac:dyDescent="0.25">
      <c r="A34" s="8">
        <v>345</v>
      </c>
      <c r="B34" s="9" t="s">
        <v>100</v>
      </c>
      <c r="C34" s="14">
        <v>2</v>
      </c>
      <c r="D34" s="10" t="s">
        <v>15</v>
      </c>
      <c r="E34" s="10" t="s">
        <v>31</v>
      </c>
      <c r="F34" s="10" t="s">
        <v>12</v>
      </c>
      <c r="G34" s="10" t="s">
        <v>32</v>
      </c>
      <c r="H34" s="5"/>
      <c r="I34" s="2"/>
      <c r="J34" s="2"/>
      <c r="K34" s="2"/>
      <c r="L34" s="2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6.5" customHeight="1" x14ac:dyDescent="0.25">
      <c r="A35" s="8">
        <v>346</v>
      </c>
      <c r="B35" s="9" t="s">
        <v>101</v>
      </c>
      <c r="C35" s="14">
        <v>3</v>
      </c>
      <c r="D35" s="10" t="s">
        <v>15</v>
      </c>
      <c r="E35" s="10" t="s">
        <v>31</v>
      </c>
      <c r="F35" s="10" t="s">
        <v>12</v>
      </c>
      <c r="G35" s="10" t="s">
        <v>32</v>
      </c>
      <c r="H35" s="5"/>
      <c r="I35" s="21"/>
      <c r="J35" s="22"/>
      <c r="K35" s="22"/>
      <c r="L35" s="23"/>
      <c r="M35" s="24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6.5" customHeight="1" x14ac:dyDescent="0.25">
      <c r="A36" s="8">
        <v>347</v>
      </c>
      <c r="B36" s="9" t="s">
        <v>102</v>
      </c>
      <c r="C36" s="14">
        <v>3</v>
      </c>
      <c r="D36" s="10" t="s">
        <v>15</v>
      </c>
      <c r="E36" s="10" t="s">
        <v>31</v>
      </c>
      <c r="F36" s="10" t="s">
        <v>12</v>
      </c>
      <c r="G36" s="10" t="s">
        <v>32</v>
      </c>
      <c r="H36" s="5"/>
      <c r="I36" s="22"/>
      <c r="J36" s="22"/>
      <c r="K36" s="22"/>
      <c r="L36" s="22"/>
      <c r="M36" s="25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6.5" customHeight="1" x14ac:dyDescent="0.25">
      <c r="A37" s="8">
        <v>348</v>
      </c>
      <c r="B37" s="9" t="s">
        <v>103</v>
      </c>
      <c r="C37" s="14">
        <v>3</v>
      </c>
      <c r="D37" s="10" t="s">
        <v>15</v>
      </c>
      <c r="E37" s="10" t="s">
        <v>31</v>
      </c>
      <c r="F37" s="10" t="s">
        <v>12</v>
      </c>
      <c r="G37" s="10" t="s">
        <v>32</v>
      </c>
      <c r="H37" s="5"/>
      <c r="I37" s="26"/>
      <c r="J37" s="22"/>
      <c r="K37" s="22"/>
      <c r="L37" s="22"/>
      <c r="M37" s="2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6.5" customHeight="1" x14ac:dyDescent="0.25">
      <c r="A38" s="8">
        <v>349</v>
      </c>
      <c r="B38" s="9" t="s">
        <v>104</v>
      </c>
      <c r="C38" s="14">
        <v>3</v>
      </c>
      <c r="D38" s="10" t="s">
        <v>15</v>
      </c>
      <c r="E38" s="10" t="s">
        <v>31</v>
      </c>
      <c r="F38" s="10" t="s">
        <v>12</v>
      </c>
      <c r="G38" s="10" t="s">
        <v>32</v>
      </c>
      <c r="H38" s="5"/>
      <c r="I38" s="26"/>
      <c r="J38" s="22"/>
      <c r="K38" s="22"/>
      <c r="L38" s="22"/>
      <c r="M38" s="2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6.5" customHeight="1" x14ac:dyDescent="0.25">
      <c r="A39" s="8">
        <v>350</v>
      </c>
      <c r="B39" s="9" t="s">
        <v>105</v>
      </c>
      <c r="C39" s="14">
        <v>3</v>
      </c>
      <c r="D39" s="10" t="s">
        <v>15</v>
      </c>
      <c r="E39" s="10" t="s">
        <v>31</v>
      </c>
      <c r="F39" s="10" t="s">
        <v>12</v>
      </c>
      <c r="G39" s="10" t="s">
        <v>32</v>
      </c>
      <c r="H39" s="5"/>
      <c r="I39" s="26"/>
      <c r="J39" s="22"/>
      <c r="K39" s="22"/>
      <c r="L39" s="22"/>
      <c r="M39" s="2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6.5" customHeight="1" x14ac:dyDescent="0.25">
      <c r="A40" s="8">
        <v>351</v>
      </c>
      <c r="B40" s="9" t="s">
        <v>106</v>
      </c>
      <c r="C40" s="14">
        <v>4</v>
      </c>
      <c r="D40" s="10" t="s">
        <v>15</v>
      </c>
      <c r="E40" s="10" t="s">
        <v>31</v>
      </c>
      <c r="F40" s="10" t="s">
        <v>12</v>
      </c>
      <c r="G40" s="10" t="s">
        <v>32</v>
      </c>
      <c r="H40" s="5"/>
      <c r="I40" s="26"/>
      <c r="J40" s="22"/>
      <c r="K40" s="22"/>
      <c r="L40" s="22"/>
      <c r="M40" s="2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6.5" customHeight="1" x14ac:dyDescent="0.25">
      <c r="A41" s="8">
        <v>352</v>
      </c>
      <c r="B41" s="9" t="s">
        <v>107</v>
      </c>
      <c r="C41" s="14">
        <v>4</v>
      </c>
      <c r="D41" s="10" t="s">
        <v>15</v>
      </c>
      <c r="E41" s="10" t="s">
        <v>31</v>
      </c>
      <c r="F41" s="10" t="s">
        <v>12</v>
      </c>
      <c r="G41" s="10" t="s">
        <v>32</v>
      </c>
      <c r="H41" s="5"/>
      <c r="I41" s="26"/>
      <c r="J41" s="22"/>
      <c r="K41" s="22"/>
      <c r="L41" s="22"/>
      <c r="M41" s="2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6.5" customHeight="1" x14ac:dyDescent="0.25">
      <c r="A42" s="8">
        <v>353</v>
      </c>
      <c r="B42" s="9" t="s">
        <v>108</v>
      </c>
      <c r="C42" s="14">
        <v>4</v>
      </c>
      <c r="D42" s="10" t="s">
        <v>15</v>
      </c>
      <c r="E42" s="10" t="s">
        <v>31</v>
      </c>
      <c r="F42" s="10" t="s">
        <v>12</v>
      </c>
      <c r="G42" s="10" t="s">
        <v>32</v>
      </c>
      <c r="H42" s="5"/>
      <c r="I42" s="26"/>
      <c r="J42" s="22"/>
      <c r="K42" s="22"/>
      <c r="L42" s="22"/>
      <c r="M42" s="2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6.5" customHeight="1" x14ac:dyDescent="0.25">
      <c r="A43" s="8">
        <v>354</v>
      </c>
      <c r="B43" s="9" t="s">
        <v>109</v>
      </c>
      <c r="C43" s="14">
        <v>4</v>
      </c>
      <c r="D43" s="10" t="s">
        <v>15</v>
      </c>
      <c r="E43" s="10" t="s">
        <v>31</v>
      </c>
      <c r="F43" s="10" t="s">
        <v>12</v>
      </c>
      <c r="G43" s="10" t="s">
        <v>32</v>
      </c>
      <c r="H43" s="5"/>
      <c r="I43" s="26"/>
      <c r="J43" s="22"/>
      <c r="K43" s="22"/>
      <c r="L43" s="22"/>
      <c r="M43" s="2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6.5" customHeight="1" x14ac:dyDescent="0.25">
      <c r="A44" s="8">
        <v>355</v>
      </c>
      <c r="B44" s="9" t="s">
        <v>110</v>
      </c>
      <c r="C44" s="14">
        <v>4</v>
      </c>
      <c r="D44" s="10" t="s">
        <v>15</v>
      </c>
      <c r="E44" s="10" t="s">
        <v>31</v>
      </c>
      <c r="F44" s="10" t="s">
        <v>12</v>
      </c>
      <c r="G44" s="10" t="s">
        <v>32</v>
      </c>
      <c r="H44" s="5"/>
      <c r="I44" s="26"/>
      <c r="J44" s="22"/>
      <c r="K44" s="22"/>
      <c r="L44" s="22"/>
      <c r="M44" s="2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6.5" customHeight="1" x14ac:dyDescent="0.25">
      <c r="A45" s="8">
        <v>356</v>
      </c>
      <c r="B45" s="9" t="s">
        <v>111</v>
      </c>
      <c r="C45" s="14">
        <v>4</v>
      </c>
      <c r="D45" s="10" t="s">
        <v>15</v>
      </c>
      <c r="E45" s="10" t="s">
        <v>31</v>
      </c>
      <c r="F45" s="10" t="s">
        <v>12</v>
      </c>
      <c r="G45" s="10" t="s">
        <v>32</v>
      </c>
      <c r="H45" s="5"/>
      <c r="I45" s="2"/>
      <c r="J45" s="2"/>
      <c r="K45" s="2"/>
      <c r="L45" s="2"/>
      <c r="M45" s="29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6.5" customHeight="1" x14ac:dyDescent="0.25">
      <c r="A46" s="8">
        <v>357</v>
      </c>
      <c r="B46" s="9" t="s">
        <v>112</v>
      </c>
      <c r="C46" s="14">
        <v>4</v>
      </c>
      <c r="D46" s="10" t="s">
        <v>15</v>
      </c>
      <c r="E46" s="10" t="s">
        <v>31</v>
      </c>
      <c r="F46" s="10" t="s">
        <v>12</v>
      </c>
      <c r="G46" s="10" t="s">
        <v>32</v>
      </c>
      <c r="H46" s="5"/>
      <c r="I46" s="30"/>
      <c r="J46" s="31"/>
      <c r="K46" s="31"/>
      <c r="L46" s="32"/>
      <c r="M46" s="3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6.5" customHeight="1" x14ac:dyDescent="0.25">
      <c r="A47" s="8">
        <v>358</v>
      </c>
      <c r="B47" s="9" t="s">
        <v>113</v>
      </c>
      <c r="C47" s="14">
        <v>4</v>
      </c>
      <c r="D47" s="10" t="s">
        <v>15</v>
      </c>
      <c r="E47" s="10" t="s">
        <v>31</v>
      </c>
      <c r="F47" s="10" t="s">
        <v>12</v>
      </c>
      <c r="G47" s="10" t="s">
        <v>32</v>
      </c>
      <c r="H47" s="5"/>
      <c r="I47" s="30"/>
      <c r="J47" s="31"/>
      <c r="K47" s="31"/>
      <c r="L47" s="32"/>
      <c r="M47" s="34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6.5" customHeight="1" x14ac:dyDescent="0.25">
      <c r="A48" s="8">
        <v>359</v>
      </c>
      <c r="B48" s="9" t="s">
        <v>114</v>
      </c>
      <c r="C48" s="14">
        <v>4</v>
      </c>
      <c r="D48" s="10" t="s">
        <v>15</v>
      </c>
      <c r="E48" s="10" t="s">
        <v>31</v>
      </c>
      <c r="F48" s="10" t="s">
        <v>12</v>
      </c>
      <c r="G48" s="10" t="s">
        <v>32</v>
      </c>
      <c r="H48" s="5"/>
      <c r="I48" s="30"/>
      <c r="J48" s="31"/>
      <c r="K48" s="31"/>
      <c r="L48" s="32"/>
      <c r="M48" s="34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6.5" customHeight="1" x14ac:dyDescent="0.25">
      <c r="A49" s="8">
        <v>360</v>
      </c>
      <c r="B49" s="9" t="s">
        <v>115</v>
      </c>
      <c r="C49" s="14">
        <v>4</v>
      </c>
      <c r="D49" s="10" t="s">
        <v>15</v>
      </c>
      <c r="E49" s="10" t="s">
        <v>31</v>
      </c>
      <c r="F49" s="10" t="s">
        <v>12</v>
      </c>
      <c r="G49" s="10" t="s">
        <v>32</v>
      </c>
      <c r="H49" s="5"/>
      <c r="I49" s="31"/>
      <c r="J49" s="31"/>
      <c r="K49" s="31"/>
      <c r="L49" s="31"/>
      <c r="M49" s="35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6.5" customHeight="1" x14ac:dyDescent="0.25">
      <c r="A50" s="8">
        <v>361</v>
      </c>
      <c r="B50" s="9" t="s">
        <v>116</v>
      </c>
      <c r="C50" s="14">
        <v>4</v>
      </c>
      <c r="D50" s="10" t="s">
        <v>15</v>
      </c>
      <c r="E50" s="10" t="s">
        <v>31</v>
      </c>
      <c r="F50" s="10" t="s">
        <v>12</v>
      </c>
      <c r="G50" s="10" t="s">
        <v>32</v>
      </c>
      <c r="H50" s="5"/>
      <c r="I50" s="36"/>
      <c r="J50" s="31"/>
      <c r="K50" s="31"/>
      <c r="L50" s="37"/>
      <c r="M50" s="38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6.5" customHeight="1" x14ac:dyDescent="0.25">
      <c r="A51" s="8">
        <v>362</v>
      </c>
      <c r="B51" s="9" t="s">
        <v>117</v>
      </c>
      <c r="C51" s="14">
        <v>4</v>
      </c>
      <c r="D51" s="10" t="s">
        <v>15</v>
      </c>
      <c r="E51" s="10" t="s">
        <v>31</v>
      </c>
      <c r="F51" s="10" t="s">
        <v>12</v>
      </c>
      <c r="G51" s="10" t="s">
        <v>32</v>
      </c>
      <c r="H51" s="5"/>
      <c r="I51" s="2"/>
      <c r="J51" s="2"/>
      <c r="K51" s="2"/>
      <c r="L51" s="2"/>
      <c r="M51" s="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6.5" customHeight="1" x14ac:dyDescent="0.25">
      <c r="A52" s="8">
        <v>363</v>
      </c>
      <c r="B52" s="9" t="s">
        <v>118</v>
      </c>
      <c r="C52" s="14">
        <v>4</v>
      </c>
      <c r="D52" s="10" t="s">
        <v>15</v>
      </c>
      <c r="E52" s="10" t="s">
        <v>31</v>
      </c>
      <c r="F52" s="10" t="s">
        <v>12</v>
      </c>
      <c r="G52" s="10" t="s">
        <v>32</v>
      </c>
      <c r="H52" s="5"/>
      <c r="I52" s="2"/>
      <c r="J52" s="2"/>
      <c r="K52" s="2"/>
      <c r="L52" s="2"/>
      <c r="M52" s="6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6.5" customHeight="1" x14ac:dyDescent="0.25">
      <c r="A53" s="8">
        <v>364</v>
      </c>
      <c r="B53" s="9" t="s">
        <v>119</v>
      </c>
      <c r="C53" s="14">
        <v>5</v>
      </c>
      <c r="D53" s="10" t="s">
        <v>15</v>
      </c>
      <c r="E53" s="10" t="s">
        <v>11</v>
      </c>
      <c r="F53" s="10" t="s">
        <v>45</v>
      </c>
      <c r="G53" s="10" t="s">
        <v>46</v>
      </c>
      <c r="H53" s="5"/>
      <c r="I53" s="2"/>
      <c r="J53" s="2"/>
      <c r="K53" s="2"/>
      <c r="L53" s="2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customHeight="1" x14ac:dyDescent="0.25">
      <c r="A54" s="8">
        <v>365</v>
      </c>
      <c r="B54" s="9" t="s">
        <v>120</v>
      </c>
      <c r="C54" s="14">
        <v>5</v>
      </c>
      <c r="D54" s="10" t="s">
        <v>15</v>
      </c>
      <c r="E54" s="10" t="s">
        <v>11</v>
      </c>
      <c r="F54" s="10" t="s">
        <v>45</v>
      </c>
      <c r="G54" s="10" t="s">
        <v>46</v>
      </c>
      <c r="H54" s="5"/>
      <c r="I54" s="2"/>
      <c r="J54" s="2"/>
      <c r="K54" s="2"/>
      <c r="L54" s="2"/>
      <c r="M54" s="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6.5" customHeight="1" x14ac:dyDescent="0.25">
      <c r="A55" s="8">
        <v>366</v>
      </c>
      <c r="B55" s="9" t="s">
        <v>121</v>
      </c>
      <c r="C55" s="14">
        <v>6</v>
      </c>
      <c r="D55" s="10" t="s">
        <v>15</v>
      </c>
      <c r="E55" s="10" t="s">
        <v>11</v>
      </c>
      <c r="F55" s="10" t="s">
        <v>45</v>
      </c>
      <c r="G55" s="10" t="s">
        <v>46</v>
      </c>
      <c r="H55" s="39" t="s">
        <v>4</v>
      </c>
      <c r="I55" s="39" t="s">
        <v>5</v>
      </c>
      <c r="J55" s="40" t="s">
        <v>6</v>
      </c>
      <c r="K55" s="2"/>
      <c r="L55" s="2"/>
      <c r="M55" s="6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6.5" customHeight="1" x14ac:dyDescent="0.25">
      <c r="A56" s="8">
        <v>367</v>
      </c>
      <c r="B56" s="9" t="s">
        <v>122</v>
      </c>
      <c r="C56" s="14">
        <v>6</v>
      </c>
      <c r="D56" s="10" t="s">
        <v>15</v>
      </c>
      <c r="E56" s="10" t="s">
        <v>11</v>
      </c>
      <c r="F56" s="10" t="s">
        <v>45</v>
      </c>
      <c r="G56" s="10" t="s">
        <v>46</v>
      </c>
      <c r="K56" s="2"/>
      <c r="L56" s="2"/>
      <c r="M56" s="6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6.5" customHeight="1" x14ac:dyDescent="0.25">
      <c r="A57" s="8">
        <v>368</v>
      </c>
      <c r="B57" s="9" t="s">
        <v>123</v>
      </c>
      <c r="C57" s="14">
        <v>6</v>
      </c>
      <c r="D57" s="10" t="s">
        <v>15</v>
      </c>
      <c r="E57" s="10" t="s">
        <v>11</v>
      </c>
      <c r="F57" s="10" t="s">
        <v>45</v>
      </c>
      <c r="G57" s="10" t="s">
        <v>46</v>
      </c>
      <c r="K57" s="2"/>
      <c r="L57" s="2"/>
      <c r="M57" s="6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6.5" customHeight="1" x14ac:dyDescent="0.25">
      <c r="A58" s="8">
        <v>369</v>
      </c>
      <c r="B58" s="9" t="s">
        <v>124</v>
      </c>
      <c r="C58" s="14">
        <v>6</v>
      </c>
      <c r="D58" s="10" t="s">
        <v>15</v>
      </c>
      <c r="E58" s="10" t="s">
        <v>11</v>
      </c>
      <c r="F58" s="10" t="s">
        <v>45</v>
      </c>
      <c r="G58" s="10" t="s">
        <v>46</v>
      </c>
      <c r="K58" s="2"/>
      <c r="L58" s="2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6.5" customHeight="1" x14ac:dyDescent="0.25">
      <c r="A59" s="8">
        <v>370</v>
      </c>
      <c r="B59" s="9" t="s">
        <v>125</v>
      </c>
      <c r="C59" s="14">
        <v>5</v>
      </c>
      <c r="D59" s="10" t="s">
        <v>15</v>
      </c>
      <c r="E59" s="10" t="s">
        <v>31</v>
      </c>
      <c r="F59" s="10" t="s">
        <v>45</v>
      </c>
      <c r="G59" s="10" t="s">
        <v>50</v>
      </c>
      <c r="K59" s="2"/>
      <c r="L59" s="2"/>
      <c r="M59" s="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6.5" customHeight="1" x14ac:dyDescent="0.25">
      <c r="A60" s="8">
        <v>371</v>
      </c>
      <c r="B60" s="9" t="s">
        <v>126</v>
      </c>
      <c r="C60" s="14">
        <v>5</v>
      </c>
      <c r="D60" s="10" t="s">
        <v>15</v>
      </c>
      <c r="E60" s="10" t="s">
        <v>31</v>
      </c>
      <c r="F60" s="10" t="s">
        <v>45</v>
      </c>
      <c r="G60" s="10" t="s">
        <v>50</v>
      </c>
      <c r="K60" s="2"/>
      <c r="L60" s="2"/>
      <c r="M60" s="6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6.5" customHeight="1" x14ac:dyDescent="0.25">
      <c r="A61" s="8">
        <v>372</v>
      </c>
      <c r="B61" s="9" t="s">
        <v>127</v>
      </c>
      <c r="C61" s="14">
        <v>5</v>
      </c>
      <c r="D61" s="10" t="s">
        <v>15</v>
      </c>
      <c r="E61" s="10" t="s">
        <v>31</v>
      </c>
      <c r="F61" s="10" t="s">
        <v>45</v>
      </c>
      <c r="G61" s="10" t="s">
        <v>50</v>
      </c>
      <c r="K61" s="2"/>
      <c r="L61" s="2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6.5" customHeight="1" x14ac:dyDescent="0.25">
      <c r="A62" s="8">
        <v>373</v>
      </c>
      <c r="B62" s="9" t="s">
        <v>128</v>
      </c>
      <c r="C62" s="14">
        <v>5</v>
      </c>
      <c r="D62" s="10" t="s">
        <v>15</v>
      </c>
      <c r="E62" s="10" t="s">
        <v>31</v>
      </c>
      <c r="F62" s="10" t="s">
        <v>45</v>
      </c>
      <c r="G62" s="10" t="s">
        <v>50</v>
      </c>
      <c r="K62" s="2"/>
      <c r="L62" s="2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6.5" customHeight="1" x14ac:dyDescent="0.25">
      <c r="A63" s="8">
        <v>374</v>
      </c>
      <c r="B63" s="9" t="s">
        <v>129</v>
      </c>
      <c r="C63" s="14">
        <v>6</v>
      </c>
      <c r="D63" s="10" t="s">
        <v>15</v>
      </c>
      <c r="E63" s="10" t="s">
        <v>31</v>
      </c>
      <c r="F63" s="10" t="s">
        <v>45</v>
      </c>
      <c r="G63" s="10" t="s">
        <v>50</v>
      </c>
      <c r="K63" s="2"/>
      <c r="L63" s="2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6.5" customHeight="1" x14ac:dyDescent="0.25">
      <c r="A64" s="8">
        <v>375</v>
      </c>
      <c r="B64" s="9" t="s">
        <v>130</v>
      </c>
      <c r="C64" s="14">
        <v>6</v>
      </c>
      <c r="D64" s="10" t="s">
        <v>15</v>
      </c>
      <c r="E64" s="10" t="s">
        <v>31</v>
      </c>
      <c r="F64" s="10" t="s">
        <v>45</v>
      </c>
      <c r="G64" s="10" t="s">
        <v>50</v>
      </c>
      <c r="K64" s="2"/>
      <c r="L64" s="2"/>
      <c r="M64" s="6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6.5" customHeight="1" x14ac:dyDescent="0.25">
      <c r="A65" s="8">
        <v>376</v>
      </c>
      <c r="B65" s="9" t="s">
        <v>131</v>
      </c>
      <c r="C65" s="14">
        <v>6</v>
      </c>
      <c r="D65" s="10" t="s">
        <v>15</v>
      </c>
      <c r="E65" s="10" t="s">
        <v>31</v>
      </c>
      <c r="F65" s="10" t="s">
        <v>45</v>
      </c>
      <c r="G65" s="10" t="s">
        <v>50</v>
      </c>
      <c r="K65" s="2"/>
      <c r="L65" s="2"/>
      <c r="M65" s="6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6.5" customHeight="1" x14ac:dyDescent="0.25">
      <c r="A66" s="8">
        <v>377</v>
      </c>
      <c r="B66" s="9" t="s">
        <v>132</v>
      </c>
      <c r="C66" s="14">
        <v>6</v>
      </c>
      <c r="D66" s="10" t="s">
        <v>15</v>
      </c>
      <c r="E66" s="10" t="s">
        <v>31</v>
      </c>
      <c r="F66" s="10" t="s">
        <v>45</v>
      </c>
      <c r="G66" s="10" t="s">
        <v>50</v>
      </c>
      <c r="K66" s="2"/>
      <c r="L66" s="2"/>
      <c r="M66" s="6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6.5" customHeight="1" x14ac:dyDescent="0.25">
      <c r="A67" s="8">
        <v>378</v>
      </c>
      <c r="B67" s="9" t="s">
        <v>133</v>
      </c>
      <c r="C67" s="14">
        <v>6</v>
      </c>
      <c r="D67" s="10" t="s">
        <v>15</v>
      </c>
      <c r="E67" s="10" t="s">
        <v>31</v>
      </c>
      <c r="F67" s="10" t="s">
        <v>45</v>
      </c>
      <c r="G67" s="10" t="s">
        <v>50</v>
      </c>
      <c r="K67" s="2"/>
      <c r="L67" s="2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6.5" customHeight="1" x14ac:dyDescent="0.25">
      <c r="A68" s="8">
        <v>379</v>
      </c>
      <c r="B68" s="9" t="s">
        <v>134</v>
      </c>
      <c r="C68" s="14">
        <v>6</v>
      </c>
      <c r="D68" s="10" t="s">
        <v>15</v>
      </c>
      <c r="E68" s="10" t="s">
        <v>31</v>
      </c>
      <c r="F68" s="10" t="s">
        <v>45</v>
      </c>
      <c r="G68" s="10" t="s">
        <v>50</v>
      </c>
      <c r="K68" s="2"/>
      <c r="L68" s="2"/>
      <c r="M68" s="6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6.5" customHeight="1" x14ac:dyDescent="0.25">
      <c r="A69" s="8">
        <v>380</v>
      </c>
      <c r="B69" s="9" t="s">
        <v>135</v>
      </c>
      <c r="C69" s="14">
        <v>7</v>
      </c>
      <c r="D69" s="10" t="s">
        <v>15</v>
      </c>
      <c r="E69" s="10" t="s">
        <v>11</v>
      </c>
      <c r="F69" s="10" t="s">
        <v>136</v>
      </c>
      <c r="G69" s="10" t="s">
        <v>137</v>
      </c>
      <c r="K69" s="2"/>
      <c r="L69" s="2"/>
      <c r="M69" s="6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6.5" customHeight="1" x14ac:dyDescent="0.25">
      <c r="A70" s="8">
        <v>381</v>
      </c>
      <c r="B70" s="9" t="s">
        <v>138</v>
      </c>
      <c r="C70" s="14">
        <v>7</v>
      </c>
      <c r="D70" s="10" t="s">
        <v>15</v>
      </c>
      <c r="E70" s="10" t="s">
        <v>11</v>
      </c>
      <c r="F70" s="10" t="s">
        <v>136</v>
      </c>
      <c r="G70" s="10" t="s">
        <v>137</v>
      </c>
      <c r="K70" s="2"/>
      <c r="L70" s="2"/>
      <c r="M70" s="6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6.5" customHeight="1" x14ac:dyDescent="0.25">
      <c r="A71" s="8">
        <v>382</v>
      </c>
      <c r="B71" s="9" t="s">
        <v>139</v>
      </c>
      <c r="C71" s="14">
        <v>7</v>
      </c>
      <c r="D71" s="10" t="s">
        <v>15</v>
      </c>
      <c r="E71" s="10" t="s">
        <v>11</v>
      </c>
      <c r="F71" s="10" t="s">
        <v>136</v>
      </c>
      <c r="G71" s="10" t="s">
        <v>137</v>
      </c>
      <c r="K71" s="2"/>
      <c r="L71" s="2"/>
      <c r="M71" s="6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6.5" customHeight="1" x14ac:dyDescent="0.25">
      <c r="A72" s="8">
        <v>383</v>
      </c>
      <c r="B72" s="9" t="s">
        <v>140</v>
      </c>
      <c r="C72" s="14">
        <v>7</v>
      </c>
      <c r="D72" s="10" t="s">
        <v>15</v>
      </c>
      <c r="E72" s="10" t="s">
        <v>11</v>
      </c>
      <c r="F72" s="10" t="s">
        <v>136</v>
      </c>
      <c r="G72" s="10" t="s">
        <v>137</v>
      </c>
      <c r="K72" s="2"/>
      <c r="L72" s="2"/>
      <c r="M72" s="6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6.5" customHeight="1" x14ac:dyDescent="0.25">
      <c r="A73" s="8">
        <v>384</v>
      </c>
      <c r="B73" s="9" t="s">
        <v>141</v>
      </c>
      <c r="C73" s="14">
        <v>7</v>
      </c>
      <c r="D73" s="10" t="s">
        <v>15</v>
      </c>
      <c r="E73" s="10" t="s">
        <v>11</v>
      </c>
      <c r="F73" s="10" t="s">
        <v>136</v>
      </c>
      <c r="G73" s="10" t="s">
        <v>137</v>
      </c>
      <c r="K73" s="2"/>
      <c r="L73" s="2"/>
      <c r="M73" s="6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6.5" customHeight="1" x14ac:dyDescent="0.25">
      <c r="A74" s="8">
        <v>385</v>
      </c>
      <c r="B74" s="9" t="s">
        <v>142</v>
      </c>
      <c r="C74" s="14">
        <v>7</v>
      </c>
      <c r="D74" s="10" t="s">
        <v>15</v>
      </c>
      <c r="E74" s="10" t="s">
        <v>11</v>
      </c>
      <c r="F74" s="10" t="s">
        <v>136</v>
      </c>
      <c r="G74" s="10" t="s">
        <v>137</v>
      </c>
      <c r="K74" s="2"/>
      <c r="L74" s="2"/>
      <c r="M74" s="6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6.5" customHeight="1" x14ac:dyDescent="0.25">
      <c r="A75" s="8">
        <v>386</v>
      </c>
      <c r="B75" s="9" t="s">
        <v>143</v>
      </c>
      <c r="C75" s="14">
        <v>8</v>
      </c>
      <c r="D75" s="10" t="s">
        <v>15</v>
      </c>
      <c r="E75" s="10" t="s">
        <v>11</v>
      </c>
      <c r="F75" s="10" t="s">
        <v>136</v>
      </c>
      <c r="G75" s="10" t="s">
        <v>137</v>
      </c>
      <c r="K75" s="2"/>
      <c r="L75" s="2"/>
      <c r="M75" s="6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6.5" customHeight="1" x14ac:dyDescent="0.25">
      <c r="A76" s="8">
        <v>387</v>
      </c>
      <c r="B76" s="9" t="s">
        <v>144</v>
      </c>
      <c r="C76" s="14">
        <v>8</v>
      </c>
      <c r="D76" s="10" t="s">
        <v>15</v>
      </c>
      <c r="E76" s="10" t="s">
        <v>11</v>
      </c>
      <c r="F76" s="10" t="s">
        <v>136</v>
      </c>
      <c r="G76" s="10" t="s">
        <v>137</v>
      </c>
      <c r="K76" s="2"/>
      <c r="L76" s="2"/>
      <c r="M76" s="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6.5" customHeight="1" x14ac:dyDescent="0.25">
      <c r="A77" s="8">
        <v>388</v>
      </c>
      <c r="B77" s="9" t="s">
        <v>145</v>
      </c>
      <c r="C77" s="14">
        <v>8</v>
      </c>
      <c r="D77" s="10" t="s">
        <v>15</v>
      </c>
      <c r="E77" s="10" t="s">
        <v>11</v>
      </c>
      <c r="F77" s="10" t="s">
        <v>136</v>
      </c>
      <c r="G77" s="10" t="s">
        <v>137</v>
      </c>
      <c r="K77" s="2"/>
      <c r="L77" s="2"/>
      <c r="M77" s="6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6.5" customHeight="1" x14ac:dyDescent="0.25">
      <c r="A78" s="8">
        <v>389</v>
      </c>
      <c r="B78" s="9" t="s">
        <v>146</v>
      </c>
      <c r="C78" s="14">
        <v>8</v>
      </c>
      <c r="D78" s="10" t="s">
        <v>15</v>
      </c>
      <c r="E78" s="10" t="s">
        <v>11</v>
      </c>
      <c r="F78" s="10" t="s">
        <v>136</v>
      </c>
      <c r="G78" s="10" t="s">
        <v>137</v>
      </c>
      <c r="K78" s="2"/>
      <c r="L78" s="2"/>
      <c r="M78" s="6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6.5" customHeight="1" x14ac:dyDescent="0.25">
      <c r="A79" s="8">
        <v>390</v>
      </c>
      <c r="B79" s="9" t="s">
        <v>147</v>
      </c>
      <c r="C79" s="14">
        <v>7</v>
      </c>
      <c r="D79" s="10" t="s">
        <v>15</v>
      </c>
      <c r="E79" s="10" t="s">
        <v>31</v>
      </c>
      <c r="F79" s="10" t="s">
        <v>136</v>
      </c>
      <c r="G79" s="10" t="s">
        <v>148</v>
      </c>
      <c r="K79" s="2"/>
      <c r="L79" s="2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6.5" customHeight="1" x14ac:dyDescent="0.25">
      <c r="A80" s="8">
        <v>391</v>
      </c>
      <c r="B80" s="9" t="s">
        <v>149</v>
      </c>
      <c r="C80" s="14">
        <v>7</v>
      </c>
      <c r="D80" s="10" t="s">
        <v>15</v>
      </c>
      <c r="E80" s="10" t="s">
        <v>31</v>
      </c>
      <c r="F80" s="10" t="s">
        <v>136</v>
      </c>
      <c r="G80" s="10" t="s">
        <v>148</v>
      </c>
      <c r="K80" s="2"/>
      <c r="L80" s="2"/>
      <c r="M80" s="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6.5" customHeight="1" x14ac:dyDescent="0.25">
      <c r="A81" s="8">
        <v>392</v>
      </c>
      <c r="B81" s="9" t="s">
        <v>150</v>
      </c>
      <c r="C81" s="14">
        <v>7</v>
      </c>
      <c r="D81" s="10" t="s">
        <v>15</v>
      </c>
      <c r="E81" s="10" t="s">
        <v>31</v>
      </c>
      <c r="F81" s="10" t="s">
        <v>136</v>
      </c>
      <c r="G81" s="10" t="s">
        <v>148</v>
      </c>
      <c r="K81" s="2"/>
      <c r="L81" s="2"/>
      <c r="M81" s="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6.5" customHeight="1" x14ac:dyDescent="0.25">
      <c r="A82" s="8">
        <v>393</v>
      </c>
      <c r="B82" s="9" t="s">
        <v>151</v>
      </c>
      <c r="C82" s="14">
        <v>7</v>
      </c>
      <c r="D82" s="10" t="s">
        <v>15</v>
      </c>
      <c r="E82" s="10" t="s">
        <v>31</v>
      </c>
      <c r="F82" s="10" t="s">
        <v>136</v>
      </c>
      <c r="G82" s="10" t="s">
        <v>148</v>
      </c>
      <c r="K82" s="2"/>
      <c r="L82" s="2"/>
      <c r="M82" s="6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6.5" customHeight="1" x14ac:dyDescent="0.25">
      <c r="A83" s="8">
        <v>394</v>
      </c>
      <c r="B83" s="9" t="s">
        <v>152</v>
      </c>
      <c r="C83" s="14">
        <v>7</v>
      </c>
      <c r="D83" s="10" t="s">
        <v>15</v>
      </c>
      <c r="E83" s="10" t="s">
        <v>31</v>
      </c>
      <c r="F83" s="10" t="s">
        <v>136</v>
      </c>
      <c r="G83" s="10" t="s">
        <v>148</v>
      </c>
      <c r="K83" s="2"/>
      <c r="L83" s="2"/>
      <c r="M83" s="6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6.5" customHeight="1" x14ac:dyDescent="0.25">
      <c r="A84" s="8">
        <v>395</v>
      </c>
      <c r="B84" s="9" t="s">
        <v>153</v>
      </c>
      <c r="C84" s="14">
        <v>7</v>
      </c>
      <c r="D84" s="10" t="s">
        <v>15</v>
      </c>
      <c r="E84" s="10" t="s">
        <v>31</v>
      </c>
      <c r="F84" s="10" t="s">
        <v>136</v>
      </c>
      <c r="G84" s="10" t="s">
        <v>148</v>
      </c>
      <c r="K84" s="2"/>
      <c r="L84" s="2"/>
      <c r="M84" s="6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6.5" customHeight="1" x14ac:dyDescent="0.25">
      <c r="A85" s="8">
        <v>396</v>
      </c>
      <c r="B85" s="9" t="s">
        <v>154</v>
      </c>
      <c r="C85" s="14">
        <v>7</v>
      </c>
      <c r="D85" s="10" t="s">
        <v>15</v>
      </c>
      <c r="E85" s="10" t="s">
        <v>31</v>
      </c>
      <c r="F85" s="10" t="s">
        <v>136</v>
      </c>
      <c r="G85" s="10" t="s">
        <v>148</v>
      </c>
      <c r="K85" s="2"/>
      <c r="L85" s="2"/>
      <c r="M85" s="6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6.5" customHeight="1" x14ac:dyDescent="0.25">
      <c r="A86" s="8">
        <v>397</v>
      </c>
      <c r="B86" s="9" t="s">
        <v>155</v>
      </c>
      <c r="C86" s="14">
        <v>7</v>
      </c>
      <c r="D86" s="10" t="s">
        <v>15</v>
      </c>
      <c r="E86" s="10" t="s">
        <v>31</v>
      </c>
      <c r="F86" s="10" t="s">
        <v>136</v>
      </c>
      <c r="G86" s="10" t="s">
        <v>148</v>
      </c>
      <c r="K86" s="2"/>
      <c r="L86" s="2"/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6.5" customHeight="1" x14ac:dyDescent="0.25">
      <c r="A87" s="8">
        <v>398</v>
      </c>
      <c r="B87" s="9" t="s">
        <v>156</v>
      </c>
      <c r="C87" s="14">
        <v>7</v>
      </c>
      <c r="D87" s="10" t="s">
        <v>15</v>
      </c>
      <c r="E87" s="10" t="s">
        <v>31</v>
      </c>
      <c r="F87" s="10" t="s">
        <v>136</v>
      </c>
      <c r="G87" s="10" t="s">
        <v>148</v>
      </c>
      <c r="K87" s="2"/>
      <c r="L87" s="2"/>
      <c r="M87" s="6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6.5" customHeight="1" x14ac:dyDescent="0.25">
      <c r="A88" s="8">
        <v>399</v>
      </c>
      <c r="B88" s="9" t="s">
        <v>157</v>
      </c>
      <c r="C88" s="14">
        <v>7</v>
      </c>
      <c r="D88" s="10" t="s">
        <v>15</v>
      </c>
      <c r="E88" s="10" t="s">
        <v>31</v>
      </c>
      <c r="F88" s="10" t="s">
        <v>136</v>
      </c>
      <c r="G88" s="10" t="s">
        <v>148</v>
      </c>
      <c r="K88" s="2"/>
      <c r="L88" s="2"/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6.5" customHeight="1" x14ac:dyDescent="0.25">
      <c r="A89" s="8">
        <v>400</v>
      </c>
      <c r="B89" s="9" t="s">
        <v>158</v>
      </c>
      <c r="C89" s="14">
        <v>8</v>
      </c>
      <c r="D89" s="10" t="s">
        <v>15</v>
      </c>
      <c r="E89" s="10" t="s">
        <v>31</v>
      </c>
      <c r="F89" s="10" t="s">
        <v>136</v>
      </c>
      <c r="G89" s="10" t="s">
        <v>148</v>
      </c>
      <c r="K89" s="2"/>
      <c r="L89" s="2"/>
      <c r="M89" s="6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6.5" customHeight="1" x14ac:dyDescent="0.25">
      <c r="A90" s="8">
        <v>401</v>
      </c>
      <c r="B90" s="9" t="s">
        <v>159</v>
      </c>
      <c r="C90" s="14">
        <v>8</v>
      </c>
      <c r="D90" s="10" t="s">
        <v>15</v>
      </c>
      <c r="E90" s="10" t="s">
        <v>31</v>
      </c>
      <c r="F90" s="10" t="s">
        <v>136</v>
      </c>
      <c r="G90" s="10" t="s">
        <v>148</v>
      </c>
      <c r="K90" s="2"/>
      <c r="L90" s="2"/>
      <c r="M90" s="6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6.5" customHeight="1" x14ac:dyDescent="0.25">
      <c r="A91" s="8">
        <v>402</v>
      </c>
      <c r="B91" s="9" t="s">
        <v>160</v>
      </c>
      <c r="C91" s="14">
        <v>8</v>
      </c>
      <c r="D91" s="10" t="s">
        <v>15</v>
      </c>
      <c r="E91" s="10" t="s">
        <v>31</v>
      </c>
      <c r="F91" s="10" t="s">
        <v>136</v>
      </c>
      <c r="G91" s="10" t="s">
        <v>148</v>
      </c>
      <c r="K91" s="2"/>
      <c r="L91" s="2"/>
      <c r="M91" s="6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6.5" customHeight="1" x14ac:dyDescent="0.25">
      <c r="A92" s="8">
        <v>403</v>
      </c>
      <c r="B92" s="9" t="s">
        <v>161</v>
      </c>
      <c r="C92" s="14">
        <v>8</v>
      </c>
      <c r="D92" s="10" t="s">
        <v>15</v>
      </c>
      <c r="E92" s="10" t="s">
        <v>31</v>
      </c>
      <c r="F92" s="10" t="s">
        <v>136</v>
      </c>
      <c r="G92" s="10" t="s">
        <v>148</v>
      </c>
      <c r="K92" s="2"/>
      <c r="L92" s="2"/>
      <c r="M92" s="6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6.5" customHeight="1" x14ac:dyDescent="0.25">
      <c r="A93" s="8">
        <v>404</v>
      </c>
      <c r="B93" s="9" t="s">
        <v>162</v>
      </c>
      <c r="C93" s="14">
        <v>8</v>
      </c>
      <c r="D93" s="10" t="s">
        <v>15</v>
      </c>
      <c r="E93" s="10" t="s">
        <v>31</v>
      </c>
      <c r="F93" s="10" t="s">
        <v>136</v>
      </c>
      <c r="G93" s="10" t="s">
        <v>148</v>
      </c>
      <c r="K93" s="2"/>
      <c r="L93" s="2"/>
      <c r="M93" s="6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6.5" customHeight="1" x14ac:dyDescent="0.25">
      <c r="A94" s="8">
        <v>405</v>
      </c>
      <c r="B94" s="9" t="s">
        <v>163</v>
      </c>
      <c r="C94" s="14">
        <v>8</v>
      </c>
      <c r="D94" s="10" t="s">
        <v>15</v>
      </c>
      <c r="E94" s="10" t="s">
        <v>31</v>
      </c>
      <c r="F94" s="10" t="s">
        <v>136</v>
      </c>
      <c r="G94" s="10" t="s">
        <v>148</v>
      </c>
      <c r="K94" s="2"/>
      <c r="L94" s="2"/>
      <c r="M94" s="6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6.5" customHeight="1" x14ac:dyDescent="0.25">
      <c r="A95" s="8">
        <v>406</v>
      </c>
      <c r="B95" s="9" t="s">
        <v>164</v>
      </c>
      <c r="C95" s="14">
        <v>8</v>
      </c>
      <c r="D95" s="10" t="s">
        <v>15</v>
      </c>
      <c r="E95" s="10" t="s">
        <v>31</v>
      </c>
      <c r="F95" s="10" t="s">
        <v>136</v>
      </c>
      <c r="G95" s="10" t="s">
        <v>148</v>
      </c>
      <c r="K95" s="2"/>
      <c r="L95" s="2"/>
      <c r="M95" s="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6.5" customHeight="1" x14ac:dyDescent="0.25">
      <c r="A96" s="41">
        <v>407</v>
      </c>
      <c r="B96" s="42" t="s">
        <v>165</v>
      </c>
      <c r="C96" s="43">
        <v>6</v>
      </c>
      <c r="D96" s="44" t="s">
        <v>15</v>
      </c>
      <c r="E96" s="44" t="s">
        <v>11</v>
      </c>
      <c r="F96" s="10" t="s">
        <v>12</v>
      </c>
      <c r="G96" s="10" t="s">
        <v>13</v>
      </c>
      <c r="K96" s="2"/>
      <c r="L96" s="2"/>
      <c r="M96" s="6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6.5" customHeight="1" x14ac:dyDescent="0.25">
      <c r="A97" s="41">
        <v>408</v>
      </c>
      <c r="B97" s="42" t="s">
        <v>166</v>
      </c>
      <c r="C97" s="43">
        <v>1</v>
      </c>
      <c r="D97" s="44" t="s">
        <v>15</v>
      </c>
      <c r="E97" s="44" t="s">
        <v>31</v>
      </c>
      <c r="F97" s="10" t="s">
        <v>12</v>
      </c>
      <c r="G97" s="10" t="s">
        <v>32</v>
      </c>
      <c r="K97" s="2"/>
      <c r="L97" s="2"/>
      <c r="M97" s="6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6.5" customHeight="1" x14ac:dyDescent="0.25">
      <c r="A98" s="41">
        <v>409</v>
      </c>
      <c r="B98" s="42" t="s">
        <v>167</v>
      </c>
      <c r="C98" s="43">
        <v>4</v>
      </c>
      <c r="D98" s="44" t="s">
        <v>15</v>
      </c>
      <c r="E98" s="44" t="s">
        <v>11</v>
      </c>
      <c r="F98" s="10" t="s">
        <v>12</v>
      </c>
      <c r="G98" s="10" t="s">
        <v>13</v>
      </c>
      <c r="K98" s="2"/>
      <c r="L98" s="2"/>
      <c r="M98" s="6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6.5" customHeight="1" x14ac:dyDescent="0.25">
      <c r="A99" s="41">
        <v>410</v>
      </c>
      <c r="B99" s="42" t="s">
        <v>168</v>
      </c>
      <c r="C99" s="43">
        <v>0</v>
      </c>
      <c r="D99" s="44" t="s">
        <v>15</v>
      </c>
      <c r="E99" s="44" t="s">
        <v>11</v>
      </c>
      <c r="F99" s="10" t="s">
        <v>12</v>
      </c>
      <c r="G99" s="10" t="s">
        <v>13</v>
      </c>
      <c r="K99" s="2"/>
      <c r="L99" s="2"/>
      <c r="M99" s="6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6.5" customHeight="1" x14ac:dyDescent="0.25">
      <c r="A100" s="8">
        <v>620</v>
      </c>
      <c r="B100" s="9" t="s">
        <v>169</v>
      </c>
      <c r="C100" s="10">
        <v>3</v>
      </c>
      <c r="D100" s="10" t="s">
        <v>34</v>
      </c>
      <c r="E100" s="10" t="s">
        <v>11</v>
      </c>
      <c r="F100" s="10" t="s">
        <v>12</v>
      </c>
      <c r="G100" s="10" t="s">
        <v>13</v>
      </c>
      <c r="K100" s="2"/>
      <c r="L100" s="2"/>
      <c r="M100" s="6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6.5" customHeight="1" x14ac:dyDescent="0.25">
      <c r="A101" s="8">
        <v>621</v>
      </c>
      <c r="B101" s="9" t="s">
        <v>170</v>
      </c>
      <c r="C101" s="10">
        <v>3</v>
      </c>
      <c r="D101" s="10" t="s">
        <v>34</v>
      </c>
      <c r="E101" s="10" t="s">
        <v>11</v>
      </c>
      <c r="F101" s="10" t="s">
        <v>12</v>
      </c>
      <c r="G101" s="10" t="s">
        <v>13</v>
      </c>
      <c r="K101" s="2"/>
      <c r="L101" s="2"/>
      <c r="M101" s="6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6.5" customHeight="1" x14ac:dyDescent="0.25">
      <c r="A102" s="8">
        <v>622</v>
      </c>
      <c r="B102" s="9" t="s">
        <v>171</v>
      </c>
      <c r="C102" s="10">
        <v>3</v>
      </c>
      <c r="D102" s="10" t="s">
        <v>34</v>
      </c>
      <c r="E102" s="10" t="s">
        <v>11</v>
      </c>
      <c r="F102" s="10" t="s">
        <v>12</v>
      </c>
      <c r="G102" s="10" t="s">
        <v>13</v>
      </c>
      <c r="K102" s="2"/>
      <c r="L102" s="2"/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6.5" customHeight="1" x14ac:dyDescent="0.25">
      <c r="A103" s="8">
        <v>623</v>
      </c>
      <c r="B103" s="9" t="s">
        <v>172</v>
      </c>
      <c r="C103" s="10">
        <v>3</v>
      </c>
      <c r="D103" s="10" t="s">
        <v>34</v>
      </c>
      <c r="E103" s="10" t="s">
        <v>11</v>
      </c>
      <c r="F103" s="10" t="s">
        <v>12</v>
      </c>
      <c r="G103" s="10" t="s">
        <v>13</v>
      </c>
      <c r="K103" s="2"/>
      <c r="L103" s="2"/>
      <c r="M103" s="6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6.5" customHeight="1" x14ac:dyDescent="0.25">
      <c r="A104" s="8">
        <v>624</v>
      </c>
      <c r="B104" s="9" t="s">
        <v>173</v>
      </c>
      <c r="C104" s="10">
        <v>4</v>
      </c>
      <c r="D104" s="10" t="s">
        <v>34</v>
      </c>
      <c r="E104" s="10" t="s">
        <v>11</v>
      </c>
      <c r="F104" s="10" t="s">
        <v>12</v>
      </c>
      <c r="G104" s="10" t="s">
        <v>13</v>
      </c>
      <c r="K104" s="2"/>
      <c r="L104" s="2"/>
      <c r="M104" s="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6.5" customHeight="1" x14ac:dyDescent="0.25">
      <c r="A105" s="8">
        <v>625</v>
      </c>
      <c r="B105" s="9" t="s">
        <v>174</v>
      </c>
      <c r="C105" s="10">
        <v>4</v>
      </c>
      <c r="D105" s="10" t="s">
        <v>34</v>
      </c>
      <c r="E105" s="10" t="s">
        <v>11</v>
      </c>
      <c r="F105" s="10" t="s">
        <v>12</v>
      </c>
      <c r="G105" s="10" t="s">
        <v>13</v>
      </c>
      <c r="K105" s="2"/>
      <c r="L105" s="2"/>
      <c r="M105" s="6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6.5" customHeight="1" x14ac:dyDescent="0.25">
      <c r="A106" s="8">
        <v>626</v>
      </c>
      <c r="B106" s="9" t="s">
        <v>175</v>
      </c>
      <c r="C106" s="10">
        <v>4</v>
      </c>
      <c r="D106" s="10" t="s">
        <v>34</v>
      </c>
      <c r="E106" s="10" t="s">
        <v>31</v>
      </c>
      <c r="F106" s="10" t="s">
        <v>12</v>
      </c>
      <c r="G106" s="10" t="s">
        <v>32</v>
      </c>
      <c r="K106" s="2"/>
      <c r="L106" s="2"/>
      <c r="M106" s="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6.5" customHeight="1" x14ac:dyDescent="0.25">
      <c r="A107" s="8">
        <v>627</v>
      </c>
      <c r="B107" s="9" t="s">
        <v>176</v>
      </c>
      <c r="C107" s="10">
        <v>4</v>
      </c>
      <c r="D107" s="10" t="s">
        <v>34</v>
      </c>
      <c r="E107" s="10" t="s">
        <v>31</v>
      </c>
      <c r="F107" s="10" t="s">
        <v>12</v>
      </c>
      <c r="G107" s="10" t="s">
        <v>32</v>
      </c>
      <c r="K107" s="2"/>
      <c r="L107" s="2"/>
      <c r="M107" s="6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6.5" customHeight="1" x14ac:dyDescent="0.25">
      <c r="A108" s="8">
        <v>628</v>
      </c>
      <c r="B108" s="9" t="s">
        <v>177</v>
      </c>
      <c r="C108" s="10">
        <v>3</v>
      </c>
      <c r="D108" s="10" t="s">
        <v>34</v>
      </c>
      <c r="E108" s="10" t="s">
        <v>31</v>
      </c>
      <c r="F108" s="10" t="s">
        <v>12</v>
      </c>
      <c r="G108" s="10" t="s">
        <v>32</v>
      </c>
      <c r="K108" s="2"/>
      <c r="L108" s="2"/>
      <c r="M108" s="6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6.5" customHeight="1" x14ac:dyDescent="0.25">
      <c r="A109" s="8">
        <v>629</v>
      </c>
      <c r="B109" s="9" t="s">
        <v>178</v>
      </c>
      <c r="C109" s="10">
        <v>5</v>
      </c>
      <c r="D109" s="10" t="s">
        <v>34</v>
      </c>
      <c r="E109" s="10" t="s">
        <v>11</v>
      </c>
      <c r="F109" s="10" t="s">
        <v>45</v>
      </c>
      <c r="G109" s="10" t="s">
        <v>46</v>
      </c>
      <c r="K109" s="2"/>
      <c r="L109" s="2"/>
      <c r="M109" s="6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6.5" customHeight="1" x14ac:dyDescent="0.25">
      <c r="A110" s="8">
        <v>630</v>
      </c>
      <c r="B110" s="9" t="s">
        <v>179</v>
      </c>
      <c r="C110" s="10">
        <v>5</v>
      </c>
      <c r="D110" s="10" t="s">
        <v>34</v>
      </c>
      <c r="E110" s="10" t="s">
        <v>11</v>
      </c>
      <c r="F110" s="10" t="s">
        <v>45</v>
      </c>
      <c r="G110" s="10" t="s">
        <v>46</v>
      </c>
      <c r="K110" s="2"/>
      <c r="L110" s="2"/>
      <c r="M110" s="6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6.5" customHeight="1" x14ac:dyDescent="0.25">
      <c r="A111" s="8">
        <v>631</v>
      </c>
      <c r="B111" s="9" t="s">
        <v>180</v>
      </c>
      <c r="C111" s="10">
        <v>5</v>
      </c>
      <c r="D111" s="10" t="s">
        <v>34</v>
      </c>
      <c r="E111" s="10" t="s">
        <v>11</v>
      </c>
      <c r="F111" s="10" t="s">
        <v>45</v>
      </c>
      <c r="G111" s="10" t="s">
        <v>46</v>
      </c>
      <c r="K111" s="2"/>
      <c r="L111" s="2"/>
      <c r="M111" s="6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6.5" customHeight="1" x14ac:dyDescent="0.25">
      <c r="A112" s="8">
        <v>632</v>
      </c>
      <c r="B112" s="9" t="s">
        <v>181</v>
      </c>
      <c r="C112" s="10">
        <v>5</v>
      </c>
      <c r="D112" s="10" t="s">
        <v>34</v>
      </c>
      <c r="E112" s="10" t="s">
        <v>11</v>
      </c>
      <c r="F112" s="10" t="s">
        <v>45</v>
      </c>
      <c r="G112" s="10" t="s">
        <v>46</v>
      </c>
      <c r="K112" s="2"/>
      <c r="L112" s="2"/>
      <c r="M112" s="6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6.5" customHeight="1" x14ac:dyDescent="0.25">
      <c r="A113" s="8">
        <v>633</v>
      </c>
      <c r="B113" s="9" t="s">
        <v>182</v>
      </c>
      <c r="C113" s="10">
        <v>6</v>
      </c>
      <c r="D113" s="10" t="s">
        <v>34</v>
      </c>
      <c r="E113" s="10" t="s">
        <v>11</v>
      </c>
      <c r="F113" s="10" t="s">
        <v>45</v>
      </c>
      <c r="G113" s="10" t="s">
        <v>46</v>
      </c>
      <c r="K113" s="2"/>
      <c r="L113" s="2"/>
      <c r="M113" s="6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6.5" customHeight="1" x14ac:dyDescent="0.25">
      <c r="A114" s="8">
        <v>634</v>
      </c>
      <c r="B114" s="9" t="s">
        <v>183</v>
      </c>
      <c r="C114" s="10">
        <v>6</v>
      </c>
      <c r="D114" s="10" t="s">
        <v>34</v>
      </c>
      <c r="E114" s="10" t="s">
        <v>11</v>
      </c>
      <c r="F114" s="10" t="s">
        <v>45</v>
      </c>
      <c r="G114" s="10" t="s">
        <v>46</v>
      </c>
      <c r="K114" s="2"/>
      <c r="L114" s="2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6.5" customHeight="1" x14ac:dyDescent="0.25">
      <c r="A115" s="8">
        <v>635</v>
      </c>
      <c r="B115" s="9" t="s">
        <v>184</v>
      </c>
      <c r="C115" s="10">
        <v>6</v>
      </c>
      <c r="D115" s="10" t="s">
        <v>34</v>
      </c>
      <c r="E115" s="10" t="s">
        <v>11</v>
      </c>
      <c r="F115" s="10" t="s">
        <v>45</v>
      </c>
      <c r="G115" s="10" t="s">
        <v>46</v>
      </c>
      <c r="K115" s="2"/>
      <c r="L115" s="2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6.5" customHeight="1" x14ac:dyDescent="0.25">
      <c r="A116" s="8">
        <v>636</v>
      </c>
      <c r="B116" s="9" t="s">
        <v>185</v>
      </c>
      <c r="C116" s="10">
        <v>5</v>
      </c>
      <c r="D116" s="10" t="s">
        <v>34</v>
      </c>
      <c r="E116" s="10" t="s">
        <v>31</v>
      </c>
      <c r="F116" s="10" t="s">
        <v>45</v>
      </c>
      <c r="G116" s="10" t="s">
        <v>50</v>
      </c>
      <c r="K116" s="2"/>
      <c r="L116" s="2"/>
      <c r="M116" s="6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6.5" customHeight="1" x14ac:dyDescent="0.25">
      <c r="A117" s="8">
        <v>637</v>
      </c>
      <c r="B117" s="9" t="s">
        <v>186</v>
      </c>
      <c r="C117" s="10">
        <v>5</v>
      </c>
      <c r="D117" s="10" t="s">
        <v>34</v>
      </c>
      <c r="E117" s="10" t="s">
        <v>31</v>
      </c>
      <c r="F117" s="10" t="s">
        <v>45</v>
      </c>
      <c r="G117" s="10" t="s">
        <v>50</v>
      </c>
      <c r="K117" s="2"/>
      <c r="L117" s="2"/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6.5" customHeight="1" x14ac:dyDescent="0.25">
      <c r="A118" s="8">
        <v>638</v>
      </c>
      <c r="B118" s="9" t="s">
        <v>187</v>
      </c>
      <c r="C118" s="10">
        <v>6</v>
      </c>
      <c r="D118" s="10" t="s">
        <v>34</v>
      </c>
      <c r="E118" s="10" t="s">
        <v>31</v>
      </c>
      <c r="F118" s="10" t="s">
        <v>45</v>
      </c>
      <c r="G118" s="10" t="s">
        <v>50</v>
      </c>
      <c r="K118" s="2"/>
      <c r="L118" s="2"/>
      <c r="M118" s="6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6.5" customHeight="1" x14ac:dyDescent="0.25">
      <c r="A119" s="8">
        <v>639</v>
      </c>
      <c r="B119" s="9" t="s">
        <v>188</v>
      </c>
      <c r="C119" s="10">
        <v>8</v>
      </c>
      <c r="D119" s="10" t="s">
        <v>34</v>
      </c>
      <c r="E119" s="10" t="s">
        <v>11</v>
      </c>
      <c r="F119" s="10" t="s">
        <v>136</v>
      </c>
      <c r="G119" s="10" t="s">
        <v>137</v>
      </c>
      <c r="K119" s="2"/>
      <c r="L119" s="2"/>
      <c r="M119" s="6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6.5" customHeight="1" x14ac:dyDescent="0.25">
      <c r="A120" s="8">
        <v>640</v>
      </c>
      <c r="B120" s="9" t="s">
        <v>189</v>
      </c>
      <c r="C120" s="10">
        <v>8</v>
      </c>
      <c r="D120" s="10" t="s">
        <v>34</v>
      </c>
      <c r="E120" s="10" t="s">
        <v>11</v>
      </c>
      <c r="F120" s="10" t="s">
        <v>136</v>
      </c>
      <c r="G120" s="10" t="s">
        <v>137</v>
      </c>
      <c r="K120" s="2"/>
      <c r="L120" s="2"/>
      <c r="M120" s="6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6.5" customHeight="1" x14ac:dyDescent="0.25">
      <c r="A121" s="8">
        <v>641</v>
      </c>
      <c r="B121" s="9" t="s">
        <v>190</v>
      </c>
      <c r="C121" s="10">
        <v>8</v>
      </c>
      <c r="D121" s="10" t="s">
        <v>34</v>
      </c>
      <c r="E121" s="10" t="s">
        <v>11</v>
      </c>
      <c r="F121" s="10" t="s">
        <v>136</v>
      </c>
      <c r="G121" s="10" t="s">
        <v>137</v>
      </c>
      <c r="K121" s="2"/>
      <c r="L121" s="2"/>
      <c r="M121" s="6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6.5" customHeight="1" x14ac:dyDescent="0.25">
      <c r="A122" s="8">
        <v>642</v>
      </c>
      <c r="B122" s="9" t="s">
        <v>191</v>
      </c>
      <c r="C122" s="10">
        <v>7</v>
      </c>
      <c r="D122" s="10" t="s">
        <v>34</v>
      </c>
      <c r="E122" s="10" t="s">
        <v>31</v>
      </c>
      <c r="F122" s="10" t="s">
        <v>136</v>
      </c>
      <c r="G122" s="10" t="s">
        <v>148</v>
      </c>
      <c r="K122" s="2"/>
      <c r="L122" s="2"/>
      <c r="M122" s="6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6.5" customHeight="1" x14ac:dyDescent="0.25">
      <c r="A123" s="8">
        <v>643</v>
      </c>
      <c r="B123" s="9" t="s">
        <v>192</v>
      </c>
      <c r="C123" s="10">
        <v>7</v>
      </c>
      <c r="D123" s="10" t="s">
        <v>34</v>
      </c>
      <c r="E123" s="10" t="s">
        <v>31</v>
      </c>
      <c r="F123" s="10" t="s">
        <v>136</v>
      </c>
      <c r="G123" s="10" t="s">
        <v>148</v>
      </c>
      <c r="K123" s="2"/>
      <c r="L123" s="2"/>
      <c r="M123" s="6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6.5" customHeight="1" x14ac:dyDescent="0.25">
      <c r="A124" s="8">
        <v>650</v>
      </c>
      <c r="B124" s="9" t="s">
        <v>193</v>
      </c>
      <c r="C124" s="10">
        <v>2</v>
      </c>
      <c r="D124" s="10" t="s">
        <v>29</v>
      </c>
      <c r="E124" s="10" t="s">
        <v>11</v>
      </c>
      <c r="F124" s="10" t="s">
        <v>12</v>
      </c>
      <c r="G124" s="10" t="s">
        <v>13</v>
      </c>
      <c r="K124" s="2"/>
      <c r="L124" s="2"/>
      <c r="M124" s="6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6.5" customHeight="1" x14ac:dyDescent="0.25">
      <c r="A125" s="8">
        <v>651</v>
      </c>
      <c r="B125" s="9" t="s">
        <v>194</v>
      </c>
      <c r="C125" s="10">
        <v>2</v>
      </c>
      <c r="D125" s="10" t="s">
        <v>29</v>
      </c>
      <c r="E125" s="10" t="s">
        <v>11</v>
      </c>
      <c r="F125" s="10" t="s">
        <v>12</v>
      </c>
      <c r="G125" s="10" t="s">
        <v>13</v>
      </c>
      <c r="K125" s="2"/>
      <c r="L125" s="2"/>
      <c r="M125" s="6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6.5" customHeight="1" x14ac:dyDescent="0.25">
      <c r="A126" s="8">
        <v>652</v>
      </c>
      <c r="B126" s="9" t="s">
        <v>195</v>
      </c>
      <c r="C126" s="10">
        <v>2</v>
      </c>
      <c r="D126" s="10" t="s">
        <v>29</v>
      </c>
      <c r="E126" s="10" t="s">
        <v>31</v>
      </c>
      <c r="F126" s="10" t="s">
        <v>12</v>
      </c>
      <c r="G126" s="10" t="s">
        <v>32</v>
      </c>
      <c r="K126" s="2"/>
      <c r="L126" s="2"/>
      <c r="M126" s="6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6.5" customHeight="1" x14ac:dyDescent="0.25">
      <c r="A127" s="8">
        <v>653</v>
      </c>
      <c r="B127" s="9" t="s">
        <v>196</v>
      </c>
      <c r="C127" s="10">
        <v>2</v>
      </c>
      <c r="D127" s="10" t="s">
        <v>29</v>
      </c>
      <c r="E127" s="10" t="s">
        <v>31</v>
      </c>
      <c r="F127" s="10" t="s">
        <v>12</v>
      </c>
      <c r="G127" s="10" t="s">
        <v>32</v>
      </c>
      <c r="K127" s="2"/>
      <c r="L127" s="2"/>
      <c r="M127" s="6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6.5" customHeight="1" x14ac:dyDescent="0.25">
      <c r="A128" s="8">
        <v>654</v>
      </c>
      <c r="B128" s="9" t="s">
        <v>197</v>
      </c>
      <c r="C128" s="10">
        <v>4</v>
      </c>
      <c r="D128" s="10" t="s">
        <v>29</v>
      </c>
      <c r="E128" s="10" t="s">
        <v>31</v>
      </c>
      <c r="F128" s="10" t="s">
        <v>12</v>
      </c>
      <c r="G128" s="10" t="s">
        <v>32</v>
      </c>
      <c r="K128" s="2"/>
      <c r="L128" s="2"/>
      <c r="M128" s="6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6.5" customHeight="1" x14ac:dyDescent="0.25">
      <c r="A129" s="8">
        <v>655</v>
      </c>
      <c r="B129" s="9" t="s">
        <v>198</v>
      </c>
      <c r="C129" s="10">
        <v>4</v>
      </c>
      <c r="D129" s="10" t="s">
        <v>29</v>
      </c>
      <c r="E129" s="10" t="s">
        <v>31</v>
      </c>
      <c r="F129" s="10" t="s">
        <v>12</v>
      </c>
      <c r="G129" s="10" t="s">
        <v>32</v>
      </c>
      <c r="K129" s="2"/>
      <c r="L129" s="2"/>
      <c r="M129" s="6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6.5" customHeight="1" x14ac:dyDescent="0.25">
      <c r="A130" s="8">
        <v>656</v>
      </c>
      <c r="B130" s="9" t="s">
        <v>199</v>
      </c>
      <c r="C130" s="10">
        <v>4</v>
      </c>
      <c r="D130" s="10" t="s">
        <v>29</v>
      </c>
      <c r="E130" s="10" t="s">
        <v>31</v>
      </c>
      <c r="F130" s="10" t="s">
        <v>12</v>
      </c>
      <c r="G130" s="10" t="s">
        <v>32</v>
      </c>
      <c r="K130" s="2"/>
      <c r="L130" s="2"/>
      <c r="M130" s="6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6.5" customHeight="1" x14ac:dyDescent="0.25">
      <c r="A131" s="8">
        <v>657</v>
      </c>
      <c r="B131" s="9" t="s">
        <v>200</v>
      </c>
      <c r="C131" s="10">
        <v>4</v>
      </c>
      <c r="D131" s="10" t="s">
        <v>29</v>
      </c>
      <c r="E131" s="10" t="s">
        <v>31</v>
      </c>
      <c r="F131" s="10" t="s">
        <v>12</v>
      </c>
      <c r="G131" s="10" t="s">
        <v>32</v>
      </c>
      <c r="K131" s="2"/>
      <c r="L131" s="2"/>
      <c r="M131" s="6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6.5" customHeight="1" x14ac:dyDescent="0.25">
      <c r="A132" s="8">
        <v>658</v>
      </c>
      <c r="B132" s="9" t="s">
        <v>201</v>
      </c>
      <c r="C132" s="10">
        <v>4</v>
      </c>
      <c r="D132" s="10" t="s">
        <v>29</v>
      </c>
      <c r="E132" s="10" t="s">
        <v>31</v>
      </c>
      <c r="F132" s="10" t="s">
        <v>12</v>
      </c>
      <c r="G132" s="10" t="s">
        <v>32</v>
      </c>
      <c r="K132" s="2"/>
      <c r="L132" s="2"/>
      <c r="M132" s="6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6.5" customHeight="1" x14ac:dyDescent="0.25">
      <c r="A133" s="8">
        <v>659</v>
      </c>
      <c r="B133" s="9" t="s">
        <v>202</v>
      </c>
      <c r="C133" s="10">
        <v>5</v>
      </c>
      <c r="D133" s="10" t="s">
        <v>29</v>
      </c>
      <c r="E133" s="10" t="s">
        <v>11</v>
      </c>
      <c r="F133" s="10" t="s">
        <v>45</v>
      </c>
      <c r="G133" s="10" t="s">
        <v>46</v>
      </c>
      <c r="K133" s="2"/>
      <c r="L133" s="2"/>
      <c r="M133" s="6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6.5" customHeight="1" x14ac:dyDescent="0.25">
      <c r="A134" s="8">
        <v>660</v>
      </c>
      <c r="B134" s="9" t="s">
        <v>203</v>
      </c>
      <c r="C134" s="10">
        <v>5</v>
      </c>
      <c r="D134" s="10" t="s">
        <v>29</v>
      </c>
      <c r="E134" s="10" t="s">
        <v>11</v>
      </c>
      <c r="F134" s="10" t="s">
        <v>45</v>
      </c>
      <c r="G134" s="10" t="s">
        <v>46</v>
      </c>
      <c r="K134" s="2"/>
      <c r="L134" s="2"/>
      <c r="M134" s="6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6.5" customHeight="1" x14ac:dyDescent="0.25">
      <c r="A135" s="8">
        <v>661</v>
      </c>
      <c r="B135" s="9" t="s">
        <v>204</v>
      </c>
      <c r="C135" s="10">
        <v>5</v>
      </c>
      <c r="D135" s="10" t="s">
        <v>29</v>
      </c>
      <c r="E135" s="10" t="s">
        <v>11</v>
      </c>
      <c r="F135" s="10" t="s">
        <v>45</v>
      </c>
      <c r="G135" s="10" t="s">
        <v>46</v>
      </c>
      <c r="K135" s="2"/>
      <c r="L135" s="2"/>
      <c r="M135" s="6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6.5" customHeight="1" x14ac:dyDescent="0.25">
      <c r="A136" s="8">
        <v>662</v>
      </c>
      <c r="B136" s="9" t="s">
        <v>205</v>
      </c>
      <c r="C136" s="10">
        <v>5</v>
      </c>
      <c r="D136" s="10" t="s">
        <v>29</v>
      </c>
      <c r="E136" s="10" t="s">
        <v>31</v>
      </c>
      <c r="F136" s="10" t="s">
        <v>45</v>
      </c>
      <c r="G136" s="10" t="s">
        <v>50</v>
      </c>
      <c r="K136" s="2"/>
      <c r="L136" s="2"/>
      <c r="M136" s="6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6.5" customHeight="1" x14ac:dyDescent="0.25">
      <c r="A137" s="8">
        <v>663</v>
      </c>
      <c r="B137" s="9" t="s">
        <v>206</v>
      </c>
      <c r="C137" s="10">
        <v>5</v>
      </c>
      <c r="D137" s="10" t="s">
        <v>29</v>
      </c>
      <c r="E137" s="10" t="s">
        <v>31</v>
      </c>
      <c r="F137" s="10" t="s">
        <v>45</v>
      </c>
      <c r="G137" s="10" t="s">
        <v>50</v>
      </c>
      <c r="K137" s="2"/>
      <c r="L137" s="2"/>
      <c r="M137" s="6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6.5" customHeight="1" x14ac:dyDescent="0.25">
      <c r="A138" s="8">
        <v>664</v>
      </c>
      <c r="B138" s="9" t="s">
        <v>207</v>
      </c>
      <c r="C138" s="10">
        <v>6</v>
      </c>
      <c r="D138" s="10" t="s">
        <v>29</v>
      </c>
      <c r="E138" s="10" t="s">
        <v>31</v>
      </c>
      <c r="F138" s="10" t="s">
        <v>45</v>
      </c>
      <c r="G138" s="10" t="s">
        <v>50</v>
      </c>
      <c r="K138" s="2"/>
      <c r="L138" s="2"/>
      <c r="M138" s="6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6.5" customHeight="1" x14ac:dyDescent="0.25">
      <c r="A139" s="8">
        <v>665</v>
      </c>
      <c r="B139" s="9" t="s">
        <v>208</v>
      </c>
      <c r="C139" s="10">
        <v>6</v>
      </c>
      <c r="D139" s="10" t="s">
        <v>29</v>
      </c>
      <c r="E139" s="10" t="s">
        <v>31</v>
      </c>
      <c r="F139" s="10" t="s">
        <v>45</v>
      </c>
      <c r="G139" s="10" t="s">
        <v>50</v>
      </c>
      <c r="K139" s="2"/>
      <c r="L139" s="2"/>
      <c r="M139" s="6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6.5" customHeight="1" x14ac:dyDescent="0.25">
      <c r="A140" s="8">
        <v>667</v>
      </c>
      <c r="B140" s="9" t="s">
        <v>209</v>
      </c>
      <c r="C140" s="10">
        <v>6</v>
      </c>
      <c r="D140" s="10" t="s">
        <v>29</v>
      </c>
      <c r="E140" s="10" t="s">
        <v>31</v>
      </c>
      <c r="F140" s="10" t="s">
        <v>45</v>
      </c>
      <c r="G140" s="10" t="s">
        <v>50</v>
      </c>
      <c r="K140" s="2"/>
      <c r="L140" s="2"/>
      <c r="M140" s="6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6.5" customHeight="1" x14ac:dyDescent="0.25">
      <c r="A141" s="8">
        <v>668</v>
      </c>
      <c r="B141" s="9" t="s">
        <v>210</v>
      </c>
      <c r="C141" s="10">
        <v>6</v>
      </c>
      <c r="D141" s="10" t="s">
        <v>29</v>
      </c>
      <c r="E141" s="10" t="s">
        <v>31</v>
      </c>
      <c r="F141" s="10" t="s">
        <v>45</v>
      </c>
      <c r="G141" s="10" t="s">
        <v>50</v>
      </c>
      <c r="K141" s="2"/>
      <c r="L141" s="2"/>
      <c r="M141" s="6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6.5" customHeight="1" x14ac:dyDescent="0.25">
      <c r="A142" s="8">
        <v>669</v>
      </c>
      <c r="B142" s="9" t="s">
        <v>211</v>
      </c>
      <c r="C142" s="10">
        <v>6</v>
      </c>
      <c r="D142" s="10" t="s">
        <v>29</v>
      </c>
      <c r="E142" s="10" t="s">
        <v>31</v>
      </c>
      <c r="F142" s="10" t="s">
        <v>45</v>
      </c>
      <c r="G142" s="10" t="s">
        <v>50</v>
      </c>
      <c r="K142" s="2"/>
      <c r="L142" s="2"/>
      <c r="M142" s="6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6.5" customHeight="1" x14ac:dyDescent="0.25">
      <c r="A143" s="8">
        <v>670</v>
      </c>
      <c r="B143" s="9" t="s">
        <v>212</v>
      </c>
      <c r="C143" s="10">
        <v>8</v>
      </c>
      <c r="D143" s="10" t="s">
        <v>29</v>
      </c>
      <c r="E143" s="10" t="s">
        <v>11</v>
      </c>
      <c r="F143" s="10" t="s">
        <v>136</v>
      </c>
      <c r="G143" s="10" t="s">
        <v>137</v>
      </c>
      <c r="K143" s="2"/>
      <c r="L143" s="2"/>
      <c r="M143" s="6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6.5" customHeight="1" x14ac:dyDescent="0.25">
      <c r="A144" s="8">
        <v>671</v>
      </c>
      <c r="B144" s="9" t="s">
        <v>213</v>
      </c>
      <c r="C144" s="10">
        <v>8</v>
      </c>
      <c r="D144" s="10" t="s">
        <v>29</v>
      </c>
      <c r="E144" s="10" t="s">
        <v>11</v>
      </c>
      <c r="F144" s="10" t="s">
        <v>136</v>
      </c>
      <c r="G144" s="10" t="s">
        <v>137</v>
      </c>
      <c r="K144" s="2"/>
      <c r="L144" s="2"/>
      <c r="M144" s="6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6.5" customHeight="1" x14ac:dyDescent="0.25">
      <c r="A145" s="8">
        <v>672</v>
      </c>
      <c r="B145" s="9" t="s">
        <v>214</v>
      </c>
      <c r="C145" s="10">
        <v>8</v>
      </c>
      <c r="D145" s="10" t="s">
        <v>29</v>
      </c>
      <c r="E145" s="10" t="s">
        <v>11</v>
      </c>
      <c r="F145" s="10" t="s">
        <v>136</v>
      </c>
      <c r="G145" s="10" t="s">
        <v>137</v>
      </c>
      <c r="K145" s="2"/>
      <c r="L145" s="2"/>
      <c r="M145" s="6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6.5" customHeight="1" x14ac:dyDescent="0.25">
      <c r="A146" s="8">
        <v>673</v>
      </c>
      <c r="B146" s="9" t="s">
        <v>215</v>
      </c>
      <c r="C146" s="10">
        <v>8</v>
      </c>
      <c r="D146" s="10" t="s">
        <v>29</v>
      </c>
      <c r="E146" s="10" t="s">
        <v>11</v>
      </c>
      <c r="F146" s="10" t="s">
        <v>136</v>
      </c>
      <c r="G146" s="10" t="s">
        <v>137</v>
      </c>
      <c r="K146" s="2"/>
      <c r="L146" s="2"/>
      <c r="M146" s="6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6.5" customHeight="1" x14ac:dyDescent="0.25">
      <c r="A147" s="8">
        <v>674</v>
      </c>
      <c r="B147" s="9" t="s">
        <v>216</v>
      </c>
      <c r="C147" s="10">
        <v>8</v>
      </c>
      <c r="D147" s="10" t="s">
        <v>29</v>
      </c>
      <c r="E147" s="10" t="s">
        <v>11</v>
      </c>
      <c r="F147" s="10" t="s">
        <v>136</v>
      </c>
      <c r="G147" s="10" t="s">
        <v>137</v>
      </c>
      <c r="K147" s="2"/>
      <c r="L147" s="2"/>
      <c r="M147" s="6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6.5" customHeight="1" x14ac:dyDescent="0.25">
      <c r="A148" s="8">
        <v>675</v>
      </c>
      <c r="B148" s="9" t="s">
        <v>217</v>
      </c>
      <c r="C148" s="10">
        <v>8</v>
      </c>
      <c r="D148" s="10" t="s">
        <v>29</v>
      </c>
      <c r="E148" s="10" t="s">
        <v>11</v>
      </c>
      <c r="F148" s="10" t="s">
        <v>136</v>
      </c>
      <c r="G148" s="10" t="s">
        <v>137</v>
      </c>
      <c r="K148" s="2"/>
      <c r="L148" s="2"/>
      <c r="M148" s="6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6.5" customHeight="1" x14ac:dyDescent="0.25">
      <c r="A149" s="8">
        <v>676</v>
      </c>
      <c r="B149" s="9" t="s">
        <v>218</v>
      </c>
      <c r="C149" s="10">
        <v>7</v>
      </c>
      <c r="D149" s="10" t="s">
        <v>29</v>
      </c>
      <c r="E149" s="10" t="s">
        <v>31</v>
      </c>
      <c r="F149" s="10" t="s">
        <v>136</v>
      </c>
      <c r="G149" s="10" t="s">
        <v>148</v>
      </c>
      <c r="K149" s="2"/>
      <c r="L149" s="2"/>
      <c r="M149" s="6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6.5" customHeight="1" x14ac:dyDescent="0.25">
      <c r="A150" s="8">
        <v>677</v>
      </c>
      <c r="B150" s="9" t="s">
        <v>219</v>
      </c>
      <c r="C150" s="10">
        <v>8</v>
      </c>
      <c r="D150" s="10" t="s">
        <v>29</v>
      </c>
      <c r="E150" s="10" t="s">
        <v>31</v>
      </c>
      <c r="F150" s="10" t="s">
        <v>136</v>
      </c>
      <c r="G150" s="10" t="s">
        <v>148</v>
      </c>
      <c r="K150" s="2"/>
      <c r="L150" s="2"/>
      <c r="M150" s="6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6.5" customHeight="1" x14ac:dyDescent="0.25">
      <c r="A151" s="8">
        <v>678</v>
      </c>
      <c r="B151" s="9" t="s">
        <v>220</v>
      </c>
      <c r="C151" s="10">
        <v>8</v>
      </c>
      <c r="D151" s="10" t="s">
        <v>29</v>
      </c>
      <c r="E151" s="10" t="s">
        <v>31</v>
      </c>
      <c r="F151" s="10" t="s">
        <v>136</v>
      </c>
      <c r="G151" s="10" t="s">
        <v>148</v>
      </c>
      <c r="K151" s="2"/>
      <c r="L151" s="2"/>
      <c r="M151" s="6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6.5" customHeight="1" x14ac:dyDescent="0.25">
      <c r="A152" s="8">
        <v>679</v>
      </c>
      <c r="B152" s="9" t="s">
        <v>221</v>
      </c>
      <c r="C152" s="10">
        <v>8</v>
      </c>
      <c r="D152" s="10" t="s">
        <v>29</v>
      </c>
      <c r="E152" s="10" t="s">
        <v>31</v>
      </c>
      <c r="F152" s="10" t="s">
        <v>136</v>
      </c>
      <c r="G152" s="10" t="s">
        <v>148</v>
      </c>
      <c r="K152" s="2"/>
      <c r="L152" s="2"/>
      <c r="M152" s="6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6.5" customHeight="1" x14ac:dyDescent="0.25">
      <c r="A153" s="8">
        <v>680</v>
      </c>
      <c r="B153" s="9" t="s">
        <v>222</v>
      </c>
      <c r="C153" s="10">
        <v>8</v>
      </c>
      <c r="D153" s="10" t="s">
        <v>29</v>
      </c>
      <c r="E153" s="10" t="s">
        <v>31</v>
      </c>
      <c r="F153" s="10" t="s">
        <v>136</v>
      </c>
      <c r="G153" s="10" t="s">
        <v>148</v>
      </c>
      <c r="K153" s="2"/>
      <c r="L153" s="2"/>
      <c r="M153" s="6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6.5" customHeight="1" x14ac:dyDescent="0.25">
      <c r="A154" s="8">
        <v>681</v>
      </c>
      <c r="B154" s="9" t="s">
        <v>223</v>
      </c>
      <c r="C154" s="10">
        <v>8</v>
      </c>
      <c r="D154" s="10" t="s">
        <v>29</v>
      </c>
      <c r="E154" s="10" t="s">
        <v>31</v>
      </c>
      <c r="F154" s="10" t="s">
        <v>136</v>
      </c>
      <c r="G154" s="10" t="s">
        <v>148</v>
      </c>
      <c r="K154" s="2"/>
      <c r="L154" s="2"/>
      <c r="M154" s="6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6.5" customHeight="1" x14ac:dyDescent="0.25">
      <c r="A155" s="8">
        <v>682</v>
      </c>
      <c r="B155" s="9" t="s">
        <v>224</v>
      </c>
      <c r="C155" s="10">
        <v>8</v>
      </c>
      <c r="D155" s="10" t="s">
        <v>29</v>
      </c>
      <c r="E155" s="10" t="s">
        <v>31</v>
      </c>
      <c r="F155" s="10" t="s">
        <v>136</v>
      </c>
      <c r="G155" s="10" t="s">
        <v>148</v>
      </c>
      <c r="K155" s="2"/>
      <c r="L155" s="2"/>
      <c r="M155" s="6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6.5" customHeight="1" x14ac:dyDescent="0.25">
      <c r="A156" s="8">
        <v>683</v>
      </c>
      <c r="B156" s="9" t="s">
        <v>225</v>
      </c>
      <c r="C156" s="10">
        <v>8</v>
      </c>
      <c r="D156" s="10" t="s">
        <v>29</v>
      </c>
      <c r="E156" s="10" t="s">
        <v>31</v>
      </c>
      <c r="F156" s="10" t="s">
        <v>136</v>
      </c>
      <c r="G156" s="10" t="s">
        <v>148</v>
      </c>
      <c r="K156" s="2"/>
      <c r="L156" s="2"/>
      <c r="M156" s="6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6.5" customHeight="1" x14ac:dyDescent="0.25">
      <c r="A157" s="8">
        <v>684</v>
      </c>
      <c r="B157" s="9" t="s">
        <v>226</v>
      </c>
      <c r="C157" s="10">
        <v>8</v>
      </c>
      <c r="D157" s="10" t="s">
        <v>29</v>
      </c>
      <c r="E157" s="10" t="s">
        <v>31</v>
      </c>
      <c r="F157" s="10" t="s">
        <v>136</v>
      </c>
      <c r="G157" s="10" t="s">
        <v>148</v>
      </c>
      <c r="K157" s="2"/>
      <c r="L157" s="2"/>
      <c r="M157" s="6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6.5" customHeight="1" x14ac:dyDescent="0.25">
      <c r="A158" s="8">
        <v>700</v>
      </c>
      <c r="B158" s="9" t="s">
        <v>227</v>
      </c>
      <c r="C158" s="45">
        <v>1</v>
      </c>
      <c r="D158" s="45" t="s">
        <v>40</v>
      </c>
      <c r="E158" s="45" t="s">
        <v>11</v>
      </c>
      <c r="F158" s="10" t="s">
        <v>12</v>
      </c>
      <c r="G158" s="45" t="s">
        <v>13</v>
      </c>
      <c r="K158" s="2"/>
      <c r="L158" s="2"/>
      <c r="M158" s="6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6.5" customHeight="1" x14ac:dyDescent="0.25">
      <c r="A159" s="8">
        <v>701</v>
      </c>
      <c r="B159" s="9" t="s">
        <v>228</v>
      </c>
      <c r="C159" s="45">
        <v>2</v>
      </c>
      <c r="D159" s="45" t="s">
        <v>40</v>
      </c>
      <c r="E159" s="45" t="s">
        <v>11</v>
      </c>
      <c r="F159" s="10" t="s">
        <v>12</v>
      </c>
      <c r="G159" s="45" t="s">
        <v>13</v>
      </c>
      <c r="K159" s="2"/>
      <c r="L159" s="2"/>
      <c r="M159" s="6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6.5" customHeight="1" x14ac:dyDescent="0.25">
      <c r="A160" s="8">
        <v>702</v>
      </c>
      <c r="B160" s="9" t="s">
        <v>229</v>
      </c>
      <c r="C160" s="45">
        <v>3</v>
      </c>
      <c r="D160" s="45" t="s">
        <v>40</v>
      </c>
      <c r="E160" s="45" t="s">
        <v>11</v>
      </c>
      <c r="F160" s="10" t="s">
        <v>12</v>
      </c>
      <c r="G160" s="45" t="s">
        <v>13</v>
      </c>
      <c r="K160" s="2"/>
      <c r="L160" s="2"/>
      <c r="M160" s="6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6.5" customHeight="1" x14ac:dyDescent="0.25">
      <c r="A161" s="8">
        <v>703</v>
      </c>
      <c r="B161" s="9" t="s">
        <v>230</v>
      </c>
      <c r="C161" s="45">
        <v>4</v>
      </c>
      <c r="D161" s="45" t="s">
        <v>40</v>
      </c>
      <c r="E161" s="45" t="s">
        <v>11</v>
      </c>
      <c r="F161" s="10" t="s">
        <v>12</v>
      </c>
      <c r="G161" s="45" t="s">
        <v>13</v>
      </c>
      <c r="K161" s="2"/>
      <c r="L161" s="2"/>
      <c r="M161" s="6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6.5" customHeight="1" x14ac:dyDescent="0.25">
      <c r="A162" s="8">
        <v>704</v>
      </c>
      <c r="B162" s="9" t="s">
        <v>231</v>
      </c>
      <c r="C162" s="45">
        <v>4</v>
      </c>
      <c r="D162" s="45" t="s">
        <v>40</v>
      </c>
      <c r="E162" s="45" t="s">
        <v>11</v>
      </c>
      <c r="F162" s="10" t="s">
        <v>12</v>
      </c>
      <c r="G162" s="45" t="s">
        <v>13</v>
      </c>
      <c r="K162" s="2"/>
      <c r="L162" s="2"/>
      <c r="M162" s="6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6.5" customHeight="1" x14ac:dyDescent="0.25">
      <c r="A163" s="8">
        <v>705</v>
      </c>
      <c r="B163" s="9" t="s">
        <v>232</v>
      </c>
      <c r="C163" s="45">
        <v>4</v>
      </c>
      <c r="D163" s="45" t="s">
        <v>40</v>
      </c>
      <c r="E163" s="45" t="s">
        <v>11</v>
      </c>
      <c r="F163" s="10" t="s">
        <v>12</v>
      </c>
      <c r="G163" s="45" t="s">
        <v>13</v>
      </c>
      <c r="K163" s="2"/>
      <c r="L163" s="2"/>
      <c r="M163" s="6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6.5" customHeight="1" x14ac:dyDescent="0.25">
      <c r="A164" s="8">
        <v>706</v>
      </c>
      <c r="B164" s="9" t="s">
        <v>233</v>
      </c>
      <c r="C164" s="45">
        <v>0</v>
      </c>
      <c r="D164" s="45" t="s">
        <v>40</v>
      </c>
      <c r="E164" s="45" t="s">
        <v>11</v>
      </c>
      <c r="F164" s="10" t="s">
        <v>12</v>
      </c>
      <c r="G164" s="45" t="s">
        <v>13</v>
      </c>
      <c r="K164" s="2"/>
      <c r="L164" s="2"/>
      <c r="M164" s="6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6.5" customHeight="1" x14ac:dyDescent="0.25">
      <c r="A165" s="8">
        <v>707</v>
      </c>
      <c r="B165" s="9" t="s">
        <v>234</v>
      </c>
      <c r="C165" s="45">
        <v>1</v>
      </c>
      <c r="D165" s="45" t="s">
        <v>40</v>
      </c>
      <c r="E165" s="45" t="s">
        <v>31</v>
      </c>
      <c r="F165" s="10" t="s">
        <v>12</v>
      </c>
      <c r="G165" s="45" t="s">
        <v>32</v>
      </c>
      <c r="K165" s="2"/>
      <c r="L165" s="2"/>
      <c r="M165" s="6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6.5" customHeight="1" x14ac:dyDescent="0.25">
      <c r="A166" s="8">
        <v>708</v>
      </c>
      <c r="B166" s="9" t="s">
        <v>235</v>
      </c>
      <c r="C166" s="45">
        <v>2</v>
      </c>
      <c r="D166" s="45" t="s">
        <v>40</v>
      </c>
      <c r="E166" s="45" t="s">
        <v>31</v>
      </c>
      <c r="F166" s="10" t="s">
        <v>12</v>
      </c>
      <c r="G166" s="45" t="s">
        <v>32</v>
      </c>
      <c r="K166" s="2"/>
      <c r="L166" s="2"/>
      <c r="M166" s="6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6.5" customHeight="1" x14ac:dyDescent="0.25">
      <c r="A167" s="8">
        <v>709</v>
      </c>
      <c r="B167" s="9" t="s">
        <v>236</v>
      </c>
      <c r="C167" s="45">
        <v>3</v>
      </c>
      <c r="D167" s="45" t="s">
        <v>40</v>
      </c>
      <c r="E167" s="45" t="s">
        <v>31</v>
      </c>
      <c r="F167" s="10" t="s">
        <v>12</v>
      </c>
      <c r="G167" s="45" t="s">
        <v>32</v>
      </c>
      <c r="K167" s="2"/>
      <c r="L167" s="2"/>
      <c r="M167" s="6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6.5" customHeight="1" x14ac:dyDescent="0.25">
      <c r="A168" s="8">
        <v>710</v>
      </c>
      <c r="B168" s="9" t="s">
        <v>237</v>
      </c>
      <c r="C168" s="45">
        <v>3</v>
      </c>
      <c r="D168" s="45" t="s">
        <v>40</v>
      </c>
      <c r="E168" s="45" t="s">
        <v>31</v>
      </c>
      <c r="F168" s="10" t="s">
        <v>12</v>
      </c>
      <c r="G168" s="45" t="s">
        <v>32</v>
      </c>
      <c r="K168" s="2"/>
      <c r="L168" s="2"/>
      <c r="M168" s="6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6.5" customHeight="1" x14ac:dyDescent="0.25">
      <c r="A169" s="8">
        <v>711</v>
      </c>
      <c r="B169" s="9" t="s">
        <v>238</v>
      </c>
      <c r="C169" s="45">
        <v>4</v>
      </c>
      <c r="D169" s="45" t="s">
        <v>40</v>
      </c>
      <c r="E169" s="45" t="s">
        <v>31</v>
      </c>
      <c r="F169" s="10" t="s">
        <v>12</v>
      </c>
      <c r="G169" s="45" t="s">
        <v>32</v>
      </c>
      <c r="K169" s="2"/>
      <c r="L169" s="2"/>
      <c r="M169" s="6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6.5" customHeight="1" x14ac:dyDescent="0.25">
      <c r="A170" s="8">
        <v>712</v>
      </c>
      <c r="B170" s="9" t="s">
        <v>239</v>
      </c>
      <c r="C170" s="45">
        <v>4</v>
      </c>
      <c r="D170" s="45" t="s">
        <v>40</v>
      </c>
      <c r="E170" s="45" t="s">
        <v>31</v>
      </c>
      <c r="F170" s="10" t="s">
        <v>12</v>
      </c>
      <c r="G170" s="45" t="s">
        <v>32</v>
      </c>
      <c r="K170" s="2"/>
      <c r="L170" s="2"/>
      <c r="M170" s="6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6.5" customHeight="1" x14ac:dyDescent="0.25">
      <c r="A171" s="8">
        <v>713</v>
      </c>
      <c r="B171" s="9" t="s">
        <v>240</v>
      </c>
      <c r="C171" s="45">
        <v>4</v>
      </c>
      <c r="D171" s="45" t="s">
        <v>40</v>
      </c>
      <c r="E171" s="45" t="s">
        <v>31</v>
      </c>
      <c r="F171" s="10" t="s">
        <v>12</v>
      </c>
      <c r="G171" s="45" t="s">
        <v>32</v>
      </c>
      <c r="K171" s="2"/>
      <c r="L171" s="2"/>
      <c r="M171" s="6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6.5" customHeight="1" x14ac:dyDescent="0.25">
      <c r="A172" s="8">
        <v>714</v>
      </c>
      <c r="B172" s="9" t="s">
        <v>241</v>
      </c>
      <c r="C172" s="45">
        <v>4</v>
      </c>
      <c r="D172" s="45" t="s">
        <v>40</v>
      </c>
      <c r="E172" s="45" t="s">
        <v>31</v>
      </c>
      <c r="F172" s="10" t="s">
        <v>12</v>
      </c>
      <c r="G172" s="45" t="s">
        <v>32</v>
      </c>
      <c r="K172" s="2"/>
      <c r="L172" s="2"/>
      <c r="M172" s="6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6.5" customHeight="1" x14ac:dyDescent="0.25">
      <c r="A173" s="8">
        <v>715</v>
      </c>
      <c r="B173" s="9" t="s">
        <v>242</v>
      </c>
      <c r="C173" s="45">
        <v>5</v>
      </c>
      <c r="D173" s="45" t="s">
        <v>40</v>
      </c>
      <c r="E173" s="45" t="s">
        <v>11</v>
      </c>
      <c r="F173" s="45" t="s">
        <v>45</v>
      </c>
      <c r="G173" s="45" t="s">
        <v>46</v>
      </c>
      <c r="K173" s="2"/>
      <c r="L173" s="2"/>
      <c r="M173" s="6"/>
      <c r="N173" s="46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6.5" customHeight="1" x14ac:dyDescent="0.25">
      <c r="A174" s="8">
        <v>716</v>
      </c>
      <c r="B174" s="9" t="s">
        <v>243</v>
      </c>
      <c r="C174" s="45">
        <v>5</v>
      </c>
      <c r="D174" s="45" t="s">
        <v>40</v>
      </c>
      <c r="E174" s="45" t="s">
        <v>11</v>
      </c>
      <c r="F174" s="45" t="s">
        <v>45</v>
      </c>
      <c r="G174" s="45" t="s">
        <v>46</v>
      </c>
      <c r="K174" s="5"/>
      <c r="L174" s="5"/>
      <c r="M174" s="6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6.5" customHeight="1" x14ac:dyDescent="0.25">
      <c r="A175" s="8">
        <v>717</v>
      </c>
      <c r="B175" s="9" t="s">
        <v>244</v>
      </c>
      <c r="C175" s="45">
        <v>5</v>
      </c>
      <c r="D175" s="45" t="s">
        <v>40</v>
      </c>
      <c r="E175" s="45" t="s">
        <v>11</v>
      </c>
      <c r="F175" s="45" t="s">
        <v>45</v>
      </c>
      <c r="G175" s="45" t="s">
        <v>46</v>
      </c>
      <c r="K175" s="2"/>
      <c r="L175" s="2"/>
      <c r="M175" s="6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6.5" customHeight="1" x14ac:dyDescent="0.25">
      <c r="A176" s="8">
        <v>718</v>
      </c>
      <c r="B176" s="9" t="s">
        <v>245</v>
      </c>
      <c r="C176" s="45">
        <v>6</v>
      </c>
      <c r="D176" s="45" t="s">
        <v>40</v>
      </c>
      <c r="E176" s="45" t="s">
        <v>11</v>
      </c>
      <c r="F176" s="45" t="s">
        <v>45</v>
      </c>
      <c r="G176" s="45" t="s">
        <v>46</v>
      </c>
      <c r="K176" s="2"/>
      <c r="L176" s="2"/>
      <c r="M176" s="6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6.5" customHeight="1" x14ac:dyDescent="0.25">
      <c r="A177" s="8">
        <v>719</v>
      </c>
      <c r="B177" s="9" t="s">
        <v>246</v>
      </c>
      <c r="C177" s="45">
        <v>6</v>
      </c>
      <c r="D177" s="45" t="s">
        <v>40</v>
      </c>
      <c r="E177" s="45" t="s">
        <v>11</v>
      </c>
      <c r="F177" s="45" t="s">
        <v>45</v>
      </c>
      <c r="G177" s="45" t="s">
        <v>46</v>
      </c>
      <c r="K177" s="2"/>
      <c r="L177" s="2"/>
      <c r="M177" s="6"/>
      <c r="N177" s="46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6.5" customHeight="1" x14ac:dyDescent="0.25">
      <c r="A178" s="8">
        <v>720</v>
      </c>
      <c r="B178" s="9" t="s">
        <v>247</v>
      </c>
      <c r="C178" s="45">
        <v>6</v>
      </c>
      <c r="D178" s="45" t="s">
        <v>40</v>
      </c>
      <c r="E178" s="45" t="s">
        <v>11</v>
      </c>
      <c r="F178" s="45" t="s">
        <v>45</v>
      </c>
      <c r="G178" s="45" t="s">
        <v>46</v>
      </c>
      <c r="K178" s="6"/>
      <c r="L178" s="6"/>
      <c r="M178" s="6"/>
      <c r="N178" s="46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6.5" customHeight="1" x14ac:dyDescent="0.25">
      <c r="A179" s="8">
        <v>721</v>
      </c>
      <c r="B179" s="9" t="s">
        <v>248</v>
      </c>
      <c r="C179" s="45">
        <v>5</v>
      </c>
      <c r="D179" s="45" t="s">
        <v>40</v>
      </c>
      <c r="E179" s="45" t="s">
        <v>31</v>
      </c>
      <c r="F179" s="45" t="s">
        <v>45</v>
      </c>
      <c r="G179" s="45" t="s">
        <v>50</v>
      </c>
      <c r="K179" s="6"/>
      <c r="L179" s="6"/>
      <c r="M179" s="6"/>
      <c r="N179" s="46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6.5" customHeight="1" x14ac:dyDescent="0.25">
      <c r="A180" s="8">
        <v>722</v>
      </c>
      <c r="B180" s="9" t="s">
        <v>249</v>
      </c>
      <c r="C180" s="45">
        <v>6</v>
      </c>
      <c r="D180" s="45" t="s">
        <v>40</v>
      </c>
      <c r="E180" s="45" t="s">
        <v>31</v>
      </c>
      <c r="F180" s="45" t="s">
        <v>45</v>
      </c>
      <c r="G180" s="45" t="s">
        <v>50</v>
      </c>
      <c r="K180" s="6"/>
      <c r="L180" s="6"/>
      <c r="M180" s="6"/>
      <c r="N180" s="46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6.5" customHeight="1" x14ac:dyDescent="0.25">
      <c r="A181" s="8">
        <v>723</v>
      </c>
      <c r="B181" s="9" t="s">
        <v>250</v>
      </c>
      <c r="C181" s="45">
        <v>6</v>
      </c>
      <c r="D181" s="45" t="s">
        <v>40</v>
      </c>
      <c r="E181" s="45" t="s">
        <v>31</v>
      </c>
      <c r="F181" s="45" t="s">
        <v>45</v>
      </c>
      <c r="G181" s="45" t="s">
        <v>50</v>
      </c>
      <c r="K181" s="6"/>
      <c r="L181" s="6"/>
      <c r="M181" s="6"/>
      <c r="N181" s="46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6.5" customHeight="1" x14ac:dyDescent="0.25">
      <c r="A182" s="8">
        <v>724</v>
      </c>
      <c r="B182" s="9" t="s">
        <v>251</v>
      </c>
      <c r="C182" s="45">
        <v>6</v>
      </c>
      <c r="D182" s="45" t="s">
        <v>40</v>
      </c>
      <c r="E182" s="45" t="s">
        <v>31</v>
      </c>
      <c r="F182" s="45" t="s">
        <v>45</v>
      </c>
      <c r="G182" s="45" t="s">
        <v>50</v>
      </c>
      <c r="K182" s="6"/>
      <c r="L182" s="6"/>
      <c r="M182" s="6"/>
      <c r="N182" s="46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6.5" customHeight="1" x14ac:dyDescent="0.25">
      <c r="A183" s="8">
        <v>725</v>
      </c>
      <c r="B183" s="9" t="s">
        <v>252</v>
      </c>
      <c r="C183" s="45">
        <v>8</v>
      </c>
      <c r="D183" s="45" t="s">
        <v>40</v>
      </c>
      <c r="E183" s="45" t="s">
        <v>11</v>
      </c>
      <c r="F183" s="10" t="s">
        <v>136</v>
      </c>
      <c r="G183" s="45" t="s">
        <v>137</v>
      </c>
      <c r="K183" s="6"/>
      <c r="L183" s="6"/>
      <c r="M183" s="6"/>
      <c r="N183" s="46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6.5" customHeight="1" x14ac:dyDescent="0.25">
      <c r="A184" s="8">
        <v>735</v>
      </c>
      <c r="B184" s="9" t="s">
        <v>253</v>
      </c>
      <c r="C184" s="10" t="s">
        <v>254</v>
      </c>
      <c r="D184" s="10" t="s">
        <v>37</v>
      </c>
      <c r="E184" s="10" t="s">
        <v>31</v>
      </c>
      <c r="F184" s="10" t="s">
        <v>12</v>
      </c>
      <c r="G184" s="10" t="s">
        <v>32</v>
      </c>
      <c r="K184" s="5"/>
      <c r="L184" s="5"/>
      <c r="M184" s="6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6.5" customHeight="1" x14ac:dyDescent="0.25">
      <c r="A185" s="8">
        <v>736</v>
      </c>
      <c r="B185" s="9" t="s">
        <v>255</v>
      </c>
      <c r="C185" s="10">
        <v>3</v>
      </c>
      <c r="D185" s="10" t="s">
        <v>37</v>
      </c>
      <c r="E185" s="10" t="s">
        <v>11</v>
      </c>
      <c r="F185" s="10" t="s">
        <v>12</v>
      </c>
      <c r="G185" s="10" t="s">
        <v>13</v>
      </c>
      <c r="K185" s="2"/>
      <c r="L185" s="2"/>
      <c r="M185" s="6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6.5" customHeight="1" x14ac:dyDescent="0.25">
      <c r="A186" s="8">
        <v>737</v>
      </c>
      <c r="B186" s="9" t="s">
        <v>256</v>
      </c>
      <c r="C186" s="10">
        <v>3</v>
      </c>
      <c r="D186" s="10" t="s">
        <v>37</v>
      </c>
      <c r="E186" s="10" t="s">
        <v>11</v>
      </c>
      <c r="F186" s="10" t="s">
        <v>12</v>
      </c>
      <c r="G186" s="10" t="s">
        <v>13</v>
      </c>
      <c r="K186" s="2"/>
      <c r="L186" s="2"/>
      <c r="M186" s="6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6.5" customHeight="1" x14ac:dyDescent="0.25">
      <c r="A187" s="8">
        <v>738</v>
      </c>
      <c r="B187" s="9" t="s">
        <v>257</v>
      </c>
      <c r="C187" s="10">
        <v>3</v>
      </c>
      <c r="D187" s="10" t="s">
        <v>37</v>
      </c>
      <c r="E187" s="10" t="s">
        <v>11</v>
      </c>
      <c r="F187" s="10" t="s">
        <v>12</v>
      </c>
      <c r="G187" s="10" t="s">
        <v>13</v>
      </c>
      <c r="K187" s="2"/>
      <c r="L187" s="2"/>
      <c r="M187" s="6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6.5" customHeight="1" x14ac:dyDescent="0.25">
      <c r="A188" s="8">
        <v>739</v>
      </c>
      <c r="B188" s="9" t="s">
        <v>258</v>
      </c>
      <c r="C188" s="10">
        <v>4</v>
      </c>
      <c r="D188" s="10" t="s">
        <v>37</v>
      </c>
      <c r="E188" s="10" t="s">
        <v>11</v>
      </c>
      <c r="F188" s="10" t="s">
        <v>12</v>
      </c>
      <c r="G188" s="10" t="s">
        <v>13</v>
      </c>
      <c r="K188" s="2"/>
      <c r="L188" s="2"/>
      <c r="M188" s="6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6.5" customHeight="1" x14ac:dyDescent="0.25">
      <c r="A189" s="8">
        <v>740</v>
      </c>
      <c r="B189" s="9" t="s">
        <v>259</v>
      </c>
      <c r="C189" s="10">
        <v>4</v>
      </c>
      <c r="D189" s="10" t="s">
        <v>37</v>
      </c>
      <c r="E189" s="10" t="s">
        <v>11</v>
      </c>
      <c r="F189" s="10" t="s">
        <v>12</v>
      </c>
      <c r="G189" s="10" t="s">
        <v>13</v>
      </c>
      <c r="K189" s="2"/>
      <c r="L189" s="2"/>
      <c r="M189" s="6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6.5" customHeight="1" x14ac:dyDescent="0.25">
      <c r="A190" s="8">
        <v>741</v>
      </c>
      <c r="B190" s="9" t="s">
        <v>260</v>
      </c>
      <c r="C190" s="10">
        <v>4</v>
      </c>
      <c r="D190" s="10" t="s">
        <v>37</v>
      </c>
      <c r="E190" s="10" t="s">
        <v>11</v>
      </c>
      <c r="F190" s="10" t="s">
        <v>12</v>
      </c>
      <c r="G190" s="10" t="s">
        <v>13</v>
      </c>
      <c r="K190" s="2"/>
      <c r="L190" s="2"/>
      <c r="M190" s="6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6.5" customHeight="1" x14ac:dyDescent="0.25">
      <c r="A191" s="8">
        <v>742</v>
      </c>
      <c r="B191" s="9" t="s">
        <v>261</v>
      </c>
      <c r="C191" s="10">
        <v>4</v>
      </c>
      <c r="D191" s="10" t="s">
        <v>37</v>
      </c>
      <c r="E191" s="10" t="s">
        <v>11</v>
      </c>
      <c r="F191" s="10" t="s">
        <v>12</v>
      </c>
      <c r="G191" s="10" t="s">
        <v>13</v>
      </c>
      <c r="K191" s="2"/>
      <c r="L191" s="2"/>
      <c r="M191" s="6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6.5" customHeight="1" x14ac:dyDescent="0.25">
      <c r="A192" s="8">
        <v>743</v>
      </c>
      <c r="B192" s="9" t="s">
        <v>262</v>
      </c>
      <c r="C192" s="10">
        <v>4</v>
      </c>
      <c r="D192" s="10" t="s">
        <v>37</v>
      </c>
      <c r="E192" s="10" t="s">
        <v>11</v>
      </c>
      <c r="F192" s="10" t="s">
        <v>12</v>
      </c>
      <c r="G192" s="10" t="s">
        <v>13</v>
      </c>
      <c r="K192" s="2"/>
      <c r="L192" s="2"/>
      <c r="M192" s="6"/>
      <c r="N192" s="46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6.5" customHeight="1" x14ac:dyDescent="0.25">
      <c r="A193" s="8">
        <v>744</v>
      </c>
      <c r="B193" s="9" t="s">
        <v>263</v>
      </c>
      <c r="C193" s="10">
        <v>0</v>
      </c>
      <c r="D193" s="10" t="s">
        <v>37</v>
      </c>
      <c r="E193" s="10" t="s">
        <v>11</v>
      </c>
      <c r="F193" s="10" t="s">
        <v>12</v>
      </c>
      <c r="G193" s="10" t="s">
        <v>13</v>
      </c>
      <c r="K193" s="5"/>
      <c r="L193" s="5"/>
      <c r="M193" s="6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6.5" customHeight="1" x14ac:dyDescent="0.25">
      <c r="A194" s="8">
        <v>745</v>
      </c>
      <c r="B194" s="9" t="s">
        <v>264</v>
      </c>
      <c r="C194" s="10">
        <v>0</v>
      </c>
      <c r="D194" s="10" t="s">
        <v>37</v>
      </c>
      <c r="E194" s="10" t="s">
        <v>11</v>
      </c>
      <c r="F194" s="10" t="s">
        <v>12</v>
      </c>
      <c r="G194" s="10" t="s">
        <v>13</v>
      </c>
      <c r="K194" s="2"/>
      <c r="L194" s="2"/>
      <c r="M194" s="6"/>
      <c r="N194" s="46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6.5" customHeight="1" x14ac:dyDescent="0.25">
      <c r="A195" s="8">
        <v>746</v>
      </c>
      <c r="B195" s="9" t="s">
        <v>265</v>
      </c>
      <c r="C195" s="10">
        <v>0</v>
      </c>
      <c r="D195" s="10" t="s">
        <v>37</v>
      </c>
      <c r="E195" s="10" t="s">
        <v>11</v>
      </c>
      <c r="F195" s="10" t="s">
        <v>12</v>
      </c>
      <c r="G195" s="10" t="s">
        <v>13</v>
      </c>
      <c r="K195" s="5"/>
      <c r="L195" s="5"/>
      <c r="M195" s="6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6.5" customHeight="1" x14ac:dyDescent="0.25">
      <c r="A196" s="8">
        <v>747</v>
      </c>
      <c r="B196" s="9" t="s">
        <v>266</v>
      </c>
      <c r="C196" s="10">
        <v>1</v>
      </c>
      <c r="D196" s="10" t="s">
        <v>37</v>
      </c>
      <c r="E196" s="10" t="s">
        <v>31</v>
      </c>
      <c r="F196" s="10" t="s">
        <v>12</v>
      </c>
      <c r="G196" s="10" t="s">
        <v>32</v>
      </c>
      <c r="K196" s="2"/>
      <c r="L196" s="2"/>
      <c r="M196" s="6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6.5" customHeight="1" x14ac:dyDescent="0.25">
      <c r="A197" s="8">
        <v>748</v>
      </c>
      <c r="B197" s="9" t="s">
        <v>267</v>
      </c>
      <c r="C197" s="10">
        <v>3</v>
      </c>
      <c r="D197" s="10" t="s">
        <v>37</v>
      </c>
      <c r="E197" s="10" t="s">
        <v>31</v>
      </c>
      <c r="F197" s="10" t="s">
        <v>12</v>
      </c>
      <c r="G197" s="10" t="s">
        <v>32</v>
      </c>
      <c r="K197" s="2"/>
      <c r="L197" s="2"/>
      <c r="M197" s="6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6.5" customHeight="1" x14ac:dyDescent="0.25">
      <c r="A198" s="8">
        <v>749</v>
      </c>
      <c r="B198" s="9" t="s">
        <v>268</v>
      </c>
      <c r="C198" s="10">
        <v>3</v>
      </c>
      <c r="D198" s="10" t="s">
        <v>37</v>
      </c>
      <c r="E198" s="10" t="s">
        <v>31</v>
      </c>
      <c r="F198" s="10" t="s">
        <v>12</v>
      </c>
      <c r="G198" s="10" t="s">
        <v>32</v>
      </c>
      <c r="K198" s="2"/>
      <c r="L198" s="2"/>
      <c r="M198" s="6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6.5" customHeight="1" x14ac:dyDescent="0.25">
      <c r="A199" s="8">
        <v>750</v>
      </c>
      <c r="B199" s="9" t="s">
        <v>269</v>
      </c>
      <c r="C199" s="10">
        <v>3</v>
      </c>
      <c r="D199" s="10" t="s">
        <v>37</v>
      </c>
      <c r="E199" s="10" t="s">
        <v>31</v>
      </c>
      <c r="F199" s="10" t="s">
        <v>12</v>
      </c>
      <c r="G199" s="10" t="s">
        <v>32</v>
      </c>
      <c r="K199" s="2"/>
      <c r="L199" s="2"/>
      <c r="M199" s="6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6.5" customHeight="1" x14ac:dyDescent="0.25">
      <c r="A200" s="8">
        <v>751</v>
      </c>
      <c r="B200" s="9" t="s">
        <v>270</v>
      </c>
      <c r="C200" s="10">
        <v>3</v>
      </c>
      <c r="D200" s="10" t="s">
        <v>37</v>
      </c>
      <c r="E200" s="10" t="s">
        <v>31</v>
      </c>
      <c r="F200" s="10" t="s">
        <v>12</v>
      </c>
      <c r="G200" s="10" t="s">
        <v>32</v>
      </c>
      <c r="K200" s="2"/>
      <c r="L200" s="2"/>
      <c r="M200" s="6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6.5" customHeight="1" x14ac:dyDescent="0.25">
      <c r="A201" s="8">
        <v>752</v>
      </c>
      <c r="B201" s="9" t="s">
        <v>271</v>
      </c>
      <c r="C201" s="10">
        <v>3</v>
      </c>
      <c r="D201" s="10" t="s">
        <v>37</v>
      </c>
      <c r="E201" s="10" t="s">
        <v>31</v>
      </c>
      <c r="F201" s="10" t="s">
        <v>12</v>
      </c>
      <c r="G201" s="10" t="s">
        <v>32</v>
      </c>
      <c r="K201" s="2"/>
      <c r="L201" s="2"/>
      <c r="M201" s="6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6.5" customHeight="1" x14ac:dyDescent="0.25">
      <c r="A202" s="8">
        <v>753</v>
      </c>
      <c r="B202" s="9" t="s">
        <v>272</v>
      </c>
      <c r="C202" s="10">
        <v>5</v>
      </c>
      <c r="D202" s="10" t="s">
        <v>37</v>
      </c>
      <c r="E202" s="10" t="s">
        <v>11</v>
      </c>
      <c r="F202" s="10" t="s">
        <v>45</v>
      </c>
      <c r="G202" s="10" t="s">
        <v>46</v>
      </c>
      <c r="K202" s="2"/>
      <c r="L202" s="2"/>
      <c r="M202" s="6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6.5" customHeight="1" x14ac:dyDescent="0.25">
      <c r="A203" s="8">
        <v>754</v>
      </c>
      <c r="B203" s="9" t="s">
        <v>273</v>
      </c>
      <c r="C203" s="10">
        <v>5</v>
      </c>
      <c r="D203" s="10" t="s">
        <v>37</v>
      </c>
      <c r="E203" s="10" t="s">
        <v>11</v>
      </c>
      <c r="F203" s="10" t="s">
        <v>45</v>
      </c>
      <c r="G203" s="10" t="s">
        <v>46</v>
      </c>
      <c r="K203" s="2"/>
      <c r="L203" s="2"/>
      <c r="M203" s="6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6.5" customHeight="1" x14ac:dyDescent="0.25">
      <c r="A204" s="8">
        <v>755</v>
      </c>
      <c r="B204" s="9" t="s">
        <v>274</v>
      </c>
      <c r="C204" s="10">
        <v>5</v>
      </c>
      <c r="D204" s="10" t="s">
        <v>37</v>
      </c>
      <c r="E204" s="10" t="s">
        <v>11</v>
      </c>
      <c r="F204" s="10" t="s">
        <v>45</v>
      </c>
      <c r="G204" s="10" t="s">
        <v>46</v>
      </c>
      <c r="K204" s="2"/>
      <c r="L204" s="2"/>
      <c r="M204" s="6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6.5" customHeight="1" x14ac:dyDescent="0.25">
      <c r="A205" s="8">
        <v>756</v>
      </c>
      <c r="B205" s="9" t="s">
        <v>275</v>
      </c>
      <c r="C205" s="10">
        <v>5</v>
      </c>
      <c r="D205" s="10" t="s">
        <v>37</v>
      </c>
      <c r="E205" s="10" t="s">
        <v>11</v>
      </c>
      <c r="F205" s="10" t="s">
        <v>45</v>
      </c>
      <c r="G205" s="10" t="s">
        <v>46</v>
      </c>
      <c r="K205" s="2"/>
      <c r="L205" s="2"/>
      <c r="M205" s="6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6.5" customHeight="1" x14ac:dyDescent="0.25">
      <c r="A206" s="8">
        <v>757</v>
      </c>
      <c r="B206" s="9" t="s">
        <v>276</v>
      </c>
      <c r="C206" s="10">
        <v>6</v>
      </c>
      <c r="D206" s="10" t="s">
        <v>37</v>
      </c>
      <c r="E206" s="10" t="s">
        <v>11</v>
      </c>
      <c r="F206" s="10" t="s">
        <v>45</v>
      </c>
      <c r="G206" s="10" t="s">
        <v>46</v>
      </c>
      <c r="K206" s="2"/>
      <c r="L206" s="2"/>
      <c r="M206" s="6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6.5" customHeight="1" x14ac:dyDescent="0.25">
      <c r="A207" s="8">
        <v>758</v>
      </c>
      <c r="B207" s="9" t="s">
        <v>277</v>
      </c>
      <c r="C207" s="10">
        <v>5</v>
      </c>
      <c r="D207" s="10" t="s">
        <v>37</v>
      </c>
      <c r="E207" s="10" t="s">
        <v>31</v>
      </c>
      <c r="F207" s="10" t="s">
        <v>45</v>
      </c>
      <c r="G207" s="10" t="s">
        <v>50</v>
      </c>
      <c r="K207" s="2"/>
      <c r="L207" s="2"/>
      <c r="M207" s="6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6.5" customHeight="1" x14ac:dyDescent="0.25">
      <c r="A208" s="8">
        <v>759</v>
      </c>
      <c r="B208" s="9" t="s">
        <v>278</v>
      </c>
      <c r="C208" s="10">
        <v>5</v>
      </c>
      <c r="D208" s="10" t="s">
        <v>37</v>
      </c>
      <c r="E208" s="10" t="s">
        <v>31</v>
      </c>
      <c r="F208" s="10" t="s">
        <v>45</v>
      </c>
      <c r="G208" s="10" t="s">
        <v>50</v>
      </c>
      <c r="K208" s="2"/>
      <c r="L208" s="2"/>
      <c r="M208" s="6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6.5" customHeight="1" x14ac:dyDescent="0.25">
      <c r="A209" s="8">
        <v>760</v>
      </c>
      <c r="B209" s="9" t="s">
        <v>279</v>
      </c>
      <c r="C209" s="10">
        <v>6</v>
      </c>
      <c r="D209" s="10" t="s">
        <v>37</v>
      </c>
      <c r="E209" s="10" t="s">
        <v>31</v>
      </c>
      <c r="F209" s="10" t="s">
        <v>45</v>
      </c>
      <c r="G209" s="10" t="s">
        <v>50</v>
      </c>
      <c r="K209" s="2"/>
      <c r="L209" s="2"/>
      <c r="M209" s="6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6.5" customHeight="1" x14ac:dyDescent="0.25">
      <c r="A210" s="8">
        <v>761</v>
      </c>
      <c r="B210" s="9" t="s">
        <v>280</v>
      </c>
      <c r="C210" s="10">
        <v>7</v>
      </c>
      <c r="D210" s="10" t="s">
        <v>37</v>
      </c>
      <c r="E210" s="10" t="s">
        <v>11</v>
      </c>
      <c r="F210" s="10" t="s">
        <v>136</v>
      </c>
      <c r="G210" s="10" t="s">
        <v>137</v>
      </c>
      <c r="K210" s="2"/>
      <c r="L210" s="2"/>
      <c r="M210" s="6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6.5" customHeight="1" x14ac:dyDescent="0.25">
      <c r="A211" s="8">
        <v>762</v>
      </c>
      <c r="B211" s="9" t="s">
        <v>281</v>
      </c>
      <c r="C211" s="10">
        <v>7</v>
      </c>
      <c r="D211" s="10" t="s">
        <v>37</v>
      </c>
      <c r="E211" s="10" t="s">
        <v>11</v>
      </c>
      <c r="F211" s="10" t="s">
        <v>136</v>
      </c>
      <c r="G211" s="10" t="s">
        <v>137</v>
      </c>
      <c r="K211" s="2"/>
      <c r="L211" s="2"/>
      <c r="M211" s="6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6.5" customHeight="1" x14ac:dyDescent="0.25">
      <c r="A212" s="8">
        <v>763</v>
      </c>
      <c r="B212" s="9" t="s">
        <v>282</v>
      </c>
      <c r="C212" s="10">
        <v>8</v>
      </c>
      <c r="D212" s="10" t="s">
        <v>37</v>
      </c>
      <c r="E212" s="10" t="s">
        <v>11</v>
      </c>
      <c r="F212" s="10" t="s">
        <v>136</v>
      </c>
      <c r="G212" s="10" t="s">
        <v>137</v>
      </c>
      <c r="K212" s="2"/>
      <c r="L212" s="2"/>
      <c r="M212" s="6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6.5" customHeight="1" x14ac:dyDescent="0.25">
      <c r="A213" s="8">
        <v>764</v>
      </c>
      <c r="B213" s="9" t="s">
        <v>283</v>
      </c>
      <c r="C213" s="10">
        <v>7</v>
      </c>
      <c r="D213" s="10" t="s">
        <v>37</v>
      </c>
      <c r="E213" s="10" t="s">
        <v>31</v>
      </c>
      <c r="F213" s="10" t="s">
        <v>136</v>
      </c>
      <c r="G213" s="10" t="s">
        <v>148</v>
      </c>
      <c r="K213" s="2"/>
      <c r="L213" s="2"/>
      <c r="M213" s="6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6.5" customHeight="1" x14ac:dyDescent="0.25">
      <c r="A214" s="8">
        <v>765</v>
      </c>
      <c r="B214" s="9" t="s">
        <v>284</v>
      </c>
      <c r="C214" s="10">
        <v>7</v>
      </c>
      <c r="D214" s="10" t="s">
        <v>37</v>
      </c>
      <c r="E214" s="10" t="s">
        <v>31</v>
      </c>
      <c r="F214" s="10" t="s">
        <v>136</v>
      </c>
      <c r="G214" s="10" t="s">
        <v>148</v>
      </c>
      <c r="K214" s="2"/>
      <c r="L214" s="2"/>
      <c r="M214" s="6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6.5" customHeight="1" x14ac:dyDescent="0.25">
      <c r="A215" s="8">
        <v>766</v>
      </c>
      <c r="B215" s="9" t="s">
        <v>285</v>
      </c>
      <c r="C215" s="10">
        <v>7</v>
      </c>
      <c r="D215" s="10" t="s">
        <v>37</v>
      </c>
      <c r="E215" s="10" t="s">
        <v>31</v>
      </c>
      <c r="F215" s="10" t="s">
        <v>136</v>
      </c>
      <c r="G215" s="10" t="s">
        <v>148</v>
      </c>
      <c r="K215" s="2"/>
      <c r="L215" s="2"/>
      <c r="M215" s="6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6.5" customHeight="1" x14ac:dyDescent="0.25">
      <c r="A216" s="8">
        <v>767</v>
      </c>
      <c r="B216" s="9" t="s">
        <v>286</v>
      </c>
      <c r="C216" s="10">
        <v>7</v>
      </c>
      <c r="D216" s="10" t="s">
        <v>37</v>
      </c>
      <c r="E216" s="10" t="s">
        <v>31</v>
      </c>
      <c r="F216" s="10" t="s">
        <v>136</v>
      </c>
      <c r="G216" s="10" t="s">
        <v>148</v>
      </c>
      <c r="K216" s="2"/>
      <c r="L216" s="2"/>
      <c r="M216" s="6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6.5" customHeight="1" x14ac:dyDescent="0.25">
      <c r="A217" s="8">
        <v>768</v>
      </c>
      <c r="B217" s="9" t="s">
        <v>287</v>
      </c>
      <c r="C217" s="10">
        <v>7</v>
      </c>
      <c r="D217" s="10" t="s">
        <v>37</v>
      </c>
      <c r="E217" s="10" t="s">
        <v>31</v>
      </c>
      <c r="F217" s="10" t="s">
        <v>136</v>
      </c>
      <c r="G217" s="10" t="s">
        <v>148</v>
      </c>
      <c r="K217" s="2"/>
      <c r="L217" s="2"/>
      <c r="M217" s="6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6.5" customHeight="1" x14ac:dyDescent="0.25">
      <c r="A218" s="8">
        <v>769</v>
      </c>
      <c r="B218" s="9" t="s">
        <v>288</v>
      </c>
      <c r="C218" s="10">
        <v>7</v>
      </c>
      <c r="D218" s="10" t="s">
        <v>37</v>
      </c>
      <c r="E218" s="10" t="s">
        <v>31</v>
      </c>
      <c r="F218" s="10" t="s">
        <v>136</v>
      </c>
      <c r="G218" s="10" t="s">
        <v>148</v>
      </c>
      <c r="K218" s="2"/>
      <c r="L218" s="2"/>
      <c r="M218" s="6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6.5" customHeight="1" x14ac:dyDescent="0.25">
      <c r="A219" s="8">
        <v>770</v>
      </c>
      <c r="B219" s="9" t="s">
        <v>289</v>
      </c>
      <c r="C219" s="10">
        <v>8</v>
      </c>
      <c r="D219" s="10" t="s">
        <v>37</v>
      </c>
      <c r="E219" s="10" t="s">
        <v>31</v>
      </c>
      <c r="F219" s="10" t="s">
        <v>136</v>
      </c>
      <c r="G219" s="10" t="s">
        <v>148</v>
      </c>
      <c r="K219" s="2"/>
      <c r="L219" s="2"/>
      <c r="M219" s="6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6.5" customHeight="1" x14ac:dyDescent="0.25">
      <c r="A220" s="8">
        <v>771</v>
      </c>
      <c r="B220" s="9" t="s">
        <v>290</v>
      </c>
      <c r="C220" s="10">
        <v>8</v>
      </c>
      <c r="D220" s="10" t="s">
        <v>37</v>
      </c>
      <c r="E220" s="10" t="s">
        <v>31</v>
      </c>
      <c r="F220" s="10" t="s">
        <v>136</v>
      </c>
      <c r="G220" s="10" t="s">
        <v>148</v>
      </c>
      <c r="K220" s="2"/>
      <c r="L220" s="2"/>
      <c r="M220" s="6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6.5" customHeight="1" x14ac:dyDescent="0.25">
      <c r="A221" s="8">
        <v>772</v>
      </c>
      <c r="B221" s="9" t="s">
        <v>291</v>
      </c>
      <c r="C221" s="10">
        <v>8</v>
      </c>
      <c r="D221" s="10" t="s">
        <v>37</v>
      </c>
      <c r="E221" s="10" t="s">
        <v>31</v>
      </c>
      <c r="F221" s="10" t="s">
        <v>136</v>
      </c>
      <c r="G221" s="10" t="s">
        <v>148</v>
      </c>
      <c r="K221" s="2"/>
      <c r="L221" s="2"/>
      <c r="M221" s="6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6.5" customHeight="1" x14ac:dyDescent="0.25">
      <c r="A222" s="8">
        <v>785</v>
      </c>
      <c r="B222" s="9" t="s">
        <v>292</v>
      </c>
      <c r="C222" s="10">
        <v>1</v>
      </c>
      <c r="D222" s="10" t="s">
        <v>43</v>
      </c>
      <c r="E222" s="10" t="s">
        <v>11</v>
      </c>
      <c r="F222" s="10" t="s">
        <v>12</v>
      </c>
      <c r="G222" s="45" t="s">
        <v>13</v>
      </c>
      <c r="K222" s="2"/>
      <c r="L222" s="2"/>
      <c r="M222" s="6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6.5" customHeight="1" x14ac:dyDescent="0.25">
      <c r="A223" s="8">
        <v>786</v>
      </c>
      <c r="B223" s="9" t="s">
        <v>293</v>
      </c>
      <c r="C223" s="10">
        <v>2</v>
      </c>
      <c r="D223" s="10" t="s">
        <v>43</v>
      </c>
      <c r="E223" s="10" t="s">
        <v>11</v>
      </c>
      <c r="F223" s="10" t="s">
        <v>12</v>
      </c>
      <c r="G223" s="45" t="s">
        <v>13</v>
      </c>
      <c r="K223" s="2"/>
      <c r="L223" s="2"/>
      <c r="M223" s="6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6.5" customHeight="1" x14ac:dyDescent="0.25">
      <c r="A224" s="8">
        <v>787</v>
      </c>
      <c r="B224" s="9" t="s">
        <v>294</v>
      </c>
      <c r="C224" s="10">
        <v>4</v>
      </c>
      <c r="D224" s="10" t="s">
        <v>43</v>
      </c>
      <c r="E224" s="10" t="s">
        <v>11</v>
      </c>
      <c r="F224" s="10" t="s">
        <v>12</v>
      </c>
      <c r="G224" s="10" t="s">
        <v>295</v>
      </c>
      <c r="K224" s="2"/>
      <c r="L224" s="2"/>
      <c r="M224" s="6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6.5" customHeight="1" x14ac:dyDescent="0.25">
      <c r="A225" s="8">
        <v>788</v>
      </c>
      <c r="B225" s="9" t="s">
        <v>296</v>
      </c>
      <c r="C225" s="10">
        <v>4</v>
      </c>
      <c r="D225" s="10" t="s">
        <v>43</v>
      </c>
      <c r="E225" s="10" t="s">
        <v>11</v>
      </c>
      <c r="F225" s="10" t="s">
        <v>12</v>
      </c>
      <c r="G225" s="10" t="s">
        <v>295</v>
      </c>
      <c r="K225" s="2"/>
      <c r="L225" s="2"/>
      <c r="M225" s="6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6.5" customHeight="1" x14ac:dyDescent="0.25">
      <c r="A226" s="8">
        <v>789</v>
      </c>
      <c r="B226" s="9" t="s">
        <v>297</v>
      </c>
      <c r="C226" s="10">
        <v>4</v>
      </c>
      <c r="D226" s="10" t="s">
        <v>43</v>
      </c>
      <c r="E226" s="10" t="s">
        <v>11</v>
      </c>
      <c r="F226" s="10" t="s">
        <v>12</v>
      </c>
      <c r="G226" s="10" t="s">
        <v>295</v>
      </c>
      <c r="K226" s="2"/>
      <c r="L226" s="2"/>
      <c r="M226" s="6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6.5" customHeight="1" x14ac:dyDescent="0.25">
      <c r="A227" s="8">
        <v>790</v>
      </c>
      <c r="B227" s="9" t="s">
        <v>298</v>
      </c>
      <c r="C227" s="10">
        <v>2</v>
      </c>
      <c r="D227" s="10" t="s">
        <v>43</v>
      </c>
      <c r="E227" s="10" t="s">
        <v>31</v>
      </c>
      <c r="F227" s="10" t="s">
        <v>12</v>
      </c>
      <c r="G227" s="45" t="s">
        <v>32</v>
      </c>
      <c r="K227" s="2"/>
      <c r="L227" s="2"/>
      <c r="M227" s="6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6.5" customHeight="1" x14ac:dyDescent="0.25">
      <c r="A228" s="8">
        <v>791</v>
      </c>
      <c r="B228" s="9" t="s">
        <v>299</v>
      </c>
      <c r="C228" s="10">
        <v>2</v>
      </c>
      <c r="D228" s="10" t="s">
        <v>43</v>
      </c>
      <c r="E228" s="10" t="s">
        <v>31</v>
      </c>
      <c r="F228" s="10" t="s">
        <v>12</v>
      </c>
      <c r="G228" s="45" t="s">
        <v>32</v>
      </c>
      <c r="K228" s="2"/>
      <c r="L228" s="2"/>
      <c r="M228" s="6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6.5" customHeight="1" x14ac:dyDescent="0.25">
      <c r="A229" s="8">
        <v>792</v>
      </c>
      <c r="B229" s="9" t="s">
        <v>300</v>
      </c>
      <c r="C229" s="10">
        <v>2</v>
      </c>
      <c r="D229" s="10" t="s">
        <v>43</v>
      </c>
      <c r="E229" s="10" t="s">
        <v>31</v>
      </c>
      <c r="F229" s="10" t="s">
        <v>12</v>
      </c>
      <c r="G229" s="45" t="s">
        <v>32</v>
      </c>
      <c r="K229" s="2"/>
      <c r="L229" s="2"/>
      <c r="M229" s="6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6.5" customHeight="1" x14ac:dyDescent="0.25">
      <c r="A230" s="8">
        <v>793</v>
      </c>
      <c r="B230" s="9" t="s">
        <v>301</v>
      </c>
      <c r="C230" s="10">
        <v>3</v>
      </c>
      <c r="D230" s="10" t="s">
        <v>43</v>
      </c>
      <c r="E230" s="10" t="s">
        <v>31</v>
      </c>
      <c r="F230" s="10" t="s">
        <v>12</v>
      </c>
      <c r="G230" s="45" t="s">
        <v>32</v>
      </c>
      <c r="K230" s="2"/>
      <c r="L230" s="2"/>
      <c r="M230" s="6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6.5" customHeight="1" x14ac:dyDescent="0.25">
      <c r="A231" s="8">
        <v>794</v>
      </c>
      <c r="B231" s="9" t="s">
        <v>302</v>
      </c>
      <c r="C231" s="10">
        <v>5</v>
      </c>
      <c r="D231" s="10" t="s">
        <v>43</v>
      </c>
      <c r="E231" s="10" t="s">
        <v>11</v>
      </c>
      <c r="F231" s="10" t="s">
        <v>45</v>
      </c>
      <c r="G231" s="45" t="s">
        <v>46</v>
      </c>
      <c r="K231" s="2"/>
      <c r="L231" s="2"/>
      <c r="M231" s="6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6.5" customHeight="1" x14ac:dyDescent="0.25">
      <c r="A232" s="8">
        <v>795</v>
      </c>
      <c r="B232" s="9" t="s">
        <v>303</v>
      </c>
      <c r="C232" s="10">
        <v>5</v>
      </c>
      <c r="D232" s="10" t="s">
        <v>43</v>
      </c>
      <c r="E232" s="10" t="s">
        <v>11</v>
      </c>
      <c r="F232" s="10" t="s">
        <v>45</v>
      </c>
      <c r="G232" s="45" t="s">
        <v>46</v>
      </c>
      <c r="K232" s="2"/>
      <c r="L232" s="2"/>
      <c r="M232" s="6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6.5" customHeight="1" x14ac:dyDescent="0.25">
      <c r="A233" s="8">
        <v>796</v>
      </c>
      <c r="B233" s="9" t="s">
        <v>304</v>
      </c>
      <c r="C233" s="10">
        <v>6</v>
      </c>
      <c r="D233" s="10" t="s">
        <v>43</v>
      </c>
      <c r="E233" s="10" t="s">
        <v>11</v>
      </c>
      <c r="F233" s="10" t="s">
        <v>45</v>
      </c>
      <c r="G233" s="45" t="s">
        <v>46</v>
      </c>
      <c r="K233" s="2"/>
      <c r="L233" s="2"/>
      <c r="M233" s="6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6.5" customHeight="1" x14ac:dyDescent="0.25">
      <c r="A234" s="8">
        <v>797</v>
      </c>
      <c r="B234" s="9" t="s">
        <v>305</v>
      </c>
      <c r="C234" s="10">
        <v>6</v>
      </c>
      <c r="D234" s="10" t="s">
        <v>43</v>
      </c>
      <c r="E234" s="10" t="s">
        <v>31</v>
      </c>
      <c r="F234" s="10" t="s">
        <v>45</v>
      </c>
      <c r="G234" s="45" t="s">
        <v>50</v>
      </c>
      <c r="K234" s="2"/>
      <c r="L234" s="2"/>
      <c r="M234" s="6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6.5" customHeight="1" x14ac:dyDescent="0.25">
      <c r="A235" s="8">
        <v>798</v>
      </c>
      <c r="B235" s="9" t="s">
        <v>306</v>
      </c>
      <c r="C235" s="10">
        <v>6</v>
      </c>
      <c r="D235" s="10" t="s">
        <v>43</v>
      </c>
      <c r="E235" s="10" t="s">
        <v>31</v>
      </c>
      <c r="F235" s="10" t="s">
        <v>45</v>
      </c>
      <c r="G235" s="45" t="s">
        <v>50</v>
      </c>
      <c r="K235" s="2"/>
      <c r="L235" s="2"/>
      <c r="M235" s="6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6.5" customHeight="1" x14ac:dyDescent="0.25">
      <c r="A236" s="8">
        <v>799</v>
      </c>
      <c r="B236" s="9" t="s">
        <v>307</v>
      </c>
      <c r="C236" s="10">
        <v>6</v>
      </c>
      <c r="D236" s="10" t="s">
        <v>43</v>
      </c>
      <c r="E236" s="10" t="s">
        <v>31</v>
      </c>
      <c r="F236" s="10" t="s">
        <v>45</v>
      </c>
      <c r="G236" s="45" t="s">
        <v>50</v>
      </c>
      <c r="K236" s="2"/>
      <c r="L236" s="2"/>
      <c r="M236" s="6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6.5" customHeight="1" x14ac:dyDescent="0.25">
      <c r="A237" s="8">
        <v>800</v>
      </c>
      <c r="B237" s="9" t="s">
        <v>308</v>
      </c>
      <c r="C237" s="10">
        <v>6</v>
      </c>
      <c r="D237" s="10" t="s">
        <v>43</v>
      </c>
      <c r="E237" s="10" t="s">
        <v>31</v>
      </c>
      <c r="F237" s="10" t="s">
        <v>45</v>
      </c>
      <c r="G237" s="45" t="s">
        <v>50</v>
      </c>
      <c r="K237" s="2"/>
      <c r="L237" s="2"/>
      <c r="M237" s="6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6.5" customHeight="1" x14ac:dyDescent="0.25">
      <c r="A238" s="8">
        <v>801</v>
      </c>
      <c r="B238" s="9" t="s">
        <v>309</v>
      </c>
      <c r="C238" s="10">
        <v>6</v>
      </c>
      <c r="D238" s="10" t="s">
        <v>43</v>
      </c>
      <c r="E238" s="10" t="s">
        <v>11</v>
      </c>
      <c r="F238" s="10" t="s">
        <v>136</v>
      </c>
      <c r="G238" s="10" t="s">
        <v>137</v>
      </c>
      <c r="K238" s="2"/>
      <c r="L238" s="2"/>
      <c r="M238" s="6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6.5" customHeight="1" x14ac:dyDescent="0.25">
      <c r="A239" s="8">
        <v>802</v>
      </c>
      <c r="B239" s="9" t="s">
        <v>310</v>
      </c>
      <c r="C239" s="10">
        <v>7</v>
      </c>
      <c r="D239" s="10" t="s">
        <v>43</v>
      </c>
      <c r="E239" s="10" t="s">
        <v>11</v>
      </c>
      <c r="F239" s="10" t="s">
        <v>136</v>
      </c>
      <c r="G239" s="10" t="s">
        <v>137</v>
      </c>
      <c r="K239" s="2"/>
      <c r="L239" s="2"/>
      <c r="M239" s="6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6.5" customHeight="1" x14ac:dyDescent="0.25">
      <c r="A240" s="8">
        <v>803</v>
      </c>
      <c r="B240" s="9" t="s">
        <v>311</v>
      </c>
      <c r="C240" s="10">
        <v>8</v>
      </c>
      <c r="D240" s="10" t="s">
        <v>43</v>
      </c>
      <c r="E240" s="10" t="s">
        <v>11</v>
      </c>
      <c r="F240" s="10" t="s">
        <v>136</v>
      </c>
      <c r="G240" s="45" t="s">
        <v>137</v>
      </c>
      <c r="K240" s="2"/>
      <c r="L240" s="2"/>
      <c r="M240" s="6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6.5" customHeight="1" x14ac:dyDescent="0.25">
      <c r="A241" s="8">
        <v>804</v>
      </c>
      <c r="B241" s="9" t="s">
        <v>312</v>
      </c>
      <c r="C241" s="10">
        <v>8</v>
      </c>
      <c r="D241" s="10" t="s">
        <v>43</v>
      </c>
      <c r="E241" s="10" t="s">
        <v>11</v>
      </c>
      <c r="F241" s="10" t="s">
        <v>136</v>
      </c>
      <c r="G241" s="45" t="s">
        <v>137</v>
      </c>
      <c r="K241" s="2"/>
      <c r="L241" s="2"/>
      <c r="M241" s="6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6.5" customHeight="1" x14ac:dyDescent="0.25">
      <c r="A242" s="8">
        <v>805</v>
      </c>
      <c r="B242" s="9" t="s">
        <v>313</v>
      </c>
      <c r="C242" s="10">
        <v>7</v>
      </c>
      <c r="D242" s="10" t="s">
        <v>43</v>
      </c>
      <c r="E242" s="10" t="s">
        <v>31</v>
      </c>
      <c r="F242" s="10" t="s">
        <v>136</v>
      </c>
      <c r="G242" s="10" t="s">
        <v>148</v>
      </c>
      <c r="K242" s="2"/>
      <c r="L242" s="2"/>
      <c r="M242" s="6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6.5" customHeight="1" x14ac:dyDescent="0.25">
      <c r="A243" s="8">
        <v>806</v>
      </c>
      <c r="B243" s="9" t="s">
        <v>314</v>
      </c>
      <c r="C243" s="10">
        <v>7</v>
      </c>
      <c r="D243" s="10" t="s">
        <v>43</v>
      </c>
      <c r="E243" s="10" t="s">
        <v>31</v>
      </c>
      <c r="F243" s="10" t="s">
        <v>136</v>
      </c>
      <c r="G243" s="10" t="s">
        <v>148</v>
      </c>
      <c r="K243" s="2"/>
      <c r="L243" s="2"/>
      <c r="M243" s="6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6.5" customHeight="1" x14ac:dyDescent="0.25">
      <c r="A244" s="8">
        <v>807</v>
      </c>
      <c r="B244" s="9" t="s">
        <v>315</v>
      </c>
      <c r="C244" s="10">
        <v>7</v>
      </c>
      <c r="D244" s="10" t="s">
        <v>43</v>
      </c>
      <c r="E244" s="10" t="s">
        <v>31</v>
      </c>
      <c r="F244" s="10" t="s">
        <v>136</v>
      </c>
      <c r="G244" s="10" t="s">
        <v>148</v>
      </c>
      <c r="K244" s="2"/>
      <c r="L244" s="2"/>
      <c r="M244" s="6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6.5" customHeight="1" x14ac:dyDescent="0.25">
      <c r="A245" s="8">
        <v>808</v>
      </c>
      <c r="B245" s="9" t="s">
        <v>316</v>
      </c>
      <c r="C245" s="10">
        <v>7</v>
      </c>
      <c r="D245" s="10" t="s">
        <v>43</v>
      </c>
      <c r="E245" s="10" t="s">
        <v>31</v>
      </c>
      <c r="F245" s="10" t="s">
        <v>136</v>
      </c>
      <c r="G245" s="10" t="s">
        <v>148</v>
      </c>
      <c r="K245" s="2"/>
      <c r="L245" s="2"/>
      <c r="M245" s="6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6.5" customHeight="1" x14ac:dyDescent="0.25">
      <c r="A246" s="8">
        <v>809</v>
      </c>
      <c r="B246" s="9" t="s">
        <v>317</v>
      </c>
      <c r="C246" s="10">
        <v>7</v>
      </c>
      <c r="D246" s="10" t="s">
        <v>43</v>
      </c>
      <c r="E246" s="10" t="s">
        <v>31</v>
      </c>
      <c r="F246" s="10" t="s">
        <v>136</v>
      </c>
      <c r="G246" s="10" t="s">
        <v>148</v>
      </c>
      <c r="K246" s="2"/>
      <c r="L246" s="2"/>
      <c r="M246" s="6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6.5" customHeight="1" x14ac:dyDescent="0.25">
      <c r="A247" s="8">
        <v>810</v>
      </c>
      <c r="B247" s="9" t="s">
        <v>318</v>
      </c>
      <c r="C247" s="10">
        <v>7</v>
      </c>
      <c r="D247" s="10" t="s">
        <v>43</v>
      </c>
      <c r="E247" s="10" t="s">
        <v>31</v>
      </c>
      <c r="F247" s="10" t="s">
        <v>136</v>
      </c>
      <c r="G247" s="10" t="s">
        <v>148</v>
      </c>
      <c r="K247" s="2"/>
      <c r="L247" s="2"/>
      <c r="M247" s="6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6.5" customHeight="1" x14ac:dyDescent="0.25">
      <c r="A248" s="8">
        <v>811</v>
      </c>
      <c r="B248" s="9" t="s">
        <v>319</v>
      </c>
      <c r="C248" s="10">
        <v>7</v>
      </c>
      <c r="D248" s="10" t="s">
        <v>43</v>
      </c>
      <c r="E248" s="10" t="s">
        <v>31</v>
      </c>
      <c r="F248" s="10" t="s">
        <v>136</v>
      </c>
      <c r="G248" s="10" t="s">
        <v>148</v>
      </c>
      <c r="K248" s="2"/>
      <c r="L248" s="2"/>
      <c r="M248" s="6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6.5" customHeight="1" x14ac:dyDescent="0.25">
      <c r="A249" s="8">
        <v>812</v>
      </c>
      <c r="B249" s="9" t="s">
        <v>320</v>
      </c>
      <c r="C249" s="10">
        <v>7</v>
      </c>
      <c r="D249" s="10" t="s">
        <v>43</v>
      </c>
      <c r="E249" s="10" t="s">
        <v>31</v>
      </c>
      <c r="F249" s="10" t="s">
        <v>136</v>
      </c>
      <c r="G249" s="10" t="s">
        <v>148</v>
      </c>
      <c r="K249" s="2"/>
      <c r="L249" s="2"/>
      <c r="M249" s="6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6.5" customHeight="1" x14ac:dyDescent="0.25">
      <c r="A250" s="8">
        <v>813</v>
      </c>
      <c r="B250" s="9" t="s">
        <v>321</v>
      </c>
      <c r="C250" s="10">
        <v>7</v>
      </c>
      <c r="D250" s="10" t="s">
        <v>43</v>
      </c>
      <c r="E250" s="10" t="s">
        <v>31</v>
      </c>
      <c r="F250" s="10" t="s">
        <v>136</v>
      </c>
      <c r="G250" s="10" t="s">
        <v>148</v>
      </c>
      <c r="K250" s="2"/>
      <c r="L250" s="2"/>
      <c r="M250" s="6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6.5" customHeight="1" x14ac:dyDescent="0.25">
      <c r="A251" s="8">
        <v>814</v>
      </c>
      <c r="B251" s="9" t="s">
        <v>322</v>
      </c>
      <c r="C251" s="10">
        <v>7</v>
      </c>
      <c r="D251" s="10" t="s">
        <v>43</v>
      </c>
      <c r="E251" s="10" t="s">
        <v>31</v>
      </c>
      <c r="F251" s="10" t="s">
        <v>136</v>
      </c>
      <c r="G251" s="10" t="s">
        <v>148</v>
      </c>
      <c r="K251" s="2"/>
      <c r="L251" s="2"/>
      <c r="M251" s="6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6.5" customHeight="1" x14ac:dyDescent="0.25">
      <c r="A252" s="8">
        <v>815</v>
      </c>
      <c r="B252" s="9" t="s">
        <v>323</v>
      </c>
      <c r="C252" s="10">
        <v>8</v>
      </c>
      <c r="D252" s="10" t="s">
        <v>43</v>
      </c>
      <c r="E252" s="10" t="s">
        <v>31</v>
      </c>
      <c r="F252" s="10" t="s">
        <v>136</v>
      </c>
      <c r="G252" s="10" t="s">
        <v>148</v>
      </c>
      <c r="K252" s="2"/>
      <c r="L252" s="2"/>
      <c r="M252" s="6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6.5" customHeight="1" x14ac:dyDescent="0.25">
      <c r="A253" s="8">
        <v>816</v>
      </c>
      <c r="B253" s="9" t="s">
        <v>324</v>
      </c>
      <c r="C253" s="10">
        <v>7</v>
      </c>
      <c r="D253" s="10" t="s">
        <v>43</v>
      </c>
      <c r="E253" s="10" t="s">
        <v>31</v>
      </c>
      <c r="F253" s="10" t="s">
        <v>136</v>
      </c>
      <c r="G253" s="10" t="s">
        <v>148</v>
      </c>
      <c r="K253" s="2"/>
      <c r="L253" s="2"/>
      <c r="M253" s="6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6.5" customHeight="1" x14ac:dyDescent="0.25">
      <c r="A254" s="8">
        <v>985</v>
      </c>
      <c r="B254" s="47" t="s">
        <v>325</v>
      </c>
      <c r="C254" s="48">
        <v>1</v>
      </c>
      <c r="D254" s="48" t="s">
        <v>55</v>
      </c>
      <c r="E254" s="48" t="s">
        <v>11</v>
      </c>
      <c r="F254" s="48" t="s">
        <v>12</v>
      </c>
      <c r="G254" s="48" t="s">
        <v>13</v>
      </c>
      <c r="K254" s="2"/>
      <c r="L254" s="2"/>
      <c r="M254" s="6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6.5" customHeight="1" x14ac:dyDescent="0.25">
      <c r="A255" s="8">
        <v>986</v>
      </c>
      <c r="B255" s="49" t="s">
        <v>326</v>
      </c>
      <c r="C255" s="50">
        <v>1</v>
      </c>
      <c r="D255" s="50" t="s">
        <v>55</v>
      </c>
      <c r="E255" s="50" t="s">
        <v>11</v>
      </c>
      <c r="F255" s="50" t="s">
        <v>12</v>
      </c>
      <c r="G255" s="50" t="s">
        <v>13</v>
      </c>
      <c r="K255" s="2"/>
      <c r="L255" s="2"/>
      <c r="M255" s="6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6.5" customHeight="1" x14ac:dyDescent="0.25">
      <c r="A256" s="8">
        <v>987</v>
      </c>
      <c r="B256" s="47" t="s">
        <v>327</v>
      </c>
      <c r="C256" s="48">
        <v>1</v>
      </c>
      <c r="D256" s="48" t="s">
        <v>55</v>
      </c>
      <c r="E256" s="48" t="s">
        <v>11</v>
      </c>
      <c r="F256" s="48" t="s">
        <v>12</v>
      </c>
      <c r="G256" s="48" t="s">
        <v>13</v>
      </c>
      <c r="K256" s="2"/>
      <c r="L256" s="2"/>
      <c r="M256" s="6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6.5" customHeight="1" x14ac:dyDescent="0.25">
      <c r="A257" s="8">
        <v>988</v>
      </c>
      <c r="B257" s="49" t="s">
        <v>328</v>
      </c>
      <c r="C257" s="50">
        <v>4</v>
      </c>
      <c r="D257" s="50" t="s">
        <v>55</v>
      </c>
      <c r="E257" s="50" t="s">
        <v>11</v>
      </c>
      <c r="F257" s="50" t="s">
        <v>12</v>
      </c>
      <c r="G257" s="50" t="s">
        <v>13</v>
      </c>
      <c r="K257" s="2"/>
      <c r="L257" s="2"/>
      <c r="M257" s="6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6.5" customHeight="1" x14ac:dyDescent="0.25">
      <c r="A258" s="8">
        <v>989</v>
      </c>
      <c r="B258" s="47" t="s">
        <v>329</v>
      </c>
      <c r="C258" s="51">
        <v>2</v>
      </c>
      <c r="D258" s="48" t="s">
        <v>55</v>
      </c>
      <c r="E258" s="51" t="s">
        <v>11</v>
      </c>
      <c r="F258" s="48" t="s">
        <v>12</v>
      </c>
      <c r="G258" s="48" t="s">
        <v>13</v>
      </c>
      <c r="K258" s="2"/>
      <c r="L258" s="2"/>
      <c r="M258" s="6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6.5" customHeight="1" x14ac:dyDescent="0.25">
      <c r="A259" s="8">
        <v>990</v>
      </c>
      <c r="B259" s="49" t="s">
        <v>330</v>
      </c>
      <c r="C259" s="52">
        <v>2</v>
      </c>
      <c r="D259" s="50" t="s">
        <v>55</v>
      </c>
      <c r="E259" s="52" t="s">
        <v>11</v>
      </c>
      <c r="F259" s="50" t="s">
        <v>12</v>
      </c>
      <c r="G259" s="50" t="s">
        <v>13</v>
      </c>
      <c r="K259" s="2"/>
      <c r="L259" s="2"/>
      <c r="M259" s="6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6.5" customHeight="1" x14ac:dyDescent="0.25">
      <c r="A260" s="8">
        <v>991</v>
      </c>
      <c r="B260" s="47" t="s">
        <v>331</v>
      </c>
      <c r="C260" s="51">
        <v>1</v>
      </c>
      <c r="D260" s="48" t="s">
        <v>55</v>
      </c>
      <c r="E260" s="51" t="s">
        <v>11</v>
      </c>
      <c r="F260" s="48" t="s">
        <v>12</v>
      </c>
      <c r="G260" s="48" t="s">
        <v>13</v>
      </c>
      <c r="K260" s="2"/>
      <c r="L260" s="2"/>
      <c r="M260" s="6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6.5" customHeight="1" x14ac:dyDescent="0.25">
      <c r="A261" s="8">
        <v>992</v>
      </c>
      <c r="B261" s="49" t="s">
        <v>332</v>
      </c>
      <c r="C261" s="50">
        <v>1</v>
      </c>
      <c r="D261" s="50" t="s">
        <v>55</v>
      </c>
      <c r="E261" s="50" t="s">
        <v>31</v>
      </c>
      <c r="F261" s="50" t="s">
        <v>12</v>
      </c>
      <c r="G261" s="50" t="s">
        <v>32</v>
      </c>
      <c r="K261" s="2"/>
      <c r="L261" s="2"/>
      <c r="M261" s="6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6.5" customHeight="1" x14ac:dyDescent="0.25">
      <c r="A262" s="8">
        <v>993</v>
      </c>
      <c r="B262" s="47" t="s">
        <v>333</v>
      </c>
      <c r="C262" s="51">
        <v>1</v>
      </c>
      <c r="D262" s="48" t="s">
        <v>55</v>
      </c>
      <c r="E262" s="51" t="s">
        <v>31</v>
      </c>
      <c r="F262" s="48" t="s">
        <v>12</v>
      </c>
      <c r="G262" s="48" t="s">
        <v>32</v>
      </c>
      <c r="K262" s="2"/>
      <c r="L262" s="2"/>
      <c r="M262" s="6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6.5" customHeight="1" x14ac:dyDescent="0.25">
      <c r="A263" s="8">
        <v>994</v>
      </c>
      <c r="B263" s="49" t="s">
        <v>334</v>
      </c>
      <c r="C263" s="50">
        <v>2</v>
      </c>
      <c r="D263" s="50" t="s">
        <v>55</v>
      </c>
      <c r="E263" s="50" t="s">
        <v>31</v>
      </c>
      <c r="F263" s="50" t="s">
        <v>12</v>
      </c>
      <c r="G263" s="50" t="s">
        <v>32</v>
      </c>
      <c r="K263" s="2"/>
      <c r="L263" s="2"/>
      <c r="M263" s="6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6.5" customHeight="1" x14ac:dyDescent="0.25">
      <c r="A264" s="8">
        <v>995</v>
      </c>
      <c r="B264" s="47" t="s">
        <v>335</v>
      </c>
      <c r="C264" s="48">
        <v>5</v>
      </c>
      <c r="D264" s="48" t="s">
        <v>55</v>
      </c>
      <c r="E264" s="48" t="s">
        <v>11</v>
      </c>
      <c r="F264" s="48" t="s">
        <v>45</v>
      </c>
      <c r="G264" s="48" t="s">
        <v>46</v>
      </c>
      <c r="K264" s="2"/>
      <c r="L264" s="2"/>
      <c r="M264" s="6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6.5" customHeight="1" x14ac:dyDescent="0.25">
      <c r="A265" s="8">
        <v>996</v>
      </c>
      <c r="B265" s="49" t="s">
        <v>336</v>
      </c>
      <c r="C265" s="50"/>
      <c r="D265" s="50" t="s">
        <v>55</v>
      </c>
      <c r="E265" s="50" t="s">
        <v>11</v>
      </c>
      <c r="F265" s="50" t="s">
        <v>12</v>
      </c>
      <c r="G265" s="50" t="s">
        <v>13</v>
      </c>
      <c r="K265" s="2"/>
      <c r="L265" s="2"/>
      <c r="M265" s="6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6.5" customHeight="1" x14ac:dyDescent="0.25">
      <c r="A266" s="8">
        <v>997</v>
      </c>
      <c r="B266" s="47" t="s">
        <v>337</v>
      </c>
      <c r="C266" s="48">
        <v>6</v>
      </c>
      <c r="D266" s="48" t="s">
        <v>55</v>
      </c>
      <c r="E266" s="48" t="s">
        <v>11</v>
      </c>
      <c r="F266" s="48" t="s">
        <v>45</v>
      </c>
      <c r="G266" s="48" t="s">
        <v>46</v>
      </c>
      <c r="K266" s="2"/>
      <c r="L266" s="2"/>
      <c r="M266" s="6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6.5" customHeight="1" x14ac:dyDescent="0.25">
      <c r="A267" s="8">
        <v>998</v>
      </c>
      <c r="B267" s="49" t="s">
        <v>338</v>
      </c>
      <c r="C267" s="52">
        <v>6</v>
      </c>
      <c r="D267" s="50" t="s">
        <v>55</v>
      </c>
      <c r="E267" s="52" t="s">
        <v>11</v>
      </c>
      <c r="F267" s="50" t="s">
        <v>45</v>
      </c>
      <c r="G267" s="50" t="s">
        <v>46</v>
      </c>
      <c r="K267" s="2"/>
      <c r="L267" s="2"/>
      <c r="M267" s="6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6.5" customHeight="1" x14ac:dyDescent="0.25">
      <c r="A268" s="8">
        <v>999</v>
      </c>
      <c r="B268" s="47" t="s">
        <v>339</v>
      </c>
      <c r="C268" s="51">
        <v>6</v>
      </c>
      <c r="D268" s="48" t="s">
        <v>55</v>
      </c>
      <c r="E268" s="51" t="s">
        <v>11</v>
      </c>
      <c r="F268" s="48" t="s">
        <v>45</v>
      </c>
      <c r="G268" s="48" t="s">
        <v>46</v>
      </c>
      <c r="K268" s="2"/>
      <c r="L268" s="2"/>
      <c r="M268" s="6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6.5" customHeight="1" x14ac:dyDescent="0.25">
      <c r="A269" s="8">
        <v>1000</v>
      </c>
      <c r="B269" s="49" t="s">
        <v>340</v>
      </c>
      <c r="C269" s="50">
        <v>7</v>
      </c>
      <c r="D269" s="50" t="s">
        <v>55</v>
      </c>
      <c r="E269" s="50" t="s">
        <v>11</v>
      </c>
      <c r="F269" s="50" t="s">
        <v>136</v>
      </c>
      <c r="G269" s="50" t="s">
        <v>137</v>
      </c>
      <c r="K269" s="2"/>
      <c r="L269" s="2"/>
      <c r="M269" s="6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6.5" customHeight="1" x14ac:dyDescent="0.25">
      <c r="A270" s="8">
        <v>1001</v>
      </c>
      <c r="B270" s="47" t="s">
        <v>341</v>
      </c>
      <c r="C270" s="48">
        <v>8</v>
      </c>
      <c r="D270" s="48" t="s">
        <v>55</v>
      </c>
      <c r="E270" s="48" t="s">
        <v>11</v>
      </c>
      <c r="F270" s="48" t="s">
        <v>136</v>
      </c>
      <c r="G270" s="48" t="s">
        <v>137</v>
      </c>
      <c r="K270" s="2"/>
      <c r="L270" s="2"/>
      <c r="M270" s="6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6.5" customHeight="1" x14ac:dyDescent="0.25">
      <c r="A271" s="8">
        <v>1002</v>
      </c>
      <c r="B271" s="49" t="s">
        <v>342</v>
      </c>
      <c r="C271" s="50">
        <v>7</v>
      </c>
      <c r="D271" s="50" t="s">
        <v>55</v>
      </c>
      <c r="E271" s="50" t="s">
        <v>31</v>
      </c>
      <c r="F271" s="50" t="s">
        <v>136</v>
      </c>
      <c r="G271" s="50" t="s">
        <v>148</v>
      </c>
      <c r="K271" s="2"/>
      <c r="L271" s="2"/>
      <c r="M271" s="6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6.5" customHeight="1" x14ac:dyDescent="0.25">
      <c r="A272" s="8">
        <v>1135</v>
      </c>
      <c r="B272" s="49" t="s">
        <v>343</v>
      </c>
      <c r="C272" s="50">
        <v>0</v>
      </c>
      <c r="D272" s="50" t="s">
        <v>66</v>
      </c>
      <c r="E272" s="50" t="s">
        <v>11</v>
      </c>
      <c r="F272" s="50" t="s">
        <v>12</v>
      </c>
      <c r="G272" s="50" t="s">
        <v>13</v>
      </c>
      <c r="K272" s="2"/>
      <c r="L272" s="2"/>
      <c r="M272" s="6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6.5" customHeight="1" x14ac:dyDescent="0.25">
      <c r="A273" s="8">
        <v>1136</v>
      </c>
      <c r="B273" s="47" t="s">
        <v>344</v>
      </c>
      <c r="C273" s="48">
        <v>0</v>
      </c>
      <c r="D273" s="48" t="s">
        <v>66</v>
      </c>
      <c r="E273" s="48" t="s">
        <v>11</v>
      </c>
      <c r="F273" s="48" t="s">
        <v>12</v>
      </c>
      <c r="G273" s="48" t="s">
        <v>13</v>
      </c>
      <c r="K273" s="2"/>
      <c r="L273" s="2"/>
      <c r="M273" s="6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6.5" customHeight="1" x14ac:dyDescent="0.25">
      <c r="A274" s="8">
        <v>1137</v>
      </c>
      <c r="B274" s="49" t="s">
        <v>345</v>
      </c>
      <c r="C274" s="50">
        <v>1</v>
      </c>
      <c r="D274" s="50" t="s">
        <v>66</v>
      </c>
      <c r="E274" s="50" t="s">
        <v>11</v>
      </c>
      <c r="F274" s="50" t="s">
        <v>12</v>
      </c>
      <c r="G274" s="50" t="s">
        <v>13</v>
      </c>
      <c r="K274" s="2"/>
      <c r="L274" s="2"/>
      <c r="M274" s="6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6.5" customHeight="1" x14ac:dyDescent="0.25">
      <c r="A275" s="8">
        <v>1138</v>
      </c>
      <c r="B275" s="47" t="s">
        <v>346</v>
      </c>
      <c r="C275" s="48">
        <v>1</v>
      </c>
      <c r="D275" s="48" t="s">
        <v>66</v>
      </c>
      <c r="E275" s="48" t="s">
        <v>11</v>
      </c>
      <c r="F275" s="48" t="s">
        <v>12</v>
      </c>
      <c r="G275" s="48" t="s">
        <v>13</v>
      </c>
      <c r="K275" s="2"/>
      <c r="L275" s="2"/>
      <c r="M275" s="6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6.5" customHeight="1" x14ac:dyDescent="0.25">
      <c r="A276" s="8">
        <v>1139</v>
      </c>
      <c r="B276" s="49" t="s">
        <v>347</v>
      </c>
      <c r="C276" s="50">
        <v>2</v>
      </c>
      <c r="D276" s="50" t="s">
        <v>66</v>
      </c>
      <c r="E276" s="50" t="s">
        <v>11</v>
      </c>
      <c r="F276" s="50" t="s">
        <v>12</v>
      </c>
      <c r="G276" s="50" t="s">
        <v>13</v>
      </c>
      <c r="K276" s="2"/>
      <c r="L276" s="2"/>
      <c r="M276" s="6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6.5" customHeight="1" x14ac:dyDescent="0.25">
      <c r="A277" s="8">
        <v>1140</v>
      </c>
      <c r="B277" s="47" t="s">
        <v>348</v>
      </c>
      <c r="C277" s="48">
        <v>3</v>
      </c>
      <c r="D277" s="48" t="s">
        <v>66</v>
      </c>
      <c r="E277" s="48" t="s">
        <v>11</v>
      </c>
      <c r="F277" s="48" t="s">
        <v>12</v>
      </c>
      <c r="G277" s="48" t="s">
        <v>13</v>
      </c>
      <c r="K277" s="2"/>
      <c r="L277" s="2"/>
      <c r="M277" s="6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6.5" customHeight="1" x14ac:dyDescent="0.25">
      <c r="A278" s="8">
        <v>1141</v>
      </c>
      <c r="B278" s="49" t="s">
        <v>349</v>
      </c>
      <c r="C278" s="50">
        <v>4</v>
      </c>
      <c r="D278" s="50" t="s">
        <v>66</v>
      </c>
      <c r="E278" s="50" t="s">
        <v>11</v>
      </c>
      <c r="F278" s="50" t="s">
        <v>12</v>
      </c>
      <c r="G278" s="50" t="s">
        <v>13</v>
      </c>
      <c r="K278" s="2"/>
      <c r="L278" s="2"/>
      <c r="M278" s="6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6.5" customHeight="1" x14ac:dyDescent="0.25">
      <c r="A279" s="8">
        <v>1142</v>
      </c>
      <c r="B279" s="47" t="s">
        <v>350</v>
      </c>
      <c r="C279" s="48">
        <v>4</v>
      </c>
      <c r="D279" s="48" t="s">
        <v>66</v>
      </c>
      <c r="E279" s="48" t="s">
        <v>11</v>
      </c>
      <c r="F279" s="48" t="s">
        <v>12</v>
      </c>
      <c r="G279" s="48" t="s">
        <v>13</v>
      </c>
      <c r="K279" s="2"/>
      <c r="L279" s="2"/>
      <c r="M279" s="6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6.5" customHeight="1" x14ac:dyDescent="0.25">
      <c r="A280" s="8">
        <v>1143</v>
      </c>
      <c r="B280" s="49" t="s">
        <v>351</v>
      </c>
      <c r="C280" s="50">
        <v>4</v>
      </c>
      <c r="D280" s="50" t="s">
        <v>66</v>
      </c>
      <c r="E280" s="50" t="s">
        <v>11</v>
      </c>
      <c r="F280" s="50" t="s">
        <v>12</v>
      </c>
      <c r="G280" s="50" t="s">
        <v>13</v>
      </c>
      <c r="K280" s="2"/>
      <c r="L280" s="2"/>
      <c r="M280" s="6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6.5" customHeight="1" x14ac:dyDescent="0.25">
      <c r="A281" s="8">
        <v>1144</v>
      </c>
      <c r="B281" s="47" t="s">
        <v>352</v>
      </c>
      <c r="C281" s="48">
        <v>0</v>
      </c>
      <c r="D281" s="48" t="s">
        <v>66</v>
      </c>
      <c r="E281" s="48" t="s">
        <v>31</v>
      </c>
      <c r="F281" s="48" t="s">
        <v>12</v>
      </c>
      <c r="G281" s="48" t="s">
        <v>32</v>
      </c>
      <c r="K281" s="2"/>
      <c r="L281" s="2"/>
      <c r="M281" s="6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6.5" customHeight="1" x14ac:dyDescent="0.25">
      <c r="A282" s="8">
        <v>1145</v>
      </c>
      <c r="B282" s="49" t="s">
        <v>353</v>
      </c>
      <c r="C282" s="50">
        <v>0</v>
      </c>
      <c r="D282" s="50" t="s">
        <v>66</v>
      </c>
      <c r="E282" s="50" t="s">
        <v>31</v>
      </c>
      <c r="F282" s="50" t="s">
        <v>12</v>
      </c>
      <c r="G282" s="50" t="s">
        <v>32</v>
      </c>
      <c r="K282" s="2"/>
      <c r="L282" s="2"/>
      <c r="M282" s="6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6.5" customHeight="1" x14ac:dyDescent="0.25">
      <c r="A283" s="8">
        <v>1146</v>
      </c>
      <c r="B283" s="47" t="s">
        <v>354</v>
      </c>
      <c r="C283" s="48">
        <v>2</v>
      </c>
      <c r="D283" s="48" t="s">
        <v>66</v>
      </c>
      <c r="E283" s="48" t="s">
        <v>31</v>
      </c>
      <c r="F283" s="48" t="s">
        <v>12</v>
      </c>
      <c r="G283" s="48" t="s">
        <v>32</v>
      </c>
      <c r="K283" s="2"/>
      <c r="L283" s="2"/>
      <c r="M283" s="6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6.5" customHeight="1" x14ac:dyDescent="0.25">
      <c r="A284" s="8">
        <v>1147</v>
      </c>
      <c r="B284" s="49" t="s">
        <v>355</v>
      </c>
      <c r="C284" s="50">
        <v>2</v>
      </c>
      <c r="D284" s="50" t="s">
        <v>66</v>
      </c>
      <c r="E284" s="50" t="s">
        <v>31</v>
      </c>
      <c r="F284" s="50" t="s">
        <v>12</v>
      </c>
      <c r="G284" s="50" t="s">
        <v>32</v>
      </c>
      <c r="K284" s="2"/>
      <c r="L284" s="2"/>
      <c r="M284" s="6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6.5" customHeight="1" x14ac:dyDescent="0.25">
      <c r="A285" s="8">
        <v>1148</v>
      </c>
      <c r="B285" s="47" t="s">
        <v>356</v>
      </c>
      <c r="C285" s="48">
        <v>2</v>
      </c>
      <c r="D285" s="48" t="s">
        <v>66</v>
      </c>
      <c r="E285" s="48" t="s">
        <v>31</v>
      </c>
      <c r="F285" s="48" t="s">
        <v>12</v>
      </c>
      <c r="G285" s="48" t="s">
        <v>32</v>
      </c>
      <c r="K285" s="2"/>
      <c r="L285" s="2"/>
      <c r="M285" s="6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6.5" customHeight="1" x14ac:dyDescent="0.25">
      <c r="A286" s="8">
        <v>1149</v>
      </c>
      <c r="B286" s="49" t="s">
        <v>357</v>
      </c>
      <c r="C286" s="50">
        <v>4</v>
      </c>
      <c r="D286" s="50" t="s">
        <v>66</v>
      </c>
      <c r="E286" s="50" t="s">
        <v>31</v>
      </c>
      <c r="F286" s="50" t="s">
        <v>12</v>
      </c>
      <c r="G286" s="50" t="s">
        <v>32</v>
      </c>
      <c r="K286" s="2"/>
      <c r="L286" s="2"/>
      <c r="M286" s="6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6.5" customHeight="1" x14ac:dyDescent="0.25">
      <c r="A287" s="8">
        <v>1150</v>
      </c>
      <c r="B287" s="47" t="s">
        <v>358</v>
      </c>
      <c r="C287" s="48">
        <v>4</v>
      </c>
      <c r="D287" s="48" t="s">
        <v>66</v>
      </c>
      <c r="E287" s="48" t="s">
        <v>31</v>
      </c>
      <c r="F287" s="48" t="s">
        <v>12</v>
      </c>
      <c r="G287" s="48" t="s">
        <v>32</v>
      </c>
      <c r="K287" s="2"/>
      <c r="L287" s="2"/>
      <c r="M287" s="6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6.5" customHeight="1" x14ac:dyDescent="0.25">
      <c r="A288" s="8">
        <v>1151</v>
      </c>
      <c r="B288" s="49" t="s">
        <v>359</v>
      </c>
      <c r="C288" s="50">
        <v>4</v>
      </c>
      <c r="D288" s="50" t="s">
        <v>66</v>
      </c>
      <c r="E288" s="50" t="s">
        <v>31</v>
      </c>
      <c r="F288" s="50" t="s">
        <v>12</v>
      </c>
      <c r="G288" s="50" t="s">
        <v>32</v>
      </c>
      <c r="K288" s="2"/>
      <c r="L288" s="2"/>
      <c r="M288" s="6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6.5" customHeight="1" x14ac:dyDescent="0.25">
      <c r="A289" s="8">
        <v>1152</v>
      </c>
      <c r="B289" s="47" t="s">
        <v>360</v>
      </c>
      <c r="C289" s="48">
        <v>6</v>
      </c>
      <c r="D289" s="48" t="s">
        <v>66</v>
      </c>
      <c r="E289" s="48" t="s">
        <v>11</v>
      </c>
      <c r="F289" s="48" t="s">
        <v>45</v>
      </c>
      <c r="G289" s="48" t="s">
        <v>46</v>
      </c>
      <c r="K289" s="2"/>
      <c r="L289" s="2"/>
      <c r="M289" s="6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6.5" customHeight="1" x14ac:dyDescent="0.25">
      <c r="A290" s="8">
        <v>1153</v>
      </c>
      <c r="B290" s="49" t="s">
        <v>361</v>
      </c>
      <c r="C290" s="50">
        <v>5</v>
      </c>
      <c r="D290" s="50" t="s">
        <v>66</v>
      </c>
      <c r="E290" s="50" t="s">
        <v>31</v>
      </c>
      <c r="F290" s="50" t="s">
        <v>45</v>
      </c>
      <c r="G290" s="50" t="s">
        <v>50</v>
      </c>
      <c r="K290" s="2"/>
      <c r="L290" s="2"/>
      <c r="M290" s="6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6.5" customHeight="1" x14ac:dyDescent="0.25">
      <c r="A291" s="8">
        <v>1154</v>
      </c>
      <c r="B291" s="47" t="s">
        <v>362</v>
      </c>
      <c r="C291" s="48">
        <v>5</v>
      </c>
      <c r="D291" s="48" t="s">
        <v>66</v>
      </c>
      <c r="E291" s="48" t="s">
        <v>31</v>
      </c>
      <c r="F291" s="48" t="s">
        <v>45</v>
      </c>
      <c r="G291" s="48" t="s">
        <v>50</v>
      </c>
      <c r="K291" s="2"/>
      <c r="L291" s="2"/>
      <c r="M291" s="6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6.5" customHeight="1" x14ac:dyDescent="0.25">
      <c r="A292" s="8">
        <v>1155</v>
      </c>
      <c r="B292" s="49" t="s">
        <v>363</v>
      </c>
      <c r="C292" s="50">
        <v>5</v>
      </c>
      <c r="D292" s="50" t="s">
        <v>66</v>
      </c>
      <c r="E292" s="50" t="s">
        <v>31</v>
      </c>
      <c r="F292" s="50" t="s">
        <v>45</v>
      </c>
      <c r="G292" s="50" t="s">
        <v>50</v>
      </c>
      <c r="K292" s="2"/>
      <c r="L292" s="2"/>
      <c r="M292" s="6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6.5" customHeight="1" x14ac:dyDescent="0.25">
      <c r="A293" s="8">
        <v>1156</v>
      </c>
      <c r="B293" s="47" t="s">
        <v>364</v>
      </c>
      <c r="C293" s="48">
        <v>8</v>
      </c>
      <c r="D293" s="48" t="s">
        <v>66</v>
      </c>
      <c r="E293" s="48" t="s">
        <v>31</v>
      </c>
      <c r="F293" s="48" t="s">
        <v>136</v>
      </c>
      <c r="G293" s="48" t="s">
        <v>148</v>
      </c>
      <c r="K293" s="2"/>
      <c r="L293" s="2"/>
      <c r="M293" s="6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6.5" customHeight="1" x14ac:dyDescent="0.25">
      <c r="A294" s="8">
        <v>1165</v>
      </c>
      <c r="B294" s="49" t="s">
        <v>365</v>
      </c>
      <c r="C294" s="52">
        <v>0</v>
      </c>
      <c r="D294" s="50" t="s">
        <v>60</v>
      </c>
      <c r="E294" s="52" t="s">
        <v>11</v>
      </c>
      <c r="F294" s="50" t="s">
        <v>12</v>
      </c>
      <c r="G294" s="50" t="s">
        <v>13</v>
      </c>
      <c r="K294" s="2"/>
      <c r="L294" s="2"/>
      <c r="M294" s="6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6.5" customHeight="1" x14ac:dyDescent="0.25">
      <c r="A295" s="8">
        <v>1166</v>
      </c>
      <c r="B295" s="47" t="s">
        <v>366</v>
      </c>
      <c r="C295" s="51">
        <v>0</v>
      </c>
      <c r="D295" s="48" t="s">
        <v>60</v>
      </c>
      <c r="E295" s="51" t="s">
        <v>11</v>
      </c>
      <c r="F295" s="48" t="s">
        <v>12</v>
      </c>
      <c r="G295" s="48" t="s">
        <v>13</v>
      </c>
      <c r="K295" s="2"/>
      <c r="L295" s="2"/>
      <c r="M295" s="6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6.5" customHeight="1" x14ac:dyDescent="0.25">
      <c r="A296" s="8">
        <v>1167</v>
      </c>
      <c r="B296" s="49" t="s">
        <v>367</v>
      </c>
      <c r="C296" s="52">
        <v>0</v>
      </c>
      <c r="D296" s="50" t="s">
        <v>60</v>
      </c>
      <c r="E296" s="52" t="s">
        <v>11</v>
      </c>
      <c r="F296" s="50" t="s">
        <v>12</v>
      </c>
      <c r="G296" s="50" t="s">
        <v>13</v>
      </c>
      <c r="K296" s="2"/>
      <c r="L296" s="2"/>
      <c r="M296" s="6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6.5" customHeight="1" x14ac:dyDescent="0.25">
      <c r="A297" s="8">
        <v>1168</v>
      </c>
      <c r="B297" s="47" t="s">
        <v>368</v>
      </c>
      <c r="C297" s="51">
        <v>0</v>
      </c>
      <c r="D297" s="48" t="s">
        <v>60</v>
      </c>
      <c r="E297" s="51" t="s">
        <v>11</v>
      </c>
      <c r="F297" s="48" t="s">
        <v>12</v>
      </c>
      <c r="G297" s="48" t="s">
        <v>13</v>
      </c>
      <c r="K297" s="2"/>
      <c r="L297" s="2"/>
      <c r="M297" s="6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6.5" customHeight="1" x14ac:dyDescent="0.25">
      <c r="A298" s="8">
        <v>1169</v>
      </c>
      <c r="B298" s="49" t="s">
        <v>369</v>
      </c>
      <c r="C298" s="52">
        <v>0</v>
      </c>
      <c r="D298" s="50" t="s">
        <v>60</v>
      </c>
      <c r="E298" s="52" t="s">
        <v>11</v>
      </c>
      <c r="F298" s="50" t="s">
        <v>12</v>
      </c>
      <c r="G298" s="50" t="s">
        <v>13</v>
      </c>
      <c r="K298" s="2"/>
      <c r="L298" s="2"/>
      <c r="M298" s="6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6.5" customHeight="1" x14ac:dyDescent="0.25">
      <c r="A299" s="8">
        <v>1170</v>
      </c>
      <c r="B299" s="47" t="s">
        <v>370</v>
      </c>
      <c r="C299" s="51">
        <v>1</v>
      </c>
      <c r="D299" s="48" t="s">
        <v>60</v>
      </c>
      <c r="E299" s="51" t="s">
        <v>11</v>
      </c>
      <c r="F299" s="48" t="s">
        <v>12</v>
      </c>
      <c r="G299" s="48" t="s">
        <v>13</v>
      </c>
      <c r="K299" s="2"/>
      <c r="L299" s="2"/>
      <c r="M299" s="6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6.5" customHeight="1" x14ac:dyDescent="0.25">
      <c r="A300" s="8">
        <v>1171</v>
      </c>
      <c r="B300" s="49" t="s">
        <v>371</v>
      </c>
      <c r="C300" s="52">
        <v>1</v>
      </c>
      <c r="D300" s="50" t="s">
        <v>60</v>
      </c>
      <c r="E300" s="52" t="s">
        <v>11</v>
      </c>
      <c r="F300" s="50" t="s">
        <v>12</v>
      </c>
      <c r="G300" s="50" t="s">
        <v>13</v>
      </c>
      <c r="K300" s="2"/>
      <c r="L300" s="2"/>
      <c r="M300" s="6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6.5" customHeight="1" x14ac:dyDescent="0.25">
      <c r="A301" s="8">
        <v>1172</v>
      </c>
      <c r="B301" s="47" t="s">
        <v>372</v>
      </c>
      <c r="C301" s="51">
        <v>1</v>
      </c>
      <c r="D301" s="48" t="s">
        <v>60</v>
      </c>
      <c r="E301" s="51" t="s">
        <v>11</v>
      </c>
      <c r="F301" s="48" t="s">
        <v>12</v>
      </c>
      <c r="G301" s="48" t="s">
        <v>13</v>
      </c>
      <c r="K301" s="2"/>
      <c r="L301" s="2"/>
      <c r="M301" s="6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6.5" customHeight="1" x14ac:dyDescent="0.25">
      <c r="A302" s="8">
        <v>1173</v>
      </c>
      <c r="B302" s="49" t="s">
        <v>373</v>
      </c>
      <c r="C302" s="52">
        <v>1</v>
      </c>
      <c r="D302" s="50" t="s">
        <v>60</v>
      </c>
      <c r="E302" s="52" t="s">
        <v>11</v>
      </c>
      <c r="F302" s="50" t="s">
        <v>12</v>
      </c>
      <c r="G302" s="50" t="s">
        <v>13</v>
      </c>
      <c r="K302" s="2"/>
      <c r="L302" s="2"/>
      <c r="M302" s="6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6.5" customHeight="1" x14ac:dyDescent="0.25">
      <c r="A303" s="8">
        <v>1174</v>
      </c>
      <c r="B303" s="47" t="s">
        <v>374</v>
      </c>
      <c r="C303" s="51">
        <v>1</v>
      </c>
      <c r="D303" s="48" t="s">
        <v>60</v>
      </c>
      <c r="E303" s="51" t="s">
        <v>11</v>
      </c>
      <c r="F303" s="48" t="s">
        <v>12</v>
      </c>
      <c r="G303" s="48" t="s">
        <v>13</v>
      </c>
      <c r="K303" s="2"/>
      <c r="L303" s="2"/>
      <c r="M303" s="6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6.5" customHeight="1" x14ac:dyDescent="0.25">
      <c r="A304" s="8">
        <v>1175</v>
      </c>
      <c r="B304" s="49" t="s">
        <v>375</v>
      </c>
      <c r="C304" s="52">
        <v>2</v>
      </c>
      <c r="D304" s="50" t="s">
        <v>60</v>
      </c>
      <c r="E304" s="52" t="s">
        <v>11</v>
      </c>
      <c r="F304" s="50" t="s">
        <v>12</v>
      </c>
      <c r="G304" s="50" t="s">
        <v>13</v>
      </c>
      <c r="K304" s="2"/>
      <c r="L304" s="2"/>
      <c r="M304" s="6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6.5" customHeight="1" x14ac:dyDescent="0.25">
      <c r="A305" s="8">
        <v>1176</v>
      </c>
      <c r="B305" s="47" t="s">
        <v>376</v>
      </c>
      <c r="C305" s="51">
        <v>2</v>
      </c>
      <c r="D305" s="48" t="s">
        <v>60</v>
      </c>
      <c r="E305" s="51" t="s">
        <v>11</v>
      </c>
      <c r="F305" s="48" t="s">
        <v>12</v>
      </c>
      <c r="G305" s="48" t="s">
        <v>13</v>
      </c>
      <c r="K305" s="2"/>
      <c r="L305" s="2"/>
      <c r="M305" s="6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6.5" customHeight="1" x14ac:dyDescent="0.25">
      <c r="A306" s="8">
        <v>1177</v>
      </c>
      <c r="B306" s="49" t="s">
        <v>377</v>
      </c>
      <c r="C306" s="52">
        <v>2</v>
      </c>
      <c r="D306" s="50" t="s">
        <v>60</v>
      </c>
      <c r="E306" s="52" t="s">
        <v>11</v>
      </c>
      <c r="F306" s="50" t="s">
        <v>12</v>
      </c>
      <c r="G306" s="50" t="s">
        <v>13</v>
      </c>
      <c r="K306" s="2"/>
      <c r="L306" s="2"/>
      <c r="M306" s="6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6.5" customHeight="1" x14ac:dyDescent="0.25">
      <c r="A307" s="8">
        <v>1178</v>
      </c>
      <c r="B307" s="47" t="s">
        <v>378</v>
      </c>
      <c r="C307" s="51">
        <v>2</v>
      </c>
      <c r="D307" s="48" t="s">
        <v>60</v>
      </c>
      <c r="E307" s="51" t="s">
        <v>11</v>
      </c>
      <c r="F307" s="48" t="s">
        <v>12</v>
      </c>
      <c r="G307" s="48" t="s">
        <v>13</v>
      </c>
      <c r="K307" s="2"/>
      <c r="L307" s="2"/>
      <c r="M307" s="6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6.5" customHeight="1" x14ac:dyDescent="0.25">
      <c r="A308" s="8">
        <v>1179</v>
      </c>
      <c r="B308" s="49" t="s">
        <v>379</v>
      </c>
      <c r="C308" s="52">
        <v>2</v>
      </c>
      <c r="D308" s="50" t="s">
        <v>60</v>
      </c>
      <c r="E308" s="52" t="s">
        <v>11</v>
      </c>
      <c r="F308" s="50" t="s">
        <v>12</v>
      </c>
      <c r="G308" s="50" t="s">
        <v>13</v>
      </c>
      <c r="K308" s="2"/>
      <c r="L308" s="2"/>
      <c r="M308" s="6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6.5" customHeight="1" x14ac:dyDescent="0.25">
      <c r="A309" s="8">
        <v>1180</v>
      </c>
      <c r="B309" s="47" t="s">
        <v>380</v>
      </c>
      <c r="C309" s="51">
        <v>2</v>
      </c>
      <c r="D309" s="48" t="s">
        <v>60</v>
      </c>
      <c r="E309" s="51" t="s">
        <v>11</v>
      </c>
      <c r="F309" s="48" t="s">
        <v>12</v>
      </c>
      <c r="G309" s="48" t="s">
        <v>13</v>
      </c>
      <c r="K309" s="2"/>
      <c r="L309" s="2"/>
      <c r="M309" s="6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6.5" customHeight="1" x14ac:dyDescent="0.25">
      <c r="A310" s="8">
        <v>1181</v>
      </c>
      <c r="B310" s="49" t="s">
        <v>381</v>
      </c>
      <c r="C310" s="52">
        <v>2</v>
      </c>
      <c r="D310" s="50" t="s">
        <v>60</v>
      </c>
      <c r="E310" s="52" t="s">
        <v>11</v>
      </c>
      <c r="F310" s="50" t="s">
        <v>12</v>
      </c>
      <c r="G310" s="50" t="s">
        <v>13</v>
      </c>
      <c r="K310" s="2"/>
      <c r="L310" s="2"/>
      <c r="M310" s="6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6.5" customHeight="1" x14ac:dyDescent="0.25">
      <c r="A311" s="8">
        <v>1182</v>
      </c>
      <c r="B311" s="47" t="s">
        <v>382</v>
      </c>
      <c r="C311" s="51">
        <v>2</v>
      </c>
      <c r="D311" s="48" t="s">
        <v>60</v>
      </c>
      <c r="E311" s="51" t="s">
        <v>11</v>
      </c>
      <c r="F311" s="48" t="s">
        <v>12</v>
      </c>
      <c r="G311" s="48" t="s">
        <v>13</v>
      </c>
      <c r="H311" s="5"/>
      <c r="I311" s="2"/>
      <c r="J311" s="2"/>
      <c r="K311" s="2"/>
      <c r="L311" s="2"/>
      <c r="M311" s="6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6.5" customHeight="1" x14ac:dyDescent="0.25">
      <c r="A312" s="8">
        <v>1183</v>
      </c>
      <c r="B312" s="49" t="s">
        <v>383</v>
      </c>
      <c r="C312" s="52">
        <v>3</v>
      </c>
      <c r="D312" s="50" t="s">
        <v>60</v>
      </c>
      <c r="E312" s="52" t="s">
        <v>11</v>
      </c>
      <c r="F312" s="50" t="s">
        <v>12</v>
      </c>
      <c r="G312" s="50" t="s">
        <v>13</v>
      </c>
      <c r="H312" s="5"/>
      <c r="I312" s="2"/>
      <c r="J312" s="2"/>
      <c r="K312" s="2"/>
      <c r="L312" s="2"/>
      <c r="M312" s="6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6.5" customHeight="1" x14ac:dyDescent="0.25">
      <c r="A313" s="8">
        <v>1184</v>
      </c>
      <c r="B313" s="47" t="s">
        <v>384</v>
      </c>
      <c r="C313" s="51">
        <v>3</v>
      </c>
      <c r="D313" s="48" t="s">
        <v>60</v>
      </c>
      <c r="E313" s="51" t="s">
        <v>11</v>
      </c>
      <c r="F313" s="48" t="s">
        <v>12</v>
      </c>
      <c r="G313" s="48" t="s">
        <v>13</v>
      </c>
      <c r="H313" s="5"/>
      <c r="I313" s="2"/>
      <c r="J313" s="2"/>
      <c r="K313" s="2"/>
      <c r="L313" s="2"/>
      <c r="M313" s="6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6.5" customHeight="1" x14ac:dyDescent="0.25">
      <c r="A314" s="8">
        <v>1185</v>
      </c>
      <c r="B314" s="49" t="s">
        <v>385</v>
      </c>
      <c r="C314" s="52">
        <v>3</v>
      </c>
      <c r="D314" s="50" t="s">
        <v>60</v>
      </c>
      <c r="E314" s="52" t="s">
        <v>11</v>
      </c>
      <c r="F314" s="50" t="s">
        <v>12</v>
      </c>
      <c r="G314" s="50" t="s">
        <v>13</v>
      </c>
      <c r="H314" s="5"/>
      <c r="I314" s="2"/>
      <c r="J314" s="2"/>
      <c r="K314" s="2"/>
      <c r="L314" s="2"/>
      <c r="M314" s="6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6.5" customHeight="1" x14ac:dyDescent="0.25">
      <c r="A315" s="8">
        <v>1186</v>
      </c>
      <c r="B315" s="47" t="s">
        <v>386</v>
      </c>
      <c r="C315" s="51">
        <v>3</v>
      </c>
      <c r="D315" s="48" t="s">
        <v>60</v>
      </c>
      <c r="E315" s="51" t="s">
        <v>11</v>
      </c>
      <c r="F315" s="48" t="s">
        <v>12</v>
      </c>
      <c r="G315" s="48" t="s">
        <v>13</v>
      </c>
      <c r="H315" s="5"/>
      <c r="I315" s="2"/>
      <c r="J315" s="2"/>
      <c r="K315" s="2"/>
      <c r="L315" s="2"/>
      <c r="M315" s="6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6.5" customHeight="1" x14ac:dyDescent="0.25">
      <c r="A316" s="8">
        <v>1187</v>
      </c>
      <c r="B316" s="49" t="s">
        <v>387</v>
      </c>
      <c r="C316" s="52">
        <v>3</v>
      </c>
      <c r="D316" s="50" t="s">
        <v>60</v>
      </c>
      <c r="E316" s="52" t="s">
        <v>11</v>
      </c>
      <c r="F316" s="50" t="s">
        <v>12</v>
      </c>
      <c r="G316" s="50" t="s">
        <v>13</v>
      </c>
      <c r="H316" s="5"/>
      <c r="I316" s="2"/>
      <c r="J316" s="2"/>
      <c r="K316" s="2"/>
      <c r="L316" s="2"/>
      <c r="M316" s="6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6.5" customHeight="1" x14ac:dyDescent="0.25">
      <c r="A317" s="8">
        <v>1188</v>
      </c>
      <c r="B317" s="47" t="s">
        <v>388</v>
      </c>
      <c r="C317" s="51">
        <v>3</v>
      </c>
      <c r="D317" s="48" t="s">
        <v>60</v>
      </c>
      <c r="E317" s="51" t="s">
        <v>11</v>
      </c>
      <c r="F317" s="48" t="s">
        <v>12</v>
      </c>
      <c r="G317" s="48" t="s">
        <v>13</v>
      </c>
      <c r="H317" s="5"/>
      <c r="I317" s="2"/>
      <c r="J317" s="2"/>
      <c r="K317" s="2"/>
      <c r="L317" s="2"/>
      <c r="M317" s="6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6.5" customHeight="1" x14ac:dyDescent="0.25">
      <c r="A318" s="8">
        <v>1189</v>
      </c>
      <c r="B318" s="49" t="s">
        <v>389</v>
      </c>
      <c r="C318" s="52">
        <v>4</v>
      </c>
      <c r="D318" s="50" t="s">
        <v>60</v>
      </c>
      <c r="E318" s="52" t="s">
        <v>11</v>
      </c>
      <c r="F318" s="50" t="s">
        <v>12</v>
      </c>
      <c r="G318" s="50" t="s">
        <v>13</v>
      </c>
      <c r="H318" s="5"/>
      <c r="I318" s="2"/>
      <c r="J318" s="2"/>
      <c r="K318" s="2"/>
      <c r="L318" s="2"/>
      <c r="M318" s="6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6.5" customHeight="1" x14ac:dyDescent="0.25">
      <c r="A319" s="8">
        <v>1190</v>
      </c>
      <c r="B319" s="47" t="s">
        <v>390</v>
      </c>
      <c r="C319" s="51">
        <v>4</v>
      </c>
      <c r="D319" s="48" t="s">
        <v>60</v>
      </c>
      <c r="E319" s="51" t="s">
        <v>11</v>
      </c>
      <c r="F319" s="48" t="s">
        <v>12</v>
      </c>
      <c r="G319" s="48" t="s">
        <v>13</v>
      </c>
      <c r="H319" s="5"/>
      <c r="I319" s="2"/>
      <c r="J319" s="2"/>
      <c r="K319" s="2"/>
      <c r="L319" s="2"/>
      <c r="M319" s="6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6.5" customHeight="1" x14ac:dyDescent="0.25">
      <c r="A320" s="8">
        <v>1191</v>
      </c>
      <c r="B320" s="49" t="s">
        <v>391</v>
      </c>
      <c r="C320" s="52">
        <v>4</v>
      </c>
      <c r="D320" s="50" t="s">
        <v>60</v>
      </c>
      <c r="E320" s="52" t="s">
        <v>11</v>
      </c>
      <c r="F320" s="50" t="s">
        <v>12</v>
      </c>
      <c r="G320" s="50" t="s">
        <v>13</v>
      </c>
      <c r="H320" s="5"/>
      <c r="I320" s="2"/>
      <c r="J320" s="2"/>
      <c r="K320" s="2"/>
      <c r="L320" s="2"/>
      <c r="M320" s="6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6.5" customHeight="1" x14ac:dyDescent="0.25">
      <c r="A321" s="8">
        <v>1192</v>
      </c>
      <c r="B321" s="47" t="s">
        <v>392</v>
      </c>
      <c r="C321" s="51">
        <v>0</v>
      </c>
      <c r="D321" s="48" t="s">
        <v>60</v>
      </c>
      <c r="E321" s="51" t="s">
        <v>31</v>
      </c>
      <c r="F321" s="48" t="s">
        <v>12</v>
      </c>
      <c r="G321" s="48" t="s">
        <v>32</v>
      </c>
      <c r="H321" s="5"/>
      <c r="I321" s="2"/>
      <c r="J321" s="2"/>
      <c r="K321" s="2"/>
      <c r="L321" s="2"/>
      <c r="M321" s="6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6.5" customHeight="1" x14ac:dyDescent="0.25">
      <c r="A322" s="8">
        <v>1193</v>
      </c>
      <c r="B322" s="49" t="s">
        <v>393</v>
      </c>
      <c r="C322" s="52">
        <v>0</v>
      </c>
      <c r="D322" s="50" t="s">
        <v>60</v>
      </c>
      <c r="E322" s="52" t="s">
        <v>31</v>
      </c>
      <c r="F322" s="50" t="s">
        <v>12</v>
      </c>
      <c r="G322" s="50" t="s">
        <v>32</v>
      </c>
      <c r="H322" s="5"/>
      <c r="I322" s="2"/>
      <c r="J322" s="2"/>
      <c r="K322" s="2"/>
      <c r="L322" s="2"/>
      <c r="M322" s="6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6.5" customHeight="1" x14ac:dyDescent="0.25">
      <c r="A323" s="8">
        <v>1194</v>
      </c>
      <c r="B323" s="47" t="s">
        <v>394</v>
      </c>
      <c r="C323" s="51">
        <v>0</v>
      </c>
      <c r="D323" s="48" t="s">
        <v>60</v>
      </c>
      <c r="E323" s="51" t="s">
        <v>31</v>
      </c>
      <c r="F323" s="48" t="s">
        <v>12</v>
      </c>
      <c r="G323" s="48" t="s">
        <v>32</v>
      </c>
      <c r="H323" s="5"/>
      <c r="I323" s="2"/>
      <c r="J323" s="2"/>
      <c r="K323" s="2"/>
      <c r="L323" s="2"/>
      <c r="M323" s="6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6.5" customHeight="1" x14ac:dyDescent="0.25">
      <c r="A324" s="8">
        <v>1195</v>
      </c>
      <c r="B324" s="49" t="s">
        <v>395</v>
      </c>
      <c r="C324" s="52">
        <v>0</v>
      </c>
      <c r="D324" s="50" t="s">
        <v>60</v>
      </c>
      <c r="E324" s="52" t="s">
        <v>31</v>
      </c>
      <c r="F324" s="50" t="s">
        <v>12</v>
      </c>
      <c r="G324" s="50" t="s">
        <v>32</v>
      </c>
      <c r="H324" s="5"/>
      <c r="I324" s="2"/>
      <c r="J324" s="2"/>
      <c r="K324" s="2"/>
      <c r="L324" s="2"/>
      <c r="M324" s="6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6.5" customHeight="1" x14ac:dyDescent="0.25">
      <c r="A325" s="8">
        <v>1196</v>
      </c>
      <c r="B325" s="47" t="s">
        <v>396</v>
      </c>
      <c r="C325" s="51">
        <v>1</v>
      </c>
      <c r="D325" s="48" t="s">
        <v>60</v>
      </c>
      <c r="E325" s="51" t="s">
        <v>31</v>
      </c>
      <c r="F325" s="48" t="s">
        <v>12</v>
      </c>
      <c r="G325" s="48" t="s">
        <v>32</v>
      </c>
      <c r="H325" s="5"/>
      <c r="I325" s="2"/>
      <c r="J325" s="2"/>
      <c r="K325" s="2"/>
      <c r="L325" s="2"/>
      <c r="M325" s="6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6.5" customHeight="1" x14ac:dyDescent="0.25">
      <c r="A326" s="8">
        <v>1197</v>
      </c>
      <c r="B326" s="49" t="s">
        <v>397</v>
      </c>
      <c r="C326" s="52">
        <v>1</v>
      </c>
      <c r="D326" s="50" t="s">
        <v>60</v>
      </c>
      <c r="E326" s="52" t="s">
        <v>31</v>
      </c>
      <c r="F326" s="50" t="s">
        <v>12</v>
      </c>
      <c r="G326" s="50" t="s">
        <v>32</v>
      </c>
      <c r="H326" s="5"/>
      <c r="I326" s="2"/>
      <c r="J326" s="2"/>
      <c r="K326" s="2"/>
      <c r="L326" s="2"/>
      <c r="M326" s="6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6.5" customHeight="1" x14ac:dyDescent="0.25">
      <c r="A327" s="8">
        <v>1198</v>
      </c>
      <c r="B327" s="47" t="s">
        <v>398</v>
      </c>
      <c r="C327" s="51">
        <v>1</v>
      </c>
      <c r="D327" s="48" t="s">
        <v>60</v>
      </c>
      <c r="E327" s="51" t="s">
        <v>31</v>
      </c>
      <c r="F327" s="48" t="s">
        <v>12</v>
      </c>
      <c r="G327" s="48" t="s">
        <v>32</v>
      </c>
      <c r="H327" s="5"/>
      <c r="I327" s="2"/>
      <c r="J327" s="2"/>
      <c r="K327" s="2"/>
      <c r="L327" s="2"/>
      <c r="M327" s="6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6.5" customHeight="1" x14ac:dyDescent="0.25">
      <c r="A328" s="8">
        <v>1199</v>
      </c>
      <c r="B328" s="49" t="s">
        <v>399</v>
      </c>
      <c r="C328" s="52">
        <v>1</v>
      </c>
      <c r="D328" s="50" t="s">
        <v>60</v>
      </c>
      <c r="E328" s="52" t="s">
        <v>31</v>
      </c>
      <c r="F328" s="50" t="s">
        <v>12</v>
      </c>
      <c r="G328" s="50" t="s">
        <v>32</v>
      </c>
      <c r="H328" s="5"/>
      <c r="I328" s="2"/>
      <c r="J328" s="2"/>
      <c r="K328" s="2"/>
      <c r="L328" s="2"/>
      <c r="M328" s="6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6.5" customHeight="1" x14ac:dyDescent="0.25">
      <c r="A329" s="8">
        <v>1200</v>
      </c>
      <c r="B329" s="47" t="s">
        <v>400</v>
      </c>
      <c r="C329" s="51">
        <v>1</v>
      </c>
      <c r="D329" s="48" t="s">
        <v>60</v>
      </c>
      <c r="E329" s="51" t="s">
        <v>31</v>
      </c>
      <c r="F329" s="48" t="s">
        <v>12</v>
      </c>
      <c r="G329" s="48" t="s">
        <v>32</v>
      </c>
      <c r="H329" s="5"/>
      <c r="I329" s="2"/>
      <c r="J329" s="2"/>
      <c r="K329" s="2"/>
      <c r="L329" s="2"/>
      <c r="M329" s="6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6.5" customHeight="1" x14ac:dyDescent="0.25">
      <c r="A330" s="8">
        <v>1201</v>
      </c>
      <c r="B330" s="49" t="s">
        <v>401</v>
      </c>
      <c r="C330" s="52">
        <v>1</v>
      </c>
      <c r="D330" s="50" t="s">
        <v>60</v>
      </c>
      <c r="E330" s="52" t="s">
        <v>31</v>
      </c>
      <c r="F330" s="50" t="s">
        <v>12</v>
      </c>
      <c r="G330" s="50" t="s">
        <v>32</v>
      </c>
      <c r="H330" s="5"/>
      <c r="I330" s="2"/>
      <c r="J330" s="2"/>
      <c r="K330" s="2"/>
      <c r="L330" s="2"/>
      <c r="M330" s="6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6.5" customHeight="1" x14ac:dyDescent="0.25">
      <c r="A331" s="8">
        <v>1202</v>
      </c>
      <c r="B331" s="47" t="s">
        <v>402</v>
      </c>
      <c r="C331" s="51">
        <v>2</v>
      </c>
      <c r="D331" s="48" t="s">
        <v>60</v>
      </c>
      <c r="E331" s="51" t="s">
        <v>31</v>
      </c>
      <c r="F331" s="48" t="s">
        <v>12</v>
      </c>
      <c r="G331" s="48" t="s">
        <v>32</v>
      </c>
      <c r="H331" s="5"/>
      <c r="I331" s="2"/>
      <c r="J331" s="2"/>
      <c r="K331" s="2"/>
      <c r="L331" s="2"/>
      <c r="M331" s="6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6.5" customHeight="1" x14ac:dyDescent="0.25">
      <c r="A332" s="8">
        <v>1203</v>
      </c>
      <c r="B332" s="49" t="s">
        <v>403</v>
      </c>
      <c r="C332" s="52">
        <v>2</v>
      </c>
      <c r="D332" s="50" t="s">
        <v>60</v>
      </c>
      <c r="E332" s="52" t="s">
        <v>31</v>
      </c>
      <c r="F332" s="50" t="s">
        <v>12</v>
      </c>
      <c r="G332" s="50" t="s">
        <v>32</v>
      </c>
      <c r="H332" s="5"/>
      <c r="I332" s="2"/>
      <c r="J332" s="2"/>
      <c r="K332" s="2"/>
      <c r="L332" s="2"/>
      <c r="M332" s="6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6.5" customHeight="1" x14ac:dyDescent="0.25">
      <c r="A333" s="8">
        <v>1204</v>
      </c>
      <c r="B333" s="47" t="s">
        <v>404</v>
      </c>
      <c r="C333" s="51">
        <v>3</v>
      </c>
      <c r="D333" s="48" t="s">
        <v>60</v>
      </c>
      <c r="E333" s="51" t="s">
        <v>31</v>
      </c>
      <c r="F333" s="48" t="s">
        <v>12</v>
      </c>
      <c r="G333" s="48" t="s">
        <v>32</v>
      </c>
      <c r="H333" s="5"/>
      <c r="I333" s="2"/>
      <c r="J333" s="2"/>
      <c r="K333" s="2"/>
      <c r="L333" s="2"/>
      <c r="M333" s="6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6.5" customHeight="1" x14ac:dyDescent="0.25">
      <c r="A334" s="8">
        <v>1205</v>
      </c>
      <c r="B334" s="49" t="s">
        <v>405</v>
      </c>
      <c r="C334" s="52">
        <v>3</v>
      </c>
      <c r="D334" s="50" t="s">
        <v>60</v>
      </c>
      <c r="E334" s="52" t="s">
        <v>31</v>
      </c>
      <c r="F334" s="50" t="s">
        <v>12</v>
      </c>
      <c r="G334" s="50" t="s">
        <v>32</v>
      </c>
      <c r="H334" s="5"/>
      <c r="I334" s="2"/>
      <c r="J334" s="2"/>
      <c r="K334" s="2"/>
      <c r="L334" s="2"/>
      <c r="M334" s="6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6.5" customHeight="1" x14ac:dyDescent="0.25">
      <c r="A335" s="8">
        <v>1206</v>
      </c>
      <c r="B335" s="47" t="s">
        <v>406</v>
      </c>
      <c r="C335" s="51">
        <v>3</v>
      </c>
      <c r="D335" s="48" t="s">
        <v>60</v>
      </c>
      <c r="E335" s="51" t="s">
        <v>31</v>
      </c>
      <c r="F335" s="48" t="s">
        <v>12</v>
      </c>
      <c r="G335" s="48" t="s">
        <v>32</v>
      </c>
      <c r="H335" s="5"/>
      <c r="I335" s="2"/>
      <c r="J335" s="2"/>
      <c r="K335" s="2"/>
      <c r="L335" s="2"/>
      <c r="M335" s="6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6.5" customHeight="1" x14ac:dyDescent="0.25">
      <c r="A336" s="8">
        <v>1207</v>
      </c>
      <c r="B336" s="49" t="s">
        <v>407</v>
      </c>
      <c r="C336" s="52">
        <v>3</v>
      </c>
      <c r="D336" s="50" t="s">
        <v>60</v>
      </c>
      <c r="E336" s="52" t="s">
        <v>31</v>
      </c>
      <c r="F336" s="50" t="s">
        <v>12</v>
      </c>
      <c r="G336" s="50" t="s">
        <v>32</v>
      </c>
      <c r="H336" s="5"/>
      <c r="I336" s="2"/>
      <c r="J336" s="2"/>
      <c r="K336" s="2"/>
      <c r="L336" s="2"/>
      <c r="M336" s="6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6.5" customHeight="1" x14ac:dyDescent="0.25">
      <c r="A337" s="8">
        <v>1208</v>
      </c>
      <c r="B337" s="47" t="s">
        <v>408</v>
      </c>
      <c r="C337" s="51">
        <v>4</v>
      </c>
      <c r="D337" s="48" t="s">
        <v>60</v>
      </c>
      <c r="E337" s="51" t="s">
        <v>31</v>
      </c>
      <c r="F337" s="48" t="s">
        <v>12</v>
      </c>
      <c r="G337" s="48" t="s">
        <v>32</v>
      </c>
      <c r="H337" s="5"/>
      <c r="I337" s="2"/>
      <c r="J337" s="2"/>
      <c r="K337" s="2"/>
      <c r="L337" s="2"/>
      <c r="M337" s="6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6.5" customHeight="1" x14ac:dyDescent="0.25">
      <c r="A338" s="8">
        <v>1209</v>
      </c>
      <c r="B338" s="49" t="s">
        <v>409</v>
      </c>
      <c r="C338" s="52">
        <v>4</v>
      </c>
      <c r="D338" s="50" t="s">
        <v>60</v>
      </c>
      <c r="E338" s="52" t="s">
        <v>31</v>
      </c>
      <c r="F338" s="50" t="s">
        <v>12</v>
      </c>
      <c r="G338" s="50" t="s">
        <v>32</v>
      </c>
      <c r="H338" s="5"/>
      <c r="I338" s="2"/>
      <c r="J338" s="2"/>
      <c r="K338" s="2"/>
      <c r="L338" s="2"/>
      <c r="M338" s="6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6.5" customHeight="1" x14ac:dyDescent="0.25">
      <c r="A339" s="8">
        <v>1210</v>
      </c>
      <c r="B339" s="47" t="s">
        <v>410</v>
      </c>
      <c r="C339" s="51">
        <v>4</v>
      </c>
      <c r="D339" s="48" t="s">
        <v>60</v>
      </c>
      <c r="E339" s="51" t="s">
        <v>31</v>
      </c>
      <c r="F339" s="48" t="s">
        <v>12</v>
      </c>
      <c r="G339" s="48" t="s">
        <v>32</v>
      </c>
      <c r="H339" s="5"/>
      <c r="I339" s="2"/>
      <c r="J339" s="2"/>
      <c r="K339" s="2"/>
      <c r="L339" s="2"/>
      <c r="M339" s="6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6.5" customHeight="1" x14ac:dyDescent="0.25">
      <c r="A340" s="8">
        <v>1211</v>
      </c>
      <c r="B340" s="49" t="s">
        <v>411</v>
      </c>
      <c r="C340" s="52">
        <v>4</v>
      </c>
      <c r="D340" s="50" t="s">
        <v>60</v>
      </c>
      <c r="E340" s="52" t="s">
        <v>31</v>
      </c>
      <c r="F340" s="50" t="s">
        <v>12</v>
      </c>
      <c r="G340" s="50" t="s">
        <v>32</v>
      </c>
      <c r="H340" s="5"/>
      <c r="I340" s="2"/>
      <c r="J340" s="2"/>
      <c r="K340" s="2"/>
      <c r="L340" s="2"/>
      <c r="M340" s="6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6.5" customHeight="1" x14ac:dyDescent="0.25">
      <c r="A341" s="8">
        <v>1212</v>
      </c>
      <c r="B341" s="47" t="s">
        <v>412</v>
      </c>
      <c r="C341" s="51">
        <v>4</v>
      </c>
      <c r="D341" s="48" t="s">
        <v>60</v>
      </c>
      <c r="E341" s="51" t="s">
        <v>31</v>
      </c>
      <c r="F341" s="48" t="s">
        <v>12</v>
      </c>
      <c r="G341" s="48" t="s">
        <v>32</v>
      </c>
      <c r="H341" s="5"/>
      <c r="I341" s="2"/>
      <c r="J341" s="2"/>
      <c r="K341" s="2"/>
      <c r="L341" s="2"/>
      <c r="M341" s="6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6.5" customHeight="1" x14ac:dyDescent="0.25">
      <c r="A342" s="8">
        <v>1213</v>
      </c>
      <c r="B342" s="49" t="s">
        <v>413</v>
      </c>
      <c r="C342" s="52">
        <v>5</v>
      </c>
      <c r="D342" s="50" t="s">
        <v>60</v>
      </c>
      <c r="E342" s="52" t="s">
        <v>11</v>
      </c>
      <c r="F342" s="50" t="s">
        <v>45</v>
      </c>
      <c r="G342" s="50" t="s">
        <v>46</v>
      </c>
      <c r="H342" s="5"/>
      <c r="I342" s="2"/>
      <c r="J342" s="2"/>
      <c r="K342" s="2"/>
      <c r="L342" s="2"/>
      <c r="M342" s="6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6.5" customHeight="1" x14ac:dyDescent="0.25">
      <c r="A343" s="8">
        <v>1214</v>
      </c>
      <c r="B343" s="47" t="s">
        <v>414</v>
      </c>
      <c r="C343" s="51">
        <v>5</v>
      </c>
      <c r="D343" s="48" t="s">
        <v>60</v>
      </c>
      <c r="E343" s="51" t="s">
        <v>11</v>
      </c>
      <c r="F343" s="48" t="s">
        <v>45</v>
      </c>
      <c r="G343" s="48" t="s">
        <v>46</v>
      </c>
      <c r="H343" s="5"/>
      <c r="I343" s="2"/>
      <c r="J343" s="2"/>
      <c r="K343" s="2"/>
      <c r="L343" s="2"/>
      <c r="M343" s="6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6.5" customHeight="1" x14ac:dyDescent="0.25">
      <c r="A344" s="8">
        <v>1215</v>
      </c>
      <c r="B344" s="49" t="s">
        <v>415</v>
      </c>
      <c r="C344" s="52">
        <v>5</v>
      </c>
      <c r="D344" s="50" t="s">
        <v>60</v>
      </c>
      <c r="E344" s="52" t="s">
        <v>11</v>
      </c>
      <c r="F344" s="50" t="s">
        <v>45</v>
      </c>
      <c r="G344" s="50" t="s">
        <v>46</v>
      </c>
      <c r="H344" s="5"/>
      <c r="I344" s="2"/>
      <c r="J344" s="2"/>
      <c r="K344" s="2"/>
      <c r="L344" s="2"/>
      <c r="M344" s="6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6.5" customHeight="1" x14ac:dyDescent="0.25">
      <c r="A345" s="8">
        <v>1216</v>
      </c>
      <c r="B345" s="47" t="s">
        <v>416</v>
      </c>
      <c r="C345" s="51">
        <v>5</v>
      </c>
      <c r="D345" s="48" t="s">
        <v>60</v>
      </c>
      <c r="E345" s="51" t="s">
        <v>11</v>
      </c>
      <c r="F345" s="48" t="s">
        <v>45</v>
      </c>
      <c r="G345" s="48" t="s">
        <v>46</v>
      </c>
      <c r="H345" s="5"/>
      <c r="I345" s="2"/>
      <c r="J345" s="2"/>
      <c r="K345" s="2"/>
      <c r="L345" s="2"/>
      <c r="M345" s="6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6.5" customHeight="1" x14ac:dyDescent="0.25">
      <c r="A346" s="8">
        <v>1217</v>
      </c>
      <c r="B346" s="49" t="s">
        <v>417</v>
      </c>
      <c r="C346" s="52">
        <v>6</v>
      </c>
      <c r="D346" s="50" t="s">
        <v>60</v>
      </c>
      <c r="E346" s="52" t="s">
        <v>11</v>
      </c>
      <c r="F346" s="50" t="s">
        <v>45</v>
      </c>
      <c r="G346" s="50" t="s">
        <v>46</v>
      </c>
      <c r="H346" s="5"/>
      <c r="I346" s="2"/>
      <c r="J346" s="2"/>
      <c r="K346" s="2"/>
      <c r="L346" s="2"/>
      <c r="M346" s="6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6.5" customHeight="1" x14ac:dyDescent="0.25">
      <c r="A347" s="8">
        <v>1218</v>
      </c>
      <c r="B347" s="47" t="s">
        <v>418</v>
      </c>
      <c r="C347" s="51">
        <v>5</v>
      </c>
      <c r="D347" s="48" t="s">
        <v>60</v>
      </c>
      <c r="E347" s="51" t="s">
        <v>31</v>
      </c>
      <c r="F347" s="48" t="s">
        <v>45</v>
      </c>
      <c r="G347" s="48" t="s">
        <v>50</v>
      </c>
      <c r="H347" s="5"/>
      <c r="I347" s="2"/>
      <c r="J347" s="2"/>
      <c r="K347" s="2"/>
      <c r="L347" s="2"/>
      <c r="M347" s="6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6.5" customHeight="1" x14ac:dyDescent="0.25">
      <c r="A348" s="8">
        <v>1219</v>
      </c>
      <c r="B348" s="49" t="s">
        <v>419</v>
      </c>
      <c r="C348" s="52">
        <v>5</v>
      </c>
      <c r="D348" s="50" t="s">
        <v>60</v>
      </c>
      <c r="E348" s="52" t="s">
        <v>31</v>
      </c>
      <c r="F348" s="50" t="s">
        <v>45</v>
      </c>
      <c r="G348" s="50" t="s">
        <v>50</v>
      </c>
      <c r="H348" s="5"/>
      <c r="I348" s="2"/>
      <c r="J348" s="2"/>
      <c r="K348" s="2"/>
      <c r="L348" s="2"/>
      <c r="M348" s="6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6.5" customHeight="1" x14ac:dyDescent="0.25">
      <c r="A349" s="8">
        <v>1220</v>
      </c>
      <c r="B349" s="47" t="s">
        <v>420</v>
      </c>
      <c r="C349" s="51">
        <v>5</v>
      </c>
      <c r="D349" s="48" t="s">
        <v>60</v>
      </c>
      <c r="E349" s="51" t="s">
        <v>31</v>
      </c>
      <c r="F349" s="48" t="s">
        <v>45</v>
      </c>
      <c r="G349" s="48" t="s">
        <v>50</v>
      </c>
      <c r="H349" s="5"/>
      <c r="I349" s="2"/>
      <c r="J349" s="2"/>
      <c r="K349" s="2"/>
      <c r="L349" s="2"/>
      <c r="M349" s="6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6.5" customHeight="1" x14ac:dyDescent="0.25">
      <c r="A350" s="8">
        <v>1221</v>
      </c>
      <c r="B350" s="49" t="s">
        <v>421</v>
      </c>
      <c r="C350" s="52">
        <v>5</v>
      </c>
      <c r="D350" s="50" t="s">
        <v>60</v>
      </c>
      <c r="E350" s="52" t="s">
        <v>31</v>
      </c>
      <c r="F350" s="50" t="s">
        <v>45</v>
      </c>
      <c r="G350" s="50" t="s">
        <v>50</v>
      </c>
      <c r="H350" s="5"/>
      <c r="I350" s="2"/>
      <c r="J350" s="2"/>
      <c r="K350" s="2"/>
      <c r="L350" s="2"/>
      <c r="M350" s="6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6.5" customHeight="1" x14ac:dyDescent="0.25">
      <c r="A351" s="8">
        <v>1222</v>
      </c>
      <c r="B351" s="47" t="s">
        <v>422</v>
      </c>
      <c r="C351" s="51">
        <v>5</v>
      </c>
      <c r="D351" s="48" t="s">
        <v>60</v>
      </c>
      <c r="E351" s="51" t="s">
        <v>31</v>
      </c>
      <c r="F351" s="48" t="s">
        <v>45</v>
      </c>
      <c r="G351" s="48" t="s">
        <v>50</v>
      </c>
      <c r="H351" s="5"/>
      <c r="I351" s="2"/>
      <c r="J351" s="2"/>
      <c r="K351" s="2"/>
      <c r="L351" s="2"/>
      <c r="M351" s="6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6.5" customHeight="1" x14ac:dyDescent="0.25">
      <c r="A352" s="8">
        <v>1223</v>
      </c>
      <c r="B352" s="49" t="s">
        <v>423</v>
      </c>
      <c r="C352" s="52">
        <v>5</v>
      </c>
      <c r="D352" s="50" t="s">
        <v>60</v>
      </c>
      <c r="E352" s="52" t="s">
        <v>31</v>
      </c>
      <c r="F352" s="50" t="s">
        <v>45</v>
      </c>
      <c r="G352" s="50" t="s">
        <v>50</v>
      </c>
      <c r="H352" s="5"/>
      <c r="I352" s="2"/>
      <c r="J352" s="2"/>
      <c r="K352" s="2"/>
      <c r="L352" s="2"/>
      <c r="M352" s="6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6.5" customHeight="1" x14ac:dyDescent="0.25">
      <c r="A353" s="8">
        <v>1224</v>
      </c>
      <c r="B353" s="47" t="s">
        <v>424</v>
      </c>
      <c r="C353" s="51">
        <v>5</v>
      </c>
      <c r="D353" s="48" t="s">
        <v>60</v>
      </c>
      <c r="E353" s="51" t="s">
        <v>31</v>
      </c>
      <c r="F353" s="48" t="s">
        <v>45</v>
      </c>
      <c r="G353" s="48" t="s">
        <v>50</v>
      </c>
      <c r="H353" s="5"/>
      <c r="I353" s="2"/>
      <c r="J353" s="2"/>
      <c r="K353" s="2"/>
      <c r="L353" s="2"/>
      <c r="M353" s="6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6.5" customHeight="1" x14ac:dyDescent="0.25">
      <c r="A354" s="8">
        <v>1225</v>
      </c>
      <c r="B354" s="49" t="s">
        <v>425</v>
      </c>
      <c r="C354" s="52">
        <v>5</v>
      </c>
      <c r="D354" s="50" t="s">
        <v>60</v>
      </c>
      <c r="E354" s="52" t="s">
        <v>31</v>
      </c>
      <c r="F354" s="50" t="s">
        <v>45</v>
      </c>
      <c r="G354" s="50" t="s">
        <v>50</v>
      </c>
      <c r="H354" s="5"/>
      <c r="I354" s="2"/>
      <c r="J354" s="2"/>
      <c r="K354" s="2"/>
      <c r="L354" s="2"/>
      <c r="M354" s="6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6.5" customHeight="1" x14ac:dyDescent="0.25">
      <c r="A355" s="8">
        <v>1226</v>
      </c>
      <c r="B355" s="47" t="s">
        <v>426</v>
      </c>
      <c r="C355" s="51">
        <v>6</v>
      </c>
      <c r="D355" s="48" t="s">
        <v>60</v>
      </c>
      <c r="E355" s="51" t="s">
        <v>31</v>
      </c>
      <c r="F355" s="48" t="s">
        <v>45</v>
      </c>
      <c r="G355" s="48" t="s">
        <v>50</v>
      </c>
      <c r="H355" s="5"/>
      <c r="I355" s="2"/>
      <c r="J355" s="2"/>
      <c r="K355" s="2"/>
      <c r="L355" s="2"/>
      <c r="M355" s="6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6.5" customHeight="1" x14ac:dyDescent="0.25">
      <c r="A356" s="8">
        <v>1227</v>
      </c>
      <c r="B356" s="49" t="s">
        <v>427</v>
      </c>
      <c r="C356" s="52">
        <v>6</v>
      </c>
      <c r="D356" s="50" t="s">
        <v>60</v>
      </c>
      <c r="E356" s="52" t="s">
        <v>31</v>
      </c>
      <c r="F356" s="50" t="s">
        <v>45</v>
      </c>
      <c r="G356" s="50" t="s">
        <v>50</v>
      </c>
      <c r="H356" s="5"/>
      <c r="I356" s="2"/>
      <c r="J356" s="2"/>
      <c r="K356" s="2"/>
      <c r="L356" s="2"/>
      <c r="M356" s="6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6.5" customHeight="1" x14ac:dyDescent="0.25">
      <c r="A357" s="8">
        <v>1228</v>
      </c>
      <c r="B357" s="47" t="s">
        <v>428</v>
      </c>
      <c r="C357" s="51">
        <v>6</v>
      </c>
      <c r="D357" s="48" t="s">
        <v>60</v>
      </c>
      <c r="E357" s="51" t="s">
        <v>31</v>
      </c>
      <c r="F357" s="48" t="s">
        <v>45</v>
      </c>
      <c r="G357" s="48" t="s">
        <v>50</v>
      </c>
      <c r="H357" s="5"/>
      <c r="I357" s="2"/>
      <c r="J357" s="2"/>
      <c r="K357" s="2"/>
      <c r="L357" s="2"/>
      <c r="M357" s="6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6.5" customHeight="1" x14ac:dyDescent="0.25">
      <c r="A358" s="8">
        <v>1229</v>
      </c>
      <c r="B358" s="49" t="s">
        <v>429</v>
      </c>
      <c r="C358" s="52">
        <v>7</v>
      </c>
      <c r="D358" s="50" t="s">
        <v>60</v>
      </c>
      <c r="E358" s="52" t="s">
        <v>11</v>
      </c>
      <c r="F358" s="50" t="s">
        <v>136</v>
      </c>
      <c r="G358" s="50" t="s">
        <v>137</v>
      </c>
      <c r="H358" s="5"/>
      <c r="I358" s="2"/>
      <c r="J358" s="2"/>
      <c r="K358" s="2"/>
      <c r="L358" s="2"/>
      <c r="M358" s="6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6.5" customHeight="1" x14ac:dyDescent="0.25">
      <c r="A359" s="8">
        <v>1230</v>
      </c>
      <c r="B359" s="47" t="s">
        <v>430</v>
      </c>
      <c r="C359" s="51">
        <v>7</v>
      </c>
      <c r="D359" s="48" t="s">
        <v>60</v>
      </c>
      <c r="E359" s="51" t="s">
        <v>11</v>
      </c>
      <c r="F359" s="48" t="s">
        <v>136</v>
      </c>
      <c r="G359" s="48" t="s">
        <v>137</v>
      </c>
      <c r="H359" s="5"/>
      <c r="I359" s="2"/>
      <c r="J359" s="2"/>
      <c r="K359" s="2"/>
      <c r="L359" s="2"/>
      <c r="M359" s="6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6.5" customHeight="1" x14ac:dyDescent="0.25">
      <c r="A360" s="8">
        <v>1231</v>
      </c>
      <c r="B360" s="49" t="s">
        <v>431</v>
      </c>
      <c r="C360" s="52">
        <v>7</v>
      </c>
      <c r="D360" s="50" t="s">
        <v>60</v>
      </c>
      <c r="E360" s="52" t="s">
        <v>11</v>
      </c>
      <c r="F360" s="50" t="s">
        <v>136</v>
      </c>
      <c r="G360" s="50" t="s">
        <v>137</v>
      </c>
      <c r="H360" s="5"/>
      <c r="I360" s="2"/>
      <c r="J360" s="2"/>
      <c r="K360" s="2"/>
      <c r="L360" s="2"/>
      <c r="M360" s="6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6.5" customHeight="1" x14ac:dyDescent="0.25">
      <c r="A361" s="8">
        <v>1232</v>
      </c>
      <c r="B361" s="47" t="s">
        <v>432</v>
      </c>
      <c r="C361" s="51">
        <v>7</v>
      </c>
      <c r="D361" s="48" t="s">
        <v>60</v>
      </c>
      <c r="E361" s="51" t="s">
        <v>11</v>
      </c>
      <c r="F361" s="48" t="s">
        <v>136</v>
      </c>
      <c r="G361" s="48" t="s">
        <v>137</v>
      </c>
      <c r="H361" s="5"/>
      <c r="I361" s="2"/>
      <c r="J361" s="2"/>
      <c r="K361" s="2"/>
      <c r="L361" s="2"/>
      <c r="M361" s="6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6.5" customHeight="1" x14ac:dyDescent="0.25">
      <c r="A362" s="8">
        <v>1233</v>
      </c>
      <c r="B362" s="49" t="s">
        <v>433</v>
      </c>
      <c r="C362" s="52">
        <v>8</v>
      </c>
      <c r="D362" s="50" t="s">
        <v>60</v>
      </c>
      <c r="E362" s="52" t="s">
        <v>11</v>
      </c>
      <c r="F362" s="50" t="s">
        <v>136</v>
      </c>
      <c r="G362" s="50" t="s">
        <v>137</v>
      </c>
      <c r="H362" s="5"/>
      <c r="I362" s="2"/>
      <c r="J362" s="2"/>
      <c r="K362" s="2"/>
      <c r="L362" s="2"/>
      <c r="M362" s="6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6.5" customHeight="1" x14ac:dyDescent="0.25">
      <c r="A363" s="8">
        <v>1234</v>
      </c>
      <c r="B363" s="47" t="s">
        <v>434</v>
      </c>
      <c r="C363" s="51">
        <v>8</v>
      </c>
      <c r="D363" s="48" t="s">
        <v>60</v>
      </c>
      <c r="E363" s="51" t="s">
        <v>11</v>
      </c>
      <c r="F363" s="48" t="s">
        <v>136</v>
      </c>
      <c r="G363" s="48" t="s">
        <v>137</v>
      </c>
      <c r="H363" s="5"/>
      <c r="I363" s="2"/>
      <c r="J363" s="2"/>
      <c r="K363" s="2"/>
      <c r="L363" s="2"/>
      <c r="M363" s="6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6.5" customHeight="1" x14ac:dyDescent="0.25">
      <c r="A364" s="8">
        <v>1235</v>
      </c>
      <c r="B364" s="49" t="s">
        <v>435</v>
      </c>
      <c r="C364" s="52">
        <v>8</v>
      </c>
      <c r="D364" s="50" t="s">
        <v>60</v>
      </c>
      <c r="E364" s="52" t="s">
        <v>11</v>
      </c>
      <c r="F364" s="50" t="s">
        <v>136</v>
      </c>
      <c r="G364" s="50" t="s">
        <v>137</v>
      </c>
      <c r="H364" s="5"/>
      <c r="I364" s="2"/>
      <c r="J364" s="2"/>
      <c r="K364" s="2"/>
      <c r="L364" s="2"/>
      <c r="M364" s="6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6.5" customHeight="1" x14ac:dyDescent="0.25">
      <c r="A365" s="8">
        <v>1236</v>
      </c>
      <c r="B365" s="47" t="s">
        <v>436</v>
      </c>
      <c r="C365" s="51">
        <v>8</v>
      </c>
      <c r="D365" s="48" t="s">
        <v>60</v>
      </c>
      <c r="E365" s="51" t="s">
        <v>11</v>
      </c>
      <c r="F365" s="48" t="s">
        <v>136</v>
      </c>
      <c r="G365" s="48" t="s">
        <v>137</v>
      </c>
      <c r="H365" s="5"/>
      <c r="I365" s="2"/>
      <c r="J365" s="2"/>
      <c r="K365" s="2"/>
      <c r="L365" s="2"/>
      <c r="M365" s="6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6.5" customHeight="1" x14ac:dyDescent="0.25">
      <c r="A366" s="8">
        <v>1237</v>
      </c>
      <c r="B366" s="49" t="s">
        <v>437</v>
      </c>
      <c r="C366" s="52">
        <v>8</v>
      </c>
      <c r="D366" s="50" t="s">
        <v>60</v>
      </c>
      <c r="E366" s="52" t="s">
        <v>31</v>
      </c>
      <c r="F366" s="50" t="s">
        <v>136</v>
      </c>
      <c r="G366" s="50" t="s">
        <v>148</v>
      </c>
      <c r="H366" s="5"/>
      <c r="I366" s="2"/>
      <c r="J366" s="2"/>
      <c r="K366" s="2"/>
      <c r="L366" s="2"/>
      <c r="M366" s="6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6.5" customHeight="1" x14ac:dyDescent="0.25">
      <c r="A367" s="8">
        <v>1238</v>
      </c>
      <c r="B367" s="47" t="s">
        <v>438</v>
      </c>
      <c r="C367" s="51">
        <v>8</v>
      </c>
      <c r="D367" s="48" t="s">
        <v>60</v>
      </c>
      <c r="E367" s="51" t="s">
        <v>31</v>
      </c>
      <c r="F367" s="48" t="s">
        <v>136</v>
      </c>
      <c r="G367" s="48" t="s">
        <v>148</v>
      </c>
      <c r="H367" s="6"/>
      <c r="I367" s="5"/>
      <c r="J367" s="2"/>
      <c r="K367" s="2"/>
      <c r="L367" s="2"/>
      <c r="M367" s="6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6.5" customHeight="1" x14ac:dyDescent="0.25">
      <c r="A368" s="8">
        <v>1239</v>
      </c>
      <c r="B368" s="49" t="s">
        <v>439</v>
      </c>
      <c r="C368" s="52">
        <v>8</v>
      </c>
      <c r="D368" s="50" t="s">
        <v>60</v>
      </c>
      <c r="E368" s="52" t="s">
        <v>31</v>
      </c>
      <c r="F368" s="50" t="s">
        <v>136</v>
      </c>
      <c r="G368" s="50" t="s">
        <v>148</v>
      </c>
      <c r="H368" s="6"/>
      <c r="I368" s="5"/>
      <c r="J368" s="2"/>
      <c r="K368" s="2"/>
      <c r="L368" s="2"/>
      <c r="M368" s="6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6.5" customHeight="1" x14ac:dyDescent="0.25">
      <c r="A369" s="8">
        <v>1430</v>
      </c>
      <c r="B369" s="49" t="s">
        <v>440</v>
      </c>
      <c r="C369" s="50">
        <v>3</v>
      </c>
      <c r="D369" s="50" t="s">
        <v>78</v>
      </c>
      <c r="E369" s="50" t="s">
        <v>11</v>
      </c>
      <c r="F369" s="50" t="s">
        <v>12</v>
      </c>
      <c r="G369" s="50" t="s">
        <v>13</v>
      </c>
      <c r="H369" s="6"/>
      <c r="I369" s="5"/>
      <c r="J369" s="2"/>
      <c r="K369" s="2"/>
      <c r="L369" s="2"/>
      <c r="M369" s="6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6.5" customHeight="1" x14ac:dyDescent="0.25">
      <c r="A370" s="8">
        <v>1431</v>
      </c>
      <c r="B370" s="47" t="s">
        <v>441</v>
      </c>
      <c r="C370" s="48">
        <v>3</v>
      </c>
      <c r="D370" s="48" t="s">
        <v>78</v>
      </c>
      <c r="E370" s="48" t="s">
        <v>11</v>
      </c>
      <c r="F370" s="48" t="s">
        <v>12</v>
      </c>
      <c r="G370" s="48" t="s">
        <v>13</v>
      </c>
      <c r="H370" s="6"/>
      <c r="I370" s="6"/>
      <c r="J370" s="5"/>
      <c r="K370" s="2"/>
      <c r="L370" s="2"/>
      <c r="M370" s="6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6.5" customHeight="1" x14ac:dyDescent="0.25">
      <c r="A371" s="8">
        <v>1432</v>
      </c>
      <c r="B371" s="49" t="s">
        <v>442</v>
      </c>
      <c r="C371" s="50">
        <v>3</v>
      </c>
      <c r="D371" s="50" t="s">
        <v>78</v>
      </c>
      <c r="E371" s="50" t="s">
        <v>11</v>
      </c>
      <c r="F371" s="50" t="s">
        <v>12</v>
      </c>
      <c r="G371" s="50" t="s">
        <v>13</v>
      </c>
      <c r="H371" s="6"/>
      <c r="I371" s="6"/>
      <c r="J371" s="5"/>
      <c r="K371" s="2"/>
      <c r="L371" s="2"/>
      <c r="M371" s="6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6.5" customHeight="1" x14ac:dyDescent="0.25">
      <c r="A372" s="8">
        <v>1433</v>
      </c>
      <c r="B372" s="47" t="s">
        <v>443</v>
      </c>
      <c r="C372" s="48">
        <v>3</v>
      </c>
      <c r="D372" s="48" t="s">
        <v>78</v>
      </c>
      <c r="E372" s="48" t="s">
        <v>11</v>
      </c>
      <c r="F372" s="48" t="s">
        <v>12</v>
      </c>
      <c r="G372" s="48" t="s">
        <v>13</v>
      </c>
      <c r="H372" s="6"/>
      <c r="I372" s="6"/>
      <c r="J372" s="5"/>
      <c r="K372" s="2"/>
      <c r="L372" s="2"/>
      <c r="M372" s="6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6.5" customHeight="1" x14ac:dyDescent="0.25">
      <c r="A373" s="8">
        <v>1434</v>
      </c>
      <c r="B373" s="49" t="s">
        <v>444</v>
      </c>
      <c r="C373" s="50">
        <v>3</v>
      </c>
      <c r="D373" s="50" t="s">
        <v>78</v>
      </c>
      <c r="E373" s="50" t="s">
        <v>11</v>
      </c>
      <c r="F373" s="50" t="s">
        <v>12</v>
      </c>
      <c r="G373" s="50" t="s">
        <v>13</v>
      </c>
      <c r="H373" s="6"/>
      <c r="I373" s="5"/>
      <c r="J373" s="5"/>
      <c r="K373" s="6"/>
      <c r="L373" s="6"/>
      <c r="M373" s="6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6.5" customHeight="1" x14ac:dyDescent="0.25">
      <c r="A374" s="8">
        <v>1435</v>
      </c>
      <c r="B374" s="47" t="s">
        <v>445</v>
      </c>
      <c r="C374" s="48">
        <v>3</v>
      </c>
      <c r="D374" s="48" t="s">
        <v>78</v>
      </c>
      <c r="E374" s="48" t="s">
        <v>11</v>
      </c>
      <c r="F374" s="48" t="s">
        <v>12</v>
      </c>
      <c r="G374" s="48" t="s">
        <v>13</v>
      </c>
      <c r="H374" s="5"/>
      <c r="I374" s="2"/>
      <c r="J374" s="2"/>
      <c r="K374" s="6"/>
      <c r="L374" s="6"/>
      <c r="M374" s="6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6.5" customHeight="1" x14ac:dyDescent="0.25">
      <c r="A375" s="8">
        <v>1436</v>
      </c>
      <c r="B375" s="49" t="s">
        <v>446</v>
      </c>
      <c r="C375" s="50">
        <v>3</v>
      </c>
      <c r="D375" s="50" t="s">
        <v>78</v>
      </c>
      <c r="E375" s="50" t="s">
        <v>11</v>
      </c>
      <c r="F375" s="50" t="s">
        <v>12</v>
      </c>
      <c r="G375" s="50" t="s">
        <v>13</v>
      </c>
      <c r="H375" s="5"/>
      <c r="I375" s="2"/>
      <c r="J375" s="2"/>
      <c r="K375" s="6"/>
      <c r="L375" s="6"/>
      <c r="M375" s="6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6.5" customHeight="1" x14ac:dyDescent="0.25">
      <c r="A376" s="8">
        <v>1437</v>
      </c>
      <c r="B376" s="47" t="s">
        <v>447</v>
      </c>
      <c r="C376" s="48">
        <v>3</v>
      </c>
      <c r="D376" s="48" t="s">
        <v>78</v>
      </c>
      <c r="E376" s="48" t="s">
        <v>11</v>
      </c>
      <c r="F376" s="48" t="s">
        <v>12</v>
      </c>
      <c r="G376" s="48" t="s">
        <v>13</v>
      </c>
      <c r="H376" s="5"/>
      <c r="I376" s="2"/>
      <c r="J376" s="2"/>
      <c r="K376" s="6"/>
      <c r="L376" s="6"/>
      <c r="M376" s="6"/>
      <c r="N376" s="46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6.5" customHeight="1" x14ac:dyDescent="0.25">
      <c r="A377" s="8">
        <v>1438</v>
      </c>
      <c r="B377" s="49" t="s">
        <v>448</v>
      </c>
      <c r="C377" s="50">
        <v>3</v>
      </c>
      <c r="D377" s="50" t="s">
        <v>78</v>
      </c>
      <c r="E377" s="50" t="s">
        <v>11</v>
      </c>
      <c r="F377" s="50" t="s">
        <v>12</v>
      </c>
      <c r="G377" s="50" t="s">
        <v>13</v>
      </c>
      <c r="H377" s="5"/>
      <c r="I377" s="2"/>
      <c r="J377" s="2"/>
      <c r="K377" s="5"/>
      <c r="L377" s="5"/>
      <c r="M377" s="6"/>
      <c r="N377" s="46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6.5" customHeight="1" x14ac:dyDescent="0.25">
      <c r="A378" s="8">
        <v>1439</v>
      </c>
      <c r="B378" s="47" t="s">
        <v>449</v>
      </c>
      <c r="C378" s="48">
        <v>3</v>
      </c>
      <c r="D378" s="48" t="s">
        <v>78</v>
      </c>
      <c r="E378" s="48" t="s">
        <v>11</v>
      </c>
      <c r="F378" s="48" t="s">
        <v>12</v>
      </c>
      <c r="G378" s="48" t="s">
        <v>13</v>
      </c>
      <c r="H378" s="5"/>
      <c r="I378" s="2"/>
      <c r="J378" s="2"/>
      <c r="K378" s="2"/>
      <c r="L378" s="2"/>
      <c r="M378" s="6"/>
      <c r="N378" s="46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6.5" customHeight="1" x14ac:dyDescent="0.25">
      <c r="A379" s="8">
        <v>1440</v>
      </c>
      <c r="B379" s="49" t="s">
        <v>450</v>
      </c>
      <c r="C379" s="50">
        <v>3</v>
      </c>
      <c r="D379" s="50" t="s">
        <v>78</v>
      </c>
      <c r="E379" s="50" t="s">
        <v>11</v>
      </c>
      <c r="F379" s="50" t="s">
        <v>12</v>
      </c>
      <c r="G379" s="50" t="s">
        <v>13</v>
      </c>
      <c r="H379" s="5"/>
      <c r="I379" s="2"/>
      <c r="J379" s="2"/>
      <c r="K379" s="2"/>
      <c r="L379" s="2"/>
      <c r="M379" s="6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6.5" customHeight="1" x14ac:dyDescent="0.25">
      <c r="A380" s="8">
        <v>1441</v>
      </c>
      <c r="B380" s="47" t="s">
        <v>451</v>
      </c>
      <c r="C380" s="48">
        <v>3</v>
      </c>
      <c r="D380" s="48" t="s">
        <v>78</v>
      </c>
      <c r="E380" s="48" t="s">
        <v>11</v>
      </c>
      <c r="F380" s="48" t="s">
        <v>12</v>
      </c>
      <c r="G380" s="48" t="s">
        <v>13</v>
      </c>
      <c r="H380" s="5"/>
      <c r="I380" s="2"/>
      <c r="J380" s="2"/>
      <c r="K380" s="2"/>
      <c r="L380" s="2"/>
      <c r="M380" s="6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6.5" customHeight="1" x14ac:dyDescent="0.25">
      <c r="A381" s="8">
        <v>1442</v>
      </c>
      <c r="B381" s="49" t="s">
        <v>452</v>
      </c>
      <c r="C381" s="50">
        <v>3</v>
      </c>
      <c r="D381" s="50" t="s">
        <v>78</v>
      </c>
      <c r="E381" s="50" t="s">
        <v>11</v>
      </c>
      <c r="F381" s="50" t="s">
        <v>12</v>
      </c>
      <c r="G381" s="50" t="s">
        <v>13</v>
      </c>
      <c r="H381" s="5"/>
      <c r="I381" s="2"/>
      <c r="J381" s="2"/>
      <c r="K381" s="2"/>
      <c r="L381" s="2"/>
      <c r="M381" s="6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6.5" customHeight="1" x14ac:dyDescent="0.25">
      <c r="A382" s="8">
        <v>1443</v>
      </c>
      <c r="B382" s="47" t="s">
        <v>453</v>
      </c>
      <c r="C382" s="48">
        <v>3</v>
      </c>
      <c r="D382" s="48" t="s">
        <v>78</v>
      </c>
      <c r="E382" s="48" t="s">
        <v>11</v>
      </c>
      <c r="F382" s="48" t="s">
        <v>12</v>
      </c>
      <c r="G382" s="48" t="s">
        <v>13</v>
      </c>
      <c r="H382" s="5"/>
      <c r="I382" s="2"/>
      <c r="J382" s="2"/>
      <c r="K382" s="2"/>
      <c r="L382" s="2"/>
      <c r="M382" s="6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6.5" customHeight="1" x14ac:dyDescent="0.25">
      <c r="A383" s="8">
        <v>1444</v>
      </c>
      <c r="B383" s="49" t="s">
        <v>454</v>
      </c>
      <c r="C383" s="50">
        <v>3</v>
      </c>
      <c r="D383" s="50" t="s">
        <v>78</v>
      </c>
      <c r="E383" s="50" t="s">
        <v>11</v>
      </c>
      <c r="F383" s="50" t="s">
        <v>12</v>
      </c>
      <c r="G383" s="50" t="s">
        <v>13</v>
      </c>
      <c r="H383" s="5"/>
      <c r="I383" s="2"/>
      <c r="J383" s="2"/>
      <c r="K383" s="2"/>
      <c r="L383" s="2"/>
      <c r="M383" s="6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6.5" customHeight="1" x14ac:dyDescent="0.25">
      <c r="A384" s="8">
        <v>1445</v>
      </c>
      <c r="B384" s="47" t="s">
        <v>455</v>
      </c>
      <c r="C384" s="48">
        <v>4</v>
      </c>
      <c r="D384" s="48" t="s">
        <v>78</v>
      </c>
      <c r="E384" s="48" t="s">
        <v>11</v>
      </c>
      <c r="F384" s="48" t="s">
        <v>12</v>
      </c>
      <c r="G384" s="48" t="s">
        <v>13</v>
      </c>
      <c r="H384" s="5"/>
      <c r="I384" s="53"/>
      <c r="J384" s="2"/>
      <c r="K384" s="2"/>
      <c r="L384" s="2"/>
      <c r="M384" s="6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6.5" customHeight="1" x14ac:dyDescent="0.25">
      <c r="A385" s="8">
        <v>1446</v>
      </c>
      <c r="B385" s="49" t="s">
        <v>456</v>
      </c>
      <c r="C385" s="50">
        <v>4</v>
      </c>
      <c r="D385" s="50" t="s">
        <v>78</v>
      </c>
      <c r="E385" s="50" t="s">
        <v>11</v>
      </c>
      <c r="F385" s="50" t="s">
        <v>12</v>
      </c>
      <c r="G385" s="50" t="s">
        <v>13</v>
      </c>
      <c r="H385" s="5"/>
      <c r="I385" s="2"/>
      <c r="J385" s="2"/>
      <c r="K385" s="2"/>
      <c r="L385" s="2"/>
      <c r="M385" s="6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6.5" customHeight="1" x14ac:dyDescent="0.25">
      <c r="A386" s="8">
        <v>1447</v>
      </c>
      <c r="B386" s="47" t="s">
        <v>457</v>
      </c>
      <c r="C386" s="48">
        <v>4</v>
      </c>
      <c r="D386" s="48" t="s">
        <v>78</v>
      </c>
      <c r="E386" s="48" t="s">
        <v>11</v>
      </c>
      <c r="F386" s="48" t="s">
        <v>12</v>
      </c>
      <c r="G386" s="48" t="s">
        <v>13</v>
      </c>
      <c r="H386" s="5"/>
      <c r="I386" s="2"/>
      <c r="J386" s="2"/>
      <c r="K386" s="2"/>
      <c r="L386" s="2"/>
      <c r="M386" s="6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6.5" customHeight="1" x14ac:dyDescent="0.25">
      <c r="A387" s="8">
        <v>1448</v>
      </c>
      <c r="B387" s="49" t="s">
        <v>458</v>
      </c>
      <c r="C387" s="50">
        <v>4</v>
      </c>
      <c r="D387" s="50" t="s">
        <v>78</v>
      </c>
      <c r="E387" s="50" t="s">
        <v>11</v>
      </c>
      <c r="F387" s="50" t="s">
        <v>12</v>
      </c>
      <c r="G387" s="50" t="s">
        <v>13</v>
      </c>
      <c r="H387" s="5"/>
      <c r="I387" s="2"/>
      <c r="J387" s="2"/>
      <c r="K387" s="2"/>
      <c r="L387" s="2"/>
      <c r="M387" s="6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6.5" customHeight="1" x14ac:dyDescent="0.25">
      <c r="A388" s="8">
        <v>1449</v>
      </c>
      <c r="B388" s="47" t="s">
        <v>459</v>
      </c>
      <c r="C388" s="48">
        <v>4</v>
      </c>
      <c r="D388" s="48" t="s">
        <v>78</v>
      </c>
      <c r="E388" s="48" t="s">
        <v>11</v>
      </c>
      <c r="F388" s="48" t="s">
        <v>12</v>
      </c>
      <c r="G388" s="48" t="s">
        <v>13</v>
      </c>
      <c r="H388" s="5"/>
      <c r="I388" s="2"/>
      <c r="J388" s="2"/>
      <c r="K388" s="2"/>
      <c r="L388" s="2"/>
      <c r="M388" s="6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6.5" customHeight="1" x14ac:dyDescent="0.25">
      <c r="A389" s="8">
        <v>1450</v>
      </c>
      <c r="B389" s="49" t="s">
        <v>460</v>
      </c>
      <c r="C389" s="50">
        <v>4</v>
      </c>
      <c r="D389" s="50" t="s">
        <v>78</v>
      </c>
      <c r="E389" s="50" t="s">
        <v>11</v>
      </c>
      <c r="F389" s="50" t="s">
        <v>12</v>
      </c>
      <c r="G389" s="50" t="s">
        <v>13</v>
      </c>
      <c r="H389" s="5"/>
      <c r="I389" s="2"/>
      <c r="J389" s="2"/>
      <c r="K389" s="2"/>
      <c r="L389" s="2"/>
      <c r="M389" s="6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6.5" customHeight="1" x14ac:dyDescent="0.25">
      <c r="A390" s="8">
        <v>1451</v>
      </c>
      <c r="B390" s="47" t="s">
        <v>461</v>
      </c>
      <c r="C390" s="48">
        <v>4</v>
      </c>
      <c r="D390" s="48" t="s">
        <v>78</v>
      </c>
      <c r="E390" s="48" t="s">
        <v>11</v>
      </c>
      <c r="F390" s="48" t="s">
        <v>12</v>
      </c>
      <c r="G390" s="48" t="s">
        <v>13</v>
      </c>
      <c r="H390" s="5"/>
      <c r="I390" s="2"/>
      <c r="J390" s="2"/>
      <c r="K390" s="2"/>
      <c r="L390" s="2"/>
      <c r="M390" s="6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6.5" customHeight="1" x14ac:dyDescent="0.25">
      <c r="A391" s="8">
        <v>1452</v>
      </c>
      <c r="B391" s="49" t="s">
        <v>462</v>
      </c>
      <c r="C391" s="50">
        <v>4</v>
      </c>
      <c r="D391" s="50" t="s">
        <v>78</v>
      </c>
      <c r="E391" s="50" t="s">
        <v>11</v>
      </c>
      <c r="F391" s="50" t="s">
        <v>12</v>
      </c>
      <c r="G391" s="50" t="s">
        <v>13</v>
      </c>
      <c r="H391" s="5"/>
      <c r="I391" s="2"/>
      <c r="J391" s="2"/>
      <c r="K391" s="2"/>
      <c r="L391" s="2"/>
      <c r="M391" s="6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6.5" customHeight="1" x14ac:dyDescent="0.25">
      <c r="A392" s="8">
        <v>1453</v>
      </c>
      <c r="B392" s="47" t="s">
        <v>463</v>
      </c>
      <c r="C392" s="48">
        <v>4</v>
      </c>
      <c r="D392" s="48" t="s">
        <v>78</v>
      </c>
      <c r="E392" s="48" t="s">
        <v>11</v>
      </c>
      <c r="F392" s="48" t="s">
        <v>12</v>
      </c>
      <c r="G392" s="48" t="s">
        <v>13</v>
      </c>
      <c r="H392" s="5"/>
      <c r="I392" s="2"/>
      <c r="J392" s="2"/>
      <c r="K392" s="2"/>
      <c r="L392" s="2"/>
      <c r="M392" s="6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6.5" customHeight="1" x14ac:dyDescent="0.25">
      <c r="A393" s="8">
        <v>1454</v>
      </c>
      <c r="B393" s="49" t="s">
        <v>464</v>
      </c>
      <c r="C393" s="50">
        <v>4</v>
      </c>
      <c r="D393" s="50" t="s">
        <v>78</v>
      </c>
      <c r="E393" s="50" t="s">
        <v>11</v>
      </c>
      <c r="F393" s="50" t="s">
        <v>12</v>
      </c>
      <c r="G393" s="50" t="s">
        <v>13</v>
      </c>
      <c r="H393" s="5"/>
      <c r="I393" s="2"/>
      <c r="J393" s="2"/>
      <c r="K393" s="2"/>
      <c r="L393" s="2"/>
      <c r="M393" s="6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6.5" customHeight="1" x14ac:dyDescent="0.25">
      <c r="A394" s="8">
        <v>1455</v>
      </c>
      <c r="B394" s="47" t="s">
        <v>465</v>
      </c>
      <c r="C394" s="48">
        <v>4</v>
      </c>
      <c r="D394" s="48" t="s">
        <v>78</v>
      </c>
      <c r="E394" s="48" t="s">
        <v>11</v>
      </c>
      <c r="F394" s="48" t="s">
        <v>12</v>
      </c>
      <c r="G394" s="48" t="s">
        <v>13</v>
      </c>
      <c r="H394" s="5"/>
      <c r="I394" s="2"/>
      <c r="J394" s="2"/>
      <c r="K394" s="2"/>
      <c r="L394" s="2"/>
      <c r="M394" s="6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6.5" customHeight="1" x14ac:dyDescent="0.25">
      <c r="A395" s="8">
        <v>1456</v>
      </c>
      <c r="B395" s="49" t="s">
        <v>466</v>
      </c>
      <c r="C395" s="50">
        <v>4</v>
      </c>
      <c r="D395" s="50" t="s">
        <v>78</v>
      </c>
      <c r="E395" s="50" t="s">
        <v>11</v>
      </c>
      <c r="F395" s="50" t="s">
        <v>12</v>
      </c>
      <c r="G395" s="50" t="s">
        <v>13</v>
      </c>
      <c r="H395" s="5"/>
      <c r="I395" s="2"/>
      <c r="J395" s="2"/>
      <c r="K395" s="2"/>
      <c r="L395" s="2"/>
      <c r="M395" s="6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6.5" customHeight="1" x14ac:dyDescent="0.25">
      <c r="A396" s="8">
        <v>1457</v>
      </c>
      <c r="B396" s="47" t="s">
        <v>467</v>
      </c>
      <c r="C396" s="48">
        <v>3</v>
      </c>
      <c r="D396" s="48" t="s">
        <v>78</v>
      </c>
      <c r="E396" s="48" t="s">
        <v>31</v>
      </c>
      <c r="F396" s="48" t="s">
        <v>12</v>
      </c>
      <c r="G396" s="48" t="s">
        <v>32</v>
      </c>
      <c r="H396" s="5"/>
      <c r="I396" s="2"/>
      <c r="J396" s="2"/>
      <c r="K396" s="2"/>
      <c r="L396" s="2"/>
      <c r="M396" s="6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6.5" customHeight="1" x14ac:dyDescent="0.25">
      <c r="A397" s="8">
        <v>1458</v>
      </c>
      <c r="B397" s="49" t="s">
        <v>468</v>
      </c>
      <c r="C397" s="50">
        <v>3</v>
      </c>
      <c r="D397" s="50" t="s">
        <v>78</v>
      </c>
      <c r="E397" s="50" t="s">
        <v>31</v>
      </c>
      <c r="F397" s="50" t="s">
        <v>12</v>
      </c>
      <c r="G397" s="50" t="s">
        <v>32</v>
      </c>
      <c r="H397" s="5"/>
      <c r="I397" s="2"/>
      <c r="J397" s="2"/>
      <c r="K397" s="2"/>
      <c r="L397" s="2"/>
      <c r="M397" s="6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6.5" customHeight="1" x14ac:dyDescent="0.25">
      <c r="A398" s="8">
        <v>1459</v>
      </c>
      <c r="B398" s="47" t="s">
        <v>469</v>
      </c>
      <c r="C398" s="48">
        <v>3</v>
      </c>
      <c r="D398" s="48" t="s">
        <v>78</v>
      </c>
      <c r="E398" s="48" t="s">
        <v>31</v>
      </c>
      <c r="F398" s="48" t="s">
        <v>12</v>
      </c>
      <c r="G398" s="48" t="s">
        <v>32</v>
      </c>
      <c r="H398" s="5"/>
      <c r="I398" s="2"/>
      <c r="J398" s="2"/>
      <c r="K398" s="2"/>
      <c r="L398" s="2"/>
      <c r="M398" s="6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6.5" customHeight="1" x14ac:dyDescent="0.25">
      <c r="A399" s="8">
        <v>1460</v>
      </c>
      <c r="B399" s="49" t="s">
        <v>470</v>
      </c>
      <c r="C399" s="50">
        <v>3</v>
      </c>
      <c r="D399" s="50" t="s">
        <v>78</v>
      </c>
      <c r="E399" s="50" t="s">
        <v>31</v>
      </c>
      <c r="F399" s="50" t="s">
        <v>12</v>
      </c>
      <c r="G399" s="50" t="s">
        <v>32</v>
      </c>
      <c r="H399" s="5"/>
      <c r="I399" s="2"/>
      <c r="J399" s="2"/>
      <c r="K399" s="2"/>
      <c r="L399" s="2"/>
      <c r="M399" s="6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6.5" customHeight="1" x14ac:dyDescent="0.25">
      <c r="A400" s="8">
        <v>1461</v>
      </c>
      <c r="B400" s="47" t="s">
        <v>471</v>
      </c>
      <c r="C400" s="48">
        <v>3</v>
      </c>
      <c r="D400" s="48" t="s">
        <v>78</v>
      </c>
      <c r="E400" s="48" t="s">
        <v>31</v>
      </c>
      <c r="F400" s="48" t="s">
        <v>12</v>
      </c>
      <c r="G400" s="48" t="s">
        <v>32</v>
      </c>
      <c r="H400" s="5"/>
      <c r="I400" s="2"/>
      <c r="J400" s="2"/>
      <c r="K400" s="2"/>
      <c r="L400" s="2"/>
      <c r="M400" s="6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6.5" customHeight="1" x14ac:dyDescent="0.25">
      <c r="A401" s="8">
        <v>1462</v>
      </c>
      <c r="B401" s="49" t="s">
        <v>472</v>
      </c>
      <c r="C401" s="50">
        <v>3</v>
      </c>
      <c r="D401" s="50" t="s">
        <v>78</v>
      </c>
      <c r="E401" s="50" t="s">
        <v>31</v>
      </c>
      <c r="F401" s="50" t="s">
        <v>12</v>
      </c>
      <c r="G401" s="50" t="s">
        <v>32</v>
      </c>
      <c r="H401" s="5"/>
      <c r="I401" s="2"/>
      <c r="J401" s="2"/>
      <c r="K401" s="2"/>
      <c r="L401" s="2"/>
      <c r="M401" s="6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6.5" customHeight="1" x14ac:dyDescent="0.25">
      <c r="A402" s="8">
        <v>1463</v>
      </c>
      <c r="B402" s="47" t="s">
        <v>473</v>
      </c>
      <c r="C402" s="48">
        <v>3</v>
      </c>
      <c r="D402" s="48" t="s">
        <v>78</v>
      </c>
      <c r="E402" s="48" t="s">
        <v>31</v>
      </c>
      <c r="F402" s="48" t="s">
        <v>12</v>
      </c>
      <c r="G402" s="48" t="s">
        <v>32</v>
      </c>
      <c r="H402" s="5"/>
      <c r="I402" s="2"/>
      <c r="J402" s="2"/>
      <c r="K402" s="2"/>
      <c r="L402" s="2"/>
      <c r="M402" s="6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6.5" customHeight="1" x14ac:dyDescent="0.25">
      <c r="A403" s="8">
        <v>1464</v>
      </c>
      <c r="B403" s="49" t="s">
        <v>474</v>
      </c>
      <c r="C403" s="50">
        <v>3</v>
      </c>
      <c r="D403" s="50" t="s">
        <v>78</v>
      </c>
      <c r="E403" s="50" t="s">
        <v>31</v>
      </c>
      <c r="F403" s="50" t="s">
        <v>12</v>
      </c>
      <c r="G403" s="50" t="s">
        <v>32</v>
      </c>
      <c r="H403" s="5"/>
      <c r="I403" s="2"/>
      <c r="J403" s="2"/>
      <c r="K403" s="2"/>
      <c r="L403" s="2"/>
      <c r="M403" s="6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6.5" customHeight="1" x14ac:dyDescent="0.25">
      <c r="A404" s="8">
        <v>1465</v>
      </c>
      <c r="B404" s="47" t="s">
        <v>475</v>
      </c>
      <c r="C404" s="48">
        <v>3</v>
      </c>
      <c r="D404" s="48" t="s">
        <v>78</v>
      </c>
      <c r="E404" s="48" t="s">
        <v>31</v>
      </c>
      <c r="F404" s="48" t="s">
        <v>12</v>
      </c>
      <c r="G404" s="48" t="s">
        <v>32</v>
      </c>
      <c r="H404" s="5"/>
      <c r="I404" s="2"/>
      <c r="J404" s="2"/>
      <c r="K404" s="2"/>
      <c r="L404" s="2"/>
      <c r="M404" s="6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6.5" customHeight="1" x14ac:dyDescent="0.25">
      <c r="A405" s="8">
        <v>1466</v>
      </c>
      <c r="B405" s="49" t="s">
        <v>476</v>
      </c>
      <c r="C405" s="50">
        <v>3</v>
      </c>
      <c r="D405" s="50" t="s">
        <v>78</v>
      </c>
      <c r="E405" s="50" t="s">
        <v>31</v>
      </c>
      <c r="F405" s="50" t="s">
        <v>12</v>
      </c>
      <c r="G405" s="50" t="s">
        <v>32</v>
      </c>
      <c r="H405" s="5"/>
      <c r="I405" s="2"/>
      <c r="J405" s="2"/>
      <c r="K405" s="2"/>
      <c r="L405" s="2"/>
      <c r="M405" s="6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6.5" customHeight="1" x14ac:dyDescent="0.25">
      <c r="A406" s="8">
        <v>1467</v>
      </c>
      <c r="B406" s="47" t="s">
        <v>477</v>
      </c>
      <c r="C406" s="48">
        <v>3</v>
      </c>
      <c r="D406" s="48" t="s">
        <v>78</v>
      </c>
      <c r="E406" s="48" t="s">
        <v>31</v>
      </c>
      <c r="F406" s="48" t="s">
        <v>12</v>
      </c>
      <c r="G406" s="48" t="s">
        <v>32</v>
      </c>
      <c r="H406" s="5"/>
      <c r="I406" s="2"/>
      <c r="J406" s="2"/>
      <c r="K406" s="2"/>
      <c r="L406" s="2"/>
      <c r="M406" s="6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6.5" customHeight="1" x14ac:dyDescent="0.25">
      <c r="A407" s="8">
        <v>1468</v>
      </c>
      <c r="B407" s="49" t="s">
        <v>478</v>
      </c>
      <c r="C407" s="50">
        <v>4</v>
      </c>
      <c r="D407" s="50" t="s">
        <v>78</v>
      </c>
      <c r="E407" s="50" t="s">
        <v>31</v>
      </c>
      <c r="F407" s="50" t="s">
        <v>12</v>
      </c>
      <c r="G407" s="50" t="s">
        <v>32</v>
      </c>
      <c r="H407" s="5"/>
      <c r="I407" s="2"/>
      <c r="J407" s="2"/>
      <c r="K407" s="2"/>
      <c r="L407" s="2"/>
      <c r="M407" s="6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6.5" customHeight="1" x14ac:dyDescent="0.25">
      <c r="A408" s="8">
        <v>1469</v>
      </c>
      <c r="B408" s="47" t="s">
        <v>479</v>
      </c>
      <c r="C408" s="48">
        <v>4</v>
      </c>
      <c r="D408" s="48" t="s">
        <v>78</v>
      </c>
      <c r="E408" s="48" t="s">
        <v>31</v>
      </c>
      <c r="F408" s="48" t="s">
        <v>12</v>
      </c>
      <c r="G408" s="48" t="s">
        <v>32</v>
      </c>
      <c r="H408" s="5"/>
      <c r="I408" s="2"/>
      <c r="J408" s="2"/>
      <c r="K408" s="2"/>
      <c r="L408" s="2"/>
      <c r="M408" s="6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6.5" customHeight="1" x14ac:dyDescent="0.25">
      <c r="A409" s="8">
        <v>1470</v>
      </c>
      <c r="B409" s="49" t="s">
        <v>480</v>
      </c>
      <c r="C409" s="50">
        <v>4</v>
      </c>
      <c r="D409" s="50" t="s">
        <v>78</v>
      </c>
      <c r="E409" s="50" t="s">
        <v>31</v>
      </c>
      <c r="F409" s="50" t="s">
        <v>12</v>
      </c>
      <c r="G409" s="50" t="s">
        <v>32</v>
      </c>
      <c r="H409" s="54"/>
      <c r="I409" s="2"/>
      <c r="J409" s="2"/>
      <c r="K409" s="2"/>
      <c r="L409" s="2"/>
      <c r="M409" s="6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6.5" customHeight="1" x14ac:dyDescent="0.25">
      <c r="A410" s="8">
        <v>1471</v>
      </c>
      <c r="B410" s="47" t="s">
        <v>481</v>
      </c>
      <c r="C410" s="48">
        <v>4</v>
      </c>
      <c r="D410" s="48" t="s">
        <v>78</v>
      </c>
      <c r="E410" s="48" t="s">
        <v>31</v>
      </c>
      <c r="F410" s="48" t="s">
        <v>12</v>
      </c>
      <c r="G410" s="48" t="s">
        <v>32</v>
      </c>
      <c r="H410" s="54"/>
      <c r="I410" s="2"/>
      <c r="J410" s="2"/>
      <c r="K410" s="2"/>
      <c r="L410" s="2"/>
      <c r="M410" s="6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6.5" customHeight="1" x14ac:dyDescent="0.25">
      <c r="A411" s="8">
        <v>1472</v>
      </c>
      <c r="B411" s="49" t="s">
        <v>482</v>
      </c>
      <c r="C411" s="50">
        <v>4</v>
      </c>
      <c r="D411" s="50" t="s">
        <v>78</v>
      </c>
      <c r="E411" s="50" t="s">
        <v>31</v>
      </c>
      <c r="F411" s="50" t="s">
        <v>12</v>
      </c>
      <c r="G411" s="50" t="s">
        <v>32</v>
      </c>
      <c r="H411" s="54"/>
      <c r="I411" s="2"/>
      <c r="J411" s="2"/>
      <c r="K411" s="2"/>
      <c r="L411" s="2"/>
      <c r="M411" s="6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6.5" customHeight="1" x14ac:dyDescent="0.25">
      <c r="A412" s="8">
        <v>1473</v>
      </c>
      <c r="B412" s="47" t="s">
        <v>483</v>
      </c>
      <c r="C412" s="48">
        <v>4</v>
      </c>
      <c r="D412" s="48" t="s">
        <v>78</v>
      </c>
      <c r="E412" s="48" t="s">
        <v>31</v>
      </c>
      <c r="F412" s="48" t="s">
        <v>12</v>
      </c>
      <c r="G412" s="48" t="s">
        <v>32</v>
      </c>
      <c r="H412" s="54"/>
      <c r="I412" s="2"/>
      <c r="J412" s="2"/>
      <c r="K412" s="2"/>
      <c r="L412" s="2"/>
      <c r="M412" s="6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6.5" customHeight="1" x14ac:dyDescent="0.25">
      <c r="A413" s="8">
        <v>1474</v>
      </c>
      <c r="B413" s="49" t="s">
        <v>484</v>
      </c>
      <c r="C413" s="50">
        <v>4</v>
      </c>
      <c r="D413" s="50" t="s">
        <v>78</v>
      </c>
      <c r="E413" s="50" t="s">
        <v>31</v>
      </c>
      <c r="F413" s="50" t="s">
        <v>12</v>
      </c>
      <c r="G413" s="50" t="s">
        <v>32</v>
      </c>
      <c r="H413" s="5"/>
      <c r="I413" s="2"/>
      <c r="J413" s="2"/>
      <c r="K413" s="2"/>
      <c r="L413" s="2"/>
      <c r="M413" s="6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6.5" customHeight="1" x14ac:dyDescent="0.25">
      <c r="A414" s="8">
        <v>1475</v>
      </c>
      <c r="B414" s="47" t="s">
        <v>485</v>
      </c>
      <c r="C414" s="48">
        <v>4</v>
      </c>
      <c r="D414" s="48" t="s">
        <v>78</v>
      </c>
      <c r="E414" s="48" t="s">
        <v>31</v>
      </c>
      <c r="F414" s="48" t="s">
        <v>12</v>
      </c>
      <c r="G414" s="48" t="s">
        <v>32</v>
      </c>
      <c r="H414" s="5"/>
      <c r="I414" s="2"/>
      <c r="J414" s="2"/>
      <c r="K414" s="2"/>
      <c r="L414" s="2"/>
      <c r="M414" s="6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6.5" customHeight="1" x14ac:dyDescent="0.25">
      <c r="A415" s="8">
        <v>1476</v>
      </c>
      <c r="B415" s="49" t="s">
        <v>486</v>
      </c>
      <c r="C415" s="50">
        <v>4</v>
      </c>
      <c r="D415" s="50" t="s">
        <v>78</v>
      </c>
      <c r="E415" s="50" t="s">
        <v>31</v>
      </c>
      <c r="F415" s="50" t="s">
        <v>12</v>
      </c>
      <c r="G415" s="50" t="s">
        <v>32</v>
      </c>
      <c r="H415" s="54"/>
      <c r="I415" s="2"/>
      <c r="J415" s="2"/>
      <c r="K415" s="2"/>
      <c r="L415" s="2"/>
      <c r="M415" s="6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6.5" customHeight="1" x14ac:dyDescent="0.25">
      <c r="A416" s="8">
        <v>1477</v>
      </c>
      <c r="B416" s="47" t="s">
        <v>487</v>
      </c>
      <c r="C416" s="48">
        <v>4</v>
      </c>
      <c r="D416" s="48" t="s">
        <v>78</v>
      </c>
      <c r="E416" s="48" t="s">
        <v>31</v>
      </c>
      <c r="F416" s="48" t="s">
        <v>12</v>
      </c>
      <c r="G416" s="48" t="s">
        <v>32</v>
      </c>
      <c r="H416" s="54"/>
      <c r="I416" s="2"/>
      <c r="J416" s="2"/>
      <c r="K416" s="2"/>
      <c r="L416" s="2"/>
      <c r="M416" s="6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6.5" customHeight="1" x14ac:dyDescent="0.25">
      <c r="A417" s="8">
        <v>1478</v>
      </c>
      <c r="B417" s="49" t="s">
        <v>488</v>
      </c>
      <c r="C417" s="50">
        <v>4</v>
      </c>
      <c r="D417" s="50" t="s">
        <v>78</v>
      </c>
      <c r="E417" s="50" t="s">
        <v>31</v>
      </c>
      <c r="F417" s="50" t="s">
        <v>12</v>
      </c>
      <c r="G417" s="50" t="s">
        <v>32</v>
      </c>
      <c r="H417" s="5"/>
      <c r="I417" s="2"/>
      <c r="J417" s="2"/>
      <c r="K417" s="2"/>
      <c r="L417" s="2"/>
      <c r="M417" s="6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6.5" customHeight="1" x14ac:dyDescent="0.25">
      <c r="A418" s="8">
        <v>1479</v>
      </c>
      <c r="B418" s="47" t="s">
        <v>489</v>
      </c>
      <c r="C418" s="48">
        <v>4</v>
      </c>
      <c r="D418" s="48" t="s">
        <v>78</v>
      </c>
      <c r="E418" s="48" t="s">
        <v>31</v>
      </c>
      <c r="F418" s="48" t="s">
        <v>12</v>
      </c>
      <c r="G418" s="48" t="s">
        <v>32</v>
      </c>
      <c r="H418" s="54"/>
      <c r="I418" s="2"/>
      <c r="J418" s="2"/>
      <c r="K418" s="2"/>
      <c r="L418" s="2"/>
      <c r="M418" s="6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6.5" customHeight="1" x14ac:dyDescent="0.25">
      <c r="A419" s="8">
        <v>1480</v>
      </c>
      <c r="B419" s="49" t="s">
        <v>490</v>
      </c>
      <c r="C419" s="50">
        <v>4</v>
      </c>
      <c r="D419" s="50" t="s">
        <v>78</v>
      </c>
      <c r="E419" s="50" t="s">
        <v>31</v>
      </c>
      <c r="F419" s="50" t="s">
        <v>12</v>
      </c>
      <c r="G419" s="50" t="s">
        <v>32</v>
      </c>
      <c r="H419" s="54"/>
      <c r="I419" s="2"/>
      <c r="J419" s="2"/>
      <c r="K419" s="2"/>
      <c r="L419" s="2"/>
      <c r="M419" s="6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6.5" customHeight="1" x14ac:dyDescent="0.25">
      <c r="A420" s="8">
        <v>1481</v>
      </c>
      <c r="B420" s="47" t="s">
        <v>491</v>
      </c>
      <c r="C420" s="48">
        <v>4</v>
      </c>
      <c r="D420" s="48" t="s">
        <v>78</v>
      </c>
      <c r="E420" s="48" t="s">
        <v>31</v>
      </c>
      <c r="F420" s="48" t="s">
        <v>12</v>
      </c>
      <c r="G420" s="48" t="s">
        <v>32</v>
      </c>
      <c r="H420" s="54"/>
      <c r="I420" s="2"/>
      <c r="J420" s="2"/>
      <c r="K420" s="2"/>
      <c r="L420" s="2"/>
      <c r="M420" s="6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6.5" customHeight="1" x14ac:dyDescent="0.25">
      <c r="A421" s="8">
        <v>1482</v>
      </c>
      <c r="B421" s="49" t="s">
        <v>492</v>
      </c>
      <c r="C421" s="50">
        <v>5</v>
      </c>
      <c r="D421" s="50" t="s">
        <v>78</v>
      </c>
      <c r="E421" s="50" t="s">
        <v>11</v>
      </c>
      <c r="F421" s="50" t="s">
        <v>45</v>
      </c>
      <c r="G421" s="50" t="s">
        <v>46</v>
      </c>
      <c r="H421" s="54"/>
      <c r="I421" s="2"/>
      <c r="J421" s="2"/>
      <c r="K421" s="2"/>
      <c r="L421" s="2"/>
      <c r="M421" s="6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6.5" customHeight="1" x14ac:dyDescent="0.25">
      <c r="A422" s="8">
        <v>1483</v>
      </c>
      <c r="B422" s="47" t="s">
        <v>493</v>
      </c>
      <c r="C422" s="48">
        <v>5</v>
      </c>
      <c r="D422" s="48" t="s">
        <v>78</v>
      </c>
      <c r="E422" s="48" t="s">
        <v>11</v>
      </c>
      <c r="F422" s="48" t="s">
        <v>45</v>
      </c>
      <c r="G422" s="48" t="s">
        <v>46</v>
      </c>
      <c r="H422" s="5"/>
      <c r="I422" s="2"/>
      <c r="J422" s="2"/>
      <c r="K422" s="2"/>
      <c r="L422" s="2"/>
      <c r="M422" s="6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6.5" customHeight="1" x14ac:dyDescent="0.25">
      <c r="A423" s="8">
        <v>1484</v>
      </c>
      <c r="B423" s="49" t="s">
        <v>494</v>
      </c>
      <c r="C423" s="50">
        <v>5</v>
      </c>
      <c r="D423" s="50" t="s">
        <v>78</v>
      </c>
      <c r="E423" s="50" t="s">
        <v>11</v>
      </c>
      <c r="F423" s="50" t="s">
        <v>45</v>
      </c>
      <c r="G423" s="50" t="s">
        <v>46</v>
      </c>
      <c r="H423" s="54"/>
      <c r="I423" s="2"/>
      <c r="J423" s="2"/>
      <c r="K423" s="2"/>
      <c r="L423" s="2"/>
      <c r="M423" s="6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6.5" customHeight="1" x14ac:dyDescent="0.25">
      <c r="A424" s="8">
        <v>1485</v>
      </c>
      <c r="B424" s="47" t="s">
        <v>495</v>
      </c>
      <c r="C424" s="48">
        <v>5</v>
      </c>
      <c r="D424" s="48" t="s">
        <v>78</v>
      </c>
      <c r="E424" s="48" t="s">
        <v>11</v>
      </c>
      <c r="F424" s="48" t="s">
        <v>45</v>
      </c>
      <c r="G424" s="48" t="s">
        <v>46</v>
      </c>
      <c r="H424" s="54"/>
      <c r="I424" s="2"/>
      <c r="J424" s="2"/>
      <c r="K424" s="2"/>
      <c r="L424" s="2"/>
      <c r="M424" s="6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6.5" customHeight="1" x14ac:dyDescent="0.25">
      <c r="A425" s="8">
        <v>1486</v>
      </c>
      <c r="B425" s="49" t="s">
        <v>496</v>
      </c>
      <c r="C425" s="50">
        <v>5</v>
      </c>
      <c r="D425" s="50" t="s">
        <v>78</v>
      </c>
      <c r="E425" s="50" t="s">
        <v>11</v>
      </c>
      <c r="F425" s="50" t="s">
        <v>45</v>
      </c>
      <c r="G425" s="50" t="s">
        <v>46</v>
      </c>
      <c r="H425" s="54"/>
      <c r="I425" s="2"/>
      <c r="J425" s="2"/>
      <c r="K425" s="2"/>
      <c r="L425" s="2"/>
      <c r="M425" s="6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6.5" customHeight="1" x14ac:dyDescent="0.25">
      <c r="A426" s="8">
        <v>1487</v>
      </c>
      <c r="B426" s="47" t="s">
        <v>497</v>
      </c>
      <c r="C426" s="48">
        <v>5</v>
      </c>
      <c r="D426" s="48" t="s">
        <v>78</v>
      </c>
      <c r="E426" s="48" t="s">
        <v>11</v>
      </c>
      <c r="F426" s="48" t="s">
        <v>45</v>
      </c>
      <c r="G426" s="48" t="s">
        <v>46</v>
      </c>
      <c r="H426" s="54"/>
      <c r="I426" s="2"/>
      <c r="J426" s="2"/>
      <c r="K426" s="2"/>
      <c r="L426" s="2"/>
      <c r="M426" s="6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6.5" customHeight="1" x14ac:dyDescent="0.25">
      <c r="A427" s="8">
        <v>1488</v>
      </c>
      <c r="B427" s="49" t="s">
        <v>498</v>
      </c>
      <c r="C427" s="50">
        <v>5</v>
      </c>
      <c r="D427" s="50" t="s">
        <v>78</v>
      </c>
      <c r="E427" s="50" t="s">
        <v>11</v>
      </c>
      <c r="F427" s="50" t="s">
        <v>45</v>
      </c>
      <c r="G427" s="50" t="s">
        <v>46</v>
      </c>
      <c r="H427" s="54"/>
      <c r="I427" s="2"/>
      <c r="J427" s="2"/>
      <c r="K427" s="2"/>
      <c r="L427" s="2"/>
      <c r="M427" s="6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6.5" customHeight="1" x14ac:dyDescent="0.25">
      <c r="A428" s="8">
        <v>1489</v>
      </c>
      <c r="B428" s="47" t="s">
        <v>499</v>
      </c>
      <c r="C428" s="48">
        <v>5</v>
      </c>
      <c r="D428" s="48" t="s">
        <v>78</v>
      </c>
      <c r="E428" s="48" t="s">
        <v>11</v>
      </c>
      <c r="F428" s="48" t="s">
        <v>45</v>
      </c>
      <c r="G428" s="48" t="s">
        <v>46</v>
      </c>
      <c r="H428" s="54"/>
      <c r="I428" s="2"/>
      <c r="J428" s="2"/>
      <c r="K428" s="2"/>
      <c r="L428" s="2"/>
      <c r="M428" s="6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6.5" customHeight="1" x14ac:dyDescent="0.25">
      <c r="A429" s="8">
        <v>1490</v>
      </c>
      <c r="B429" s="49" t="s">
        <v>500</v>
      </c>
      <c r="C429" s="50">
        <v>5</v>
      </c>
      <c r="D429" s="50" t="s">
        <v>78</v>
      </c>
      <c r="E429" s="50" t="s">
        <v>11</v>
      </c>
      <c r="F429" s="50" t="s">
        <v>45</v>
      </c>
      <c r="G429" s="50" t="s">
        <v>46</v>
      </c>
      <c r="H429" s="54"/>
      <c r="I429" s="2"/>
      <c r="J429" s="2"/>
      <c r="K429" s="2"/>
      <c r="L429" s="2"/>
      <c r="M429" s="6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6.5" customHeight="1" x14ac:dyDescent="0.25">
      <c r="A430" s="8">
        <v>1491</v>
      </c>
      <c r="B430" s="47" t="s">
        <v>501</v>
      </c>
      <c r="C430" s="48">
        <v>5</v>
      </c>
      <c r="D430" s="48" t="s">
        <v>78</v>
      </c>
      <c r="E430" s="48" t="s">
        <v>11</v>
      </c>
      <c r="F430" s="48" t="s">
        <v>45</v>
      </c>
      <c r="G430" s="48" t="s">
        <v>46</v>
      </c>
      <c r="H430" s="54"/>
      <c r="I430" s="2"/>
      <c r="J430" s="2"/>
      <c r="K430" s="2"/>
      <c r="L430" s="2"/>
      <c r="M430" s="6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6.5" customHeight="1" x14ac:dyDescent="0.25">
      <c r="A431" s="8">
        <v>1492</v>
      </c>
      <c r="B431" s="49" t="s">
        <v>502</v>
      </c>
      <c r="C431" s="50">
        <v>5</v>
      </c>
      <c r="D431" s="50" t="s">
        <v>78</v>
      </c>
      <c r="E431" s="50" t="s">
        <v>11</v>
      </c>
      <c r="F431" s="50" t="s">
        <v>45</v>
      </c>
      <c r="G431" s="50" t="s">
        <v>46</v>
      </c>
      <c r="H431" s="54"/>
      <c r="I431" s="2"/>
      <c r="J431" s="2"/>
      <c r="K431" s="2"/>
      <c r="L431" s="2"/>
      <c r="M431" s="6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6.5" customHeight="1" x14ac:dyDescent="0.25">
      <c r="A432" s="8">
        <v>1493</v>
      </c>
      <c r="B432" s="47" t="s">
        <v>503</v>
      </c>
      <c r="C432" s="48">
        <v>5</v>
      </c>
      <c r="D432" s="48" t="s">
        <v>78</v>
      </c>
      <c r="E432" s="48" t="s">
        <v>11</v>
      </c>
      <c r="F432" s="48" t="s">
        <v>45</v>
      </c>
      <c r="G432" s="48" t="s">
        <v>46</v>
      </c>
      <c r="H432" s="54"/>
      <c r="I432" s="2"/>
      <c r="J432" s="2"/>
      <c r="K432" s="2"/>
      <c r="L432" s="2"/>
      <c r="M432" s="6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6.5" customHeight="1" x14ac:dyDescent="0.25">
      <c r="A433" s="8">
        <v>1494</v>
      </c>
      <c r="B433" s="49" t="s">
        <v>504</v>
      </c>
      <c r="C433" s="50">
        <v>5</v>
      </c>
      <c r="D433" s="50" t="s">
        <v>78</v>
      </c>
      <c r="E433" s="50" t="s">
        <v>11</v>
      </c>
      <c r="F433" s="50" t="s">
        <v>45</v>
      </c>
      <c r="G433" s="50" t="s">
        <v>46</v>
      </c>
      <c r="H433" s="5"/>
      <c r="I433" s="2"/>
      <c r="J433" s="2"/>
      <c r="K433" s="2"/>
      <c r="L433" s="2"/>
      <c r="M433" s="6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6.5" customHeight="1" x14ac:dyDescent="0.25">
      <c r="A434" s="8">
        <v>1495</v>
      </c>
      <c r="B434" s="47" t="s">
        <v>505</v>
      </c>
      <c r="C434" s="48">
        <v>5</v>
      </c>
      <c r="D434" s="48" t="s">
        <v>78</v>
      </c>
      <c r="E434" s="48" t="s">
        <v>11</v>
      </c>
      <c r="F434" s="48" t="s">
        <v>45</v>
      </c>
      <c r="G434" s="48" t="s">
        <v>46</v>
      </c>
      <c r="H434" s="54"/>
      <c r="I434" s="2"/>
      <c r="J434" s="2"/>
      <c r="K434" s="2"/>
      <c r="L434" s="2"/>
      <c r="M434" s="6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6.5" customHeight="1" x14ac:dyDescent="0.25">
      <c r="A435" s="8">
        <v>1496</v>
      </c>
      <c r="B435" s="49" t="s">
        <v>506</v>
      </c>
      <c r="C435" s="50">
        <v>6</v>
      </c>
      <c r="D435" s="50" t="s">
        <v>78</v>
      </c>
      <c r="E435" s="50" t="s">
        <v>11</v>
      </c>
      <c r="F435" s="50" t="s">
        <v>45</v>
      </c>
      <c r="G435" s="50" t="s">
        <v>46</v>
      </c>
      <c r="H435" s="5"/>
      <c r="I435" s="2"/>
      <c r="J435" s="2"/>
      <c r="K435" s="2"/>
      <c r="L435" s="2"/>
      <c r="M435" s="6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6.5" customHeight="1" x14ac:dyDescent="0.25">
      <c r="A436" s="8">
        <v>1497</v>
      </c>
      <c r="B436" s="47" t="s">
        <v>507</v>
      </c>
      <c r="C436" s="48">
        <v>6</v>
      </c>
      <c r="D436" s="48" t="s">
        <v>78</v>
      </c>
      <c r="E436" s="48" t="s">
        <v>11</v>
      </c>
      <c r="F436" s="48" t="s">
        <v>45</v>
      </c>
      <c r="G436" s="48" t="s">
        <v>46</v>
      </c>
      <c r="H436" s="54"/>
      <c r="I436" s="2"/>
      <c r="J436" s="2"/>
      <c r="K436" s="2"/>
      <c r="L436" s="2"/>
      <c r="M436" s="6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6.5" customHeight="1" x14ac:dyDescent="0.25">
      <c r="A437" s="8">
        <v>1498</v>
      </c>
      <c r="B437" s="49" t="s">
        <v>508</v>
      </c>
      <c r="C437" s="50">
        <v>6</v>
      </c>
      <c r="D437" s="50" t="s">
        <v>78</v>
      </c>
      <c r="E437" s="50" t="s">
        <v>11</v>
      </c>
      <c r="F437" s="50" t="s">
        <v>45</v>
      </c>
      <c r="G437" s="50" t="s">
        <v>46</v>
      </c>
      <c r="H437" s="54"/>
      <c r="I437" s="2"/>
      <c r="J437" s="2"/>
      <c r="K437" s="2"/>
      <c r="L437" s="2"/>
      <c r="M437" s="6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6.5" customHeight="1" x14ac:dyDescent="0.25">
      <c r="A438" s="8">
        <v>1499</v>
      </c>
      <c r="B438" s="47" t="s">
        <v>509</v>
      </c>
      <c r="C438" s="48">
        <v>6</v>
      </c>
      <c r="D438" s="48" t="s">
        <v>78</v>
      </c>
      <c r="E438" s="48" t="s">
        <v>11</v>
      </c>
      <c r="F438" s="48" t="s">
        <v>45</v>
      </c>
      <c r="G438" s="48" t="s">
        <v>46</v>
      </c>
      <c r="H438" s="54"/>
      <c r="I438" s="2"/>
      <c r="J438" s="2"/>
      <c r="K438" s="2"/>
      <c r="L438" s="2"/>
      <c r="M438" s="6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6.5" customHeight="1" x14ac:dyDescent="0.25">
      <c r="A439" s="8">
        <v>1500</v>
      </c>
      <c r="B439" s="49" t="s">
        <v>510</v>
      </c>
      <c r="C439" s="50">
        <v>6</v>
      </c>
      <c r="D439" s="50" t="s">
        <v>78</v>
      </c>
      <c r="E439" s="50" t="s">
        <v>11</v>
      </c>
      <c r="F439" s="50" t="s">
        <v>45</v>
      </c>
      <c r="G439" s="50" t="s">
        <v>46</v>
      </c>
      <c r="H439" s="54"/>
      <c r="I439" s="2"/>
      <c r="J439" s="2"/>
      <c r="K439" s="2"/>
      <c r="L439" s="2"/>
      <c r="M439" s="6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6.5" customHeight="1" x14ac:dyDescent="0.25">
      <c r="A440" s="8">
        <v>1501</v>
      </c>
      <c r="B440" s="47" t="s">
        <v>511</v>
      </c>
      <c r="C440" s="48">
        <v>6</v>
      </c>
      <c r="D440" s="48" t="s">
        <v>78</v>
      </c>
      <c r="E440" s="48" t="s">
        <v>11</v>
      </c>
      <c r="F440" s="48" t="s">
        <v>45</v>
      </c>
      <c r="G440" s="48" t="s">
        <v>46</v>
      </c>
      <c r="H440" s="54"/>
      <c r="I440" s="2"/>
      <c r="J440" s="2"/>
      <c r="K440" s="2"/>
      <c r="L440" s="2"/>
      <c r="M440" s="6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6.5" customHeight="1" x14ac:dyDescent="0.25">
      <c r="A441" s="8">
        <v>1502</v>
      </c>
      <c r="B441" s="49" t="s">
        <v>512</v>
      </c>
      <c r="C441" s="50">
        <v>6</v>
      </c>
      <c r="D441" s="50" t="s">
        <v>78</v>
      </c>
      <c r="E441" s="50" t="s">
        <v>11</v>
      </c>
      <c r="F441" s="50" t="s">
        <v>45</v>
      </c>
      <c r="G441" s="50" t="s">
        <v>46</v>
      </c>
      <c r="H441" s="5"/>
      <c r="I441" s="2"/>
      <c r="J441" s="2"/>
      <c r="K441" s="2"/>
      <c r="L441" s="2"/>
      <c r="M441" s="6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6.5" customHeight="1" x14ac:dyDescent="0.25">
      <c r="A442" s="8">
        <v>1503</v>
      </c>
      <c r="B442" s="47" t="s">
        <v>513</v>
      </c>
      <c r="C442" s="48">
        <v>6</v>
      </c>
      <c r="D442" s="48" t="s">
        <v>78</v>
      </c>
      <c r="E442" s="48" t="s">
        <v>11</v>
      </c>
      <c r="F442" s="48" t="s">
        <v>45</v>
      </c>
      <c r="G442" s="48" t="s">
        <v>46</v>
      </c>
      <c r="H442" s="54"/>
      <c r="I442" s="2"/>
      <c r="J442" s="2"/>
      <c r="K442" s="2"/>
      <c r="L442" s="2"/>
      <c r="M442" s="6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6.5" customHeight="1" x14ac:dyDescent="0.25">
      <c r="A443" s="8">
        <v>1504</v>
      </c>
      <c r="B443" s="49" t="s">
        <v>514</v>
      </c>
      <c r="C443" s="50">
        <v>6</v>
      </c>
      <c r="D443" s="50" t="s">
        <v>78</v>
      </c>
      <c r="E443" s="50" t="s">
        <v>11</v>
      </c>
      <c r="F443" s="50" t="s">
        <v>45</v>
      </c>
      <c r="G443" s="50" t="s">
        <v>46</v>
      </c>
      <c r="H443" s="5"/>
      <c r="I443" s="2"/>
      <c r="J443" s="2"/>
      <c r="K443" s="2"/>
      <c r="L443" s="2"/>
      <c r="M443" s="6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6.5" customHeight="1" x14ac:dyDescent="0.25">
      <c r="A444" s="8">
        <v>1505</v>
      </c>
      <c r="B444" s="47" t="s">
        <v>515</v>
      </c>
      <c r="C444" s="48">
        <v>6</v>
      </c>
      <c r="D444" s="48" t="s">
        <v>78</v>
      </c>
      <c r="E444" s="48" t="s">
        <v>11</v>
      </c>
      <c r="F444" s="48" t="s">
        <v>45</v>
      </c>
      <c r="G444" s="48" t="s">
        <v>46</v>
      </c>
      <c r="H444" s="5"/>
      <c r="I444" s="2"/>
      <c r="J444" s="2"/>
      <c r="K444" s="2"/>
      <c r="L444" s="2"/>
      <c r="M444" s="6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6.5" customHeight="1" x14ac:dyDescent="0.25">
      <c r="A445" s="8">
        <v>1506</v>
      </c>
      <c r="B445" s="49" t="s">
        <v>516</v>
      </c>
      <c r="C445" s="50">
        <v>6</v>
      </c>
      <c r="D445" s="50" t="s">
        <v>78</v>
      </c>
      <c r="E445" s="50" t="s">
        <v>11</v>
      </c>
      <c r="F445" s="50" t="s">
        <v>45</v>
      </c>
      <c r="G445" s="50" t="s">
        <v>46</v>
      </c>
      <c r="H445" s="5"/>
      <c r="I445" s="2"/>
      <c r="J445" s="2"/>
      <c r="K445" s="2"/>
      <c r="L445" s="2"/>
      <c r="M445" s="6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6.5" customHeight="1" x14ac:dyDescent="0.25">
      <c r="A446" s="8">
        <v>1507</v>
      </c>
      <c r="B446" s="47" t="s">
        <v>517</v>
      </c>
      <c r="C446" s="48">
        <v>5</v>
      </c>
      <c r="D446" s="48" t="s">
        <v>78</v>
      </c>
      <c r="E446" s="48" t="s">
        <v>31</v>
      </c>
      <c r="F446" s="48" t="s">
        <v>45</v>
      </c>
      <c r="G446" s="48" t="s">
        <v>50</v>
      </c>
      <c r="H446" s="5"/>
      <c r="I446" s="2"/>
      <c r="J446" s="2"/>
      <c r="K446" s="2"/>
      <c r="L446" s="2"/>
      <c r="M446" s="6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6.5" customHeight="1" x14ac:dyDescent="0.25">
      <c r="A447" s="8">
        <v>1508</v>
      </c>
      <c r="B447" s="49" t="s">
        <v>518</v>
      </c>
      <c r="C447" s="50">
        <v>5</v>
      </c>
      <c r="D447" s="50" t="s">
        <v>78</v>
      </c>
      <c r="E447" s="50" t="s">
        <v>31</v>
      </c>
      <c r="F447" s="50" t="s">
        <v>45</v>
      </c>
      <c r="G447" s="50" t="s">
        <v>50</v>
      </c>
      <c r="H447" s="5"/>
      <c r="I447" s="2"/>
      <c r="J447" s="2"/>
      <c r="K447" s="2"/>
      <c r="L447" s="2"/>
      <c r="M447" s="6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6.5" customHeight="1" x14ac:dyDescent="0.25">
      <c r="A448" s="8">
        <v>1509</v>
      </c>
      <c r="B448" s="47" t="s">
        <v>519</v>
      </c>
      <c r="C448" s="48">
        <v>5</v>
      </c>
      <c r="D448" s="48" t="s">
        <v>78</v>
      </c>
      <c r="E448" s="48" t="s">
        <v>31</v>
      </c>
      <c r="F448" s="48" t="s">
        <v>45</v>
      </c>
      <c r="G448" s="48" t="s">
        <v>50</v>
      </c>
      <c r="H448" s="5"/>
      <c r="I448" s="2"/>
      <c r="J448" s="2"/>
      <c r="K448" s="2"/>
      <c r="L448" s="2"/>
      <c r="M448" s="6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6.5" customHeight="1" x14ac:dyDescent="0.25">
      <c r="A449" s="8">
        <v>1510</v>
      </c>
      <c r="B449" s="49" t="s">
        <v>520</v>
      </c>
      <c r="C449" s="50">
        <v>5</v>
      </c>
      <c r="D449" s="50" t="s">
        <v>78</v>
      </c>
      <c r="E449" s="50" t="s">
        <v>31</v>
      </c>
      <c r="F449" s="50" t="s">
        <v>45</v>
      </c>
      <c r="G449" s="50" t="s">
        <v>50</v>
      </c>
      <c r="H449" s="5"/>
      <c r="I449" s="2"/>
      <c r="J449" s="2"/>
      <c r="K449" s="2"/>
      <c r="L449" s="2"/>
      <c r="M449" s="6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6.5" customHeight="1" x14ac:dyDescent="0.25">
      <c r="A450" s="8">
        <v>1511</v>
      </c>
      <c r="B450" s="47" t="s">
        <v>521</v>
      </c>
      <c r="C450" s="48">
        <v>5</v>
      </c>
      <c r="D450" s="48" t="s">
        <v>78</v>
      </c>
      <c r="E450" s="48" t="s">
        <v>31</v>
      </c>
      <c r="F450" s="48" t="s">
        <v>45</v>
      </c>
      <c r="G450" s="48" t="s">
        <v>50</v>
      </c>
      <c r="H450" s="5"/>
      <c r="I450" s="2"/>
      <c r="J450" s="2"/>
      <c r="K450" s="2"/>
      <c r="L450" s="2"/>
      <c r="M450" s="6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6.5" customHeight="1" x14ac:dyDescent="0.25">
      <c r="A451" s="8">
        <v>1512</v>
      </c>
      <c r="B451" s="49" t="s">
        <v>522</v>
      </c>
      <c r="C451" s="50">
        <v>5</v>
      </c>
      <c r="D451" s="50" t="s">
        <v>78</v>
      </c>
      <c r="E451" s="50" t="s">
        <v>31</v>
      </c>
      <c r="F451" s="50" t="s">
        <v>45</v>
      </c>
      <c r="G451" s="50" t="s">
        <v>50</v>
      </c>
      <c r="H451" s="5"/>
      <c r="I451" s="2"/>
      <c r="J451" s="2"/>
      <c r="K451" s="2"/>
      <c r="L451" s="2"/>
      <c r="M451" s="6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6.5" customHeight="1" x14ac:dyDescent="0.25">
      <c r="A452" s="8">
        <v>1513</v>
      </c>
      <c r="B452" s="47" t="s">
        <v>523</v>
      </c>
      <c r="C452" s="48">
        <v>5</v>
      </c>
      <c r="D452" s="48" t="s">
        <v>78</v>
      </c>
      <c r="E452" s="48" t="s">
        <v>31</v>
      </c>
      <c r="F452" s="48" t="s">
        <v>45</v>
      </c>
      <c r="G452" s="48" t="s">
        <v>50</v>
      </c>
      <c r="H452" s="5"/>
      <c r="I452" s="2"/>
      <c r="J452" s="2"/>
      <c r="K452" s="2"/>
      <c r="L452" s="2"/>
      <c r="M452" s="6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6.5" customHeight="1" x14ac:dyDescent="0.25">
      <c r="A453" s="8">
        <v>1514</v>
      </c>
      <c r="B453" s="49" t="s">
        <v>524</v>
      </c>
      <c r="C453" s="50">
        <v>5</v>
      </c>
      <c r="D453" s="50" t="s">
        <v>78</v>
      </c>
      <c r="E453" s="50" t="s">
        <v>31</v>
      </c>
      <c r="F453" s="50" t="s">
        <v>45</v>
      </c>
      <c r="G453" s="50" t="s">
        <v>50</v>
      </c>
      <c r="H453" s="5"/>
      <c r="I453" s="2"/>
      <c r="J453" s="2"/>
      <c r="K453" s="2"/>
      <c r="L453" s="2"/>
      <c r="M453" s="6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6.5" customHeight="1" x14ac:dyDescent="0.25">
      <c r="A454" s="8">
        <v>1515</v>
      </c>
      <c r="B454" s="47" t="s">
        <v>525</v>
      </c>
      <c r="C454" s="48">
        <v>6</v>
      </c>
      <c r="D454" s="48" t="s">
        <v>78</v>
      </c>
      <c r="E454" s="48" t="s">
        <v>31</v>
      </c>
      <c r="F454" s="48" t="s">
        <v>45</v>
      </c>
      <c r="G454" s="48" t="s">
        <v>50</v>
      </c>
      <c r="H454" s="5"/>
      <c r="I454" s="2"/>
      <c r="J454" s="2"/>
      <c r="K454" s="2"/>
      <c r="L454" s="2"/>
      <c r="M454" s="6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6.5" customHeight="1" x14ac:dyDescent="0.25">
      <c r="A455" s="8">
        <v>1516</v>
      </c>
      <c r="B455" s="49" t="s">
        <v>526</v>
      </c>
      <c r="C455" s="50">
        <v>6</v>
      </c>
      <c r="D455" s="50" t="s">
        <v>78</v>
      </c>
      <c r="E455" s="50" t="s">
        <v>31</v>
      </c>
      <c r="F455" s="50" t="s">
        <v>45</v>
      </c>
      <c r="G455" s="50" t="s">
        <v>50</v>
      </c>
      <c r="H455" s="5"/>
      <c r="I455" s="2"/>
      <c r="J455" s="2"/>
      <c r="K455" s="2"/>
      <c r="L455" s="2"/>
      <c r="M455" s="6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6.5" customHeight="1" x14ac:dyDescent="0.25">
      <c r="A456" s="8">
        <v>1517</v>
      </c>
      <c r="B456" s="47" t="s">
        <v>527</v>
      </c>
      <c r="C456" s="48">
        <v>6</v>
      </c>
      <c r="D456" s="48" t="s">
        <v>78</v>
      </c>
      <c r="E456" s="48" t="s">
        <v>31</v>
      </c>
      <c r="F456" s="48" t="s">
        <v>45</v>
      </c>
      <c r="G456" s="48" t="s">
        <v>50</v>
      </c>
      <c r="H456" s="5"/>
      <c r="I456" s="2"/>
      <c r="J456" s="2"/>
      <c r="K456" s="2"/>
      <c r="L456" s="2"/>
      <c r="M456" s="6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6.5" customHeight="1" x14ac:dyDescent="0.25">
      <c r="A457" s="8">
        <v>1518</v>
      </c>
      <c r="B457" s="49" t="s">
        <v>528</v>
      </c>
      <c r="C457" s="50">
        <v>6</v>
      </c>
      <c r="D457" s="50" t="s">
        <v>78</v>
      </c>
      <c r="E457" s="50" t="s">
        <v>31</v>
      </c>
      <c r="F457" s="50" t="s">
        <v>45</v>
      </c>
      <c r="G457" s="50" t="s">
        <v>50</v>
      </c>
      <c r="H457" s="5"/>
      <c r="I457" s="2"/>
      <c r="J457" s="2"/>
      <c r="K457" s="2"/>
      <c r="L457" s="2"/>
      <c r="M457" s="6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6.5" customHeight="1" x14ac:dyDescent="0.25">
      <c r="A458" s="8">
        <v>1519</v>
      </c>
      <c r="B458" s="47" t="s">
        <v>529</v>
      </c>
      <c r="C458" s="48">
        <v>6</v>
      </c>
      <c r="D458" s="48" t="s">
        <v>78</v>
      </c>
      <c r="E458" s="48" t="s">
        <v>31</v>
      </c>
      <c r="F458" s="48" t="s">
        <v>45</v>
      </c>
      <c r="G458" s="48" t="s">
        <v>50</v>
      </c>
      <c r="H458" s="2"/>
      <c r="I458" s="2"/>
      <c r="J458" s="2"/>
      <c r="K458" s="2"/>
      <c r="L458" s="2"/>
      <c r="M458" s="6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6.5" customHeight="1" x14ac:dyDescent="0.25">
      <c r="A459" s="8">
        <v>1520</v>
      </c>
      <c r="B459" s="49" t="s">
        <v>530</v>
      </c>
      <c r="C459" s="50">
        <v>6</v>
      </c>
      <c r="D459" s="50" t="s">
        <v>78</v>
      </c>
      <c r="E459" s="50" t="s">
        <v>31</v>
      </c>
      <c r="F459" s="50" t="s">
        <v>45</v>
      </c>
      <c r="G459" s="50" t="s">
        <v>50</v>
      </c>
      <c r="H459" s="2"/>
      <c r="I459" s="2"/>
      <c r="J459" s="2"/>
      <c r="K459" s="2"/>
      <c r="L459" s="2"/>
      <c r="M459" s="6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6.5" customHeight="1" x14ac:dyDescent="0.25">
      <c r="A460" s="8">
        <v>1521</v>
      </c>
      <c r="B460" s="47" t="s">
        <v>531</v>
      </c>
      <c r="C460" s="48">
        <v>6</v>
      </c>
      <c r="D460" s="48" t="s">
        <v>78</v>
      </c>
      <c r="E460" s="48" t="s">
        <v>31</v>
      </c>
      <c r="F460" s="48" t="s">
        <v>45</v>
      </c>
      <c r="G460" s="48" t="s">
        <v>50</v>
      </c>
      <c r="H460" s="2"/>
      <c r="I460" s="2"/>
      <c r="J460" s="2"/>
      <c r="K460" s="2"/>
      <c r="L460" s="2"/>
      <c r="M460" s="6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6.5" customHeight="1" x14ac:dyDescent="0.25">
      <c r="A461" s="8">
        <v>1522</v>
      </c>
      <c r="B461" s="49" t="s">
        <v>532</v>
      </c>
      <c r="C461" s="50">
        <v>7</v>
      </c>
      <c r="D461" s="50" t="s">
        <v>78</v>
      </c>
      <c r="E461" s="50" t="s">
        <v>11</v>
      </c>
      <c r="F461" s="50" t="s">
        <v>136</v>
      </c>
      <c r="G461" s="50" t="s">
        <v>137</v>
      </c>
      <c r="H461" s="2"/>
      <c r="I461" s="2"/>
      <c r="J461" s="2"/>
      <c r="K461" s="2"/>
      <c r="L461" s="2"/>
      <c r="M461" s="6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6.5" customHeight="1" x14ac:dyDescent="0.25">
      <c r="A462" s="8">
        <v>1523</v>
      </c>
      <c r="B462" s="47" t="s">
        <v>533</v>
      </c>
      <c r="C462" s="48">
        <v>7</v>
      </c>
      <c r="D462" s="48" t="s">
        <v>78</v>
      </c>
      <c r="E462" s="48" t="s">
        <v>11</v>
      </c>
      <c r="F462" s="48" t="s">
        <v>136</v>
      </c>
      <c r="G462" s="48" t="s">
        <v>137</v>
      </c>
      <c r="H462" s="2"/>
      <c r="I462" s="2"/>
      <c r="J462" s="2"/>
      <c r="K462" s="2"/>
      <c r="L462" s="2"/>
      <c r="M462" s="6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6.5" customHeight="1" x14ac:dyDescent="0.25">
      <c r="A463" s="8">
        <v>1524</v>
      </c>
      <c r="B463" s="49" t="s">
        <v>534</v>
      </c>
      <c r="C463" s="50">
        <v>7</v>
      </c>
      <c r="D463" s="50" t="s">
        <v>78</v>
      </c>
      <c r="E463" s="50" t="s">
        <v>11</v>
      </c>
      <c r="F463" s="50" t="s">
        <v>136</v>
      </c>
      <c r="G463" s="50" t="s">
        <v>137</v>
      </c>
      <c r="H463" s="2"/>
      <c r="I463" s="2"/>
      <c r="J463" s="2"/>
      <c r="K463" s="2"/>
      <c r="L463" s="2"/>
      <c r="M463" s="6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6.5" customHeight="1" x14ac:dyDescent="0.25">
      <c r="A464" s="8">
        <v>1525</v>
      </c>
      <c r="B464" s="47" t="s">
        <v>535</v>
      </c>
      <c r="C464" s="48">
        <v>7</v>
      </c>
      <c r="D464" s="48" t="s">
        <v>78</v>
      </c>
      <c r="E464" s="48" t="s">
        <v>11</v>
      </c>
      <c r="F464" s="48" t="s">
        <v>136</v>
      </c>
      <c r="G464" s="48" t="s">
        <v>137</v>
      </c>
      <c r="H464" s="2"/>
      <c r="I464" s="2"/>
      <c r="J464" s="2"/>
      <c r="K464" s="2"/>
      <c r="L464" s="2"/>
      <c r="M464" s="6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6.5" customHeight="1" x14ac:dyDescent="0.25">
      <c r="A465" s="8">
        <v>1526</v>
      </c>
      <c r="B465" s="49" t="s">
        <v>536</v>
      </c>
      <c r="C465" s="50">
        <v>7</v>
      </c>
      <c r="D465" s="50" t="s">
        <v>78</v>
      </c>
      <c r="E465" s="50" t="s">
        <v>11</v>
      </c>
      <c r="F465" s="50" t="s">
        <v>136</v>
      </c>
      <c r="G465" s="50" t="s">
        <v>137</v>
      </c>
      <c r="H465" s="2"/>
      <c r="I465" s="2"/>
      <c r="J465" s="2"/>
      <c r="K465" s="2"/>
      <c r="L465" s="2"/>
      <c r="M465" s="6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6.5" customHeight="1" x14ac:dyDescent="0.25">
      <c r="A466" s="8">
        <v>1527</v>
      </c>
      <c r="B466" s="47" t="s">
        <v>537</v>
      </c>
      <c r="C466" s="48">
        <v>7</v>
      </c>
      <c r="D466" s="48" t="s">
        <v>78</v>
      </c>
      <c r="E466" s="48" t="s">
        <v>11</v>
      </c>
      <c r="F466" s="48" t="s">
        <v>136</v>
      </c>
      <c r="G466" s="48" t="s">
        <v>137</v>
      </c>
      <c r="H466" s="2"/>
      <c r="I466" s="2"/>
      <c r="J466" s="2"/>
      <c r="K466" s="2"/>
      <c r="L466" s="2"/>
      <c r="M466" s="6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6.5" customHeight="1" x14ac:dyDescent="0.25">
      <c r="A467" s="8">
        <v>1528</v>
      </c>
      <c r="B467" s="49" t="s">
        <v>538</v>
      </c>
      <c r="C467" s="50">
        <v>7</v>
      </c>
      <c r="D467" s="50" t="s">
        <v>78</v>
      </c>
      <c r="E467" s="50" t="s">
        <v>11</v>
      </c>
      <c r="F467" s="50" t="s">
        <v>136</v>
      </c>
      <c r="G467" s="50" t="s">
        <v>137</v>
      </c>
      <c r="H467" s="2"/>
      <c r="I467" s="2"/>
      <c r="J467" s="2"/>
      <c r="K467" s="2"/>
      <c r="L467" s="2"/>
      <c r="M467" s="6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6.5" customHeight="1" x14ac:dyDescent="0.25">
      <c r="A468" s="8">
        <v>1529</v>
      </c>
      <c r="B468" s="47" t="s">
        <v>539</v>
      </c>
      <c r="C468" s="48">
        <v>7</v>
      </c>
      <c r="D468" s="48" t="s">
        <v>78</v>
      </c>
      <c r="E468" s="48" t="s">
        <v>11</v>
      </c>
      <c r="F468" s="48" t="s">
        <v>136</v>
      </c>
      <c r="G468" s="48" t="s">
        <v>137</v>
      </c>
      <c r="H468" s="2"/>
      <c r="I468" s="2"/>
      <c r="J468" s="2"/>
      <c r="K468" s="2"/>
      <c r="L468" s="2"/>
      <c r="M468" s="6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6.5" customHeight="1" x14ac:dyDescent="0.25">
      <c r="A469" s="8">
        <v>1530</v>
      </c>
      <c r="B469" s="49" t="s">
        <v>540</v>
      </c>
      <c r="C469" s="50">
        <v>7</v>
      </c>
      <c r="D469" s="50" t="s">
        <v>78</v>
      </c>
      <c r="E469" s="50" t="s">
        <v>11</v>
      </c>
      <c r="F469" s="50" t="s">
        <v>136</v>
      </c>
      <c r="G469" s="50" t="s">
        <v>137</v>
      </c>
      <c r="H469" s="2"/>
      <c r="I469" s="2"/>
      <c r="J469" s="2"/>
      <c r="K469" s="2"/>
      <c r="L469" s="2"/>
      <c r="M469" s="6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6.5" customHeight="1" x14ac:dyDescent="0.25">
      <c r="A470" s="8">
        <v>1531</v>
      </c>
      <c r="B470" s="47" t="s">
        <v>541</v>
      </c>
      <c r="C470" s="48">
        <v>8</v>
      </c>
      <c r="D470" s="48" t="s">
        <v>78</v>
      </c>
      <c r="E470" s="48" t="s">
        <v>11</v>
      </c>
      <c r="F470" s="48" t="s">
        <v>136</v>
      </c>
      <c r="G470" s="48" t="s">
        <v>137</v>
      </c>
      <c r="H470" s="2"/>
      <c r="I470" s="2"/>
      <c r="J470" s="2"/>
      <c r="K470" s="2"/>
      <c r="L470" s="2"/>
      <c r="M470" s="6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6.5" customHeight="1" x14ac:dyDescent="0.25">
      <c r="A471" s="8">
        <v>1532</v>
      </c>
      <c r="B471" s="49" t="s">
        <v>542</v>
      </c>
      <c r="C471" s="50">
        <v>8</v>
      </c>
      <c r="D471" s="50" t="s">
        <v>78</v>
      </c>
      <c r="E471" s="50" t="s">
        <v>11</v>
      </c>
      <c r="F471" s="50" t="s">
        <v>136</v>
      </c>
      <c r="G471" s="50" t="s">
        <v>137</v>
      </c>
      <c r="H471" s="2"/>
      <c r="I471" s="2"/>
      <c r="J471" s="2"/>
      <c r="K471" s="2"/>
      <c r="L471" s="2"/>
      <c r="M471" s="6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6.5" customHeight="1" x14ac:dyDescent="0.25">
      <c r="A472" s="8">
        <v>1533</v>
      </c>
      <c r="B472" s="47" t="s">
        <v>543</v>
      </c>
      <c r="C472" s="48">
        <v>8</v>
      </c>
      <c r="D472" s="48" t="s">
        <v>78</v>
      </c>
      <c r="E472" s="48" t="s">
        <v>11</v>
      </c>
      <c r="F472" s="48" t="s">
        <v>136</v>
      </c>
      <c r="G472" s="48" t="s">
        <v>137</v>
      </c>
      <c r="H472" s="2"/>
      <c r="I472" s="5"/>
      <c r="J472" s="2"/>
      <c r="K472" s="2"/>
      <c r="L472" s="2"/>
      <c r="M472" s="6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6.5" customHeight="1" x14ac:dyDescent="0.25">
      <c r="A473" s="8">
        <v>1534</v>
      </c>
      <c r="B473" s="49" t="s">
        <v>544</v>
      </c>
      <c r="C473" s="50">
        <v>8</v>
      </c>
      <c r="D473" s="50" t="s">
        <v>78</v>
      </c>
      <c r="E473" s="50" t="s">
        <v>11</v>
      </c>
      <c r="F473" s="50" t="s">
        <v>136</v>
      </c>
      <c r="G473" s="50" t="s">
        <v>137</v>
      </c>
      <c r="H473" s="2"/>
      <c r="I473" s="5"/>
      <c r="J473" s="2"/>
      <c r="K473" s="2"/>
      <c r="L473" s="2"/>
      <c r="M473" s="6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6.5" customHeight="1" x14ac:dyDescent="0.25">
      <c r="A474" s="8">
        <v>1535</v>
      </c>
      <c r="B474" s="47" t="s">
        <v>545</v>
      </c>
      <c r="C474" s="48">
        <v>8</v>
      </c>
      <c r="D474" s="48" t="s">
        <v>78</v>
      </c>
      <c r="E474" s="48" t="s">
        <v>11</v>
      </c>
      <c r="F474" s="48" t="s">
        <v>136</v>
      </c>
      <c r="G474" s="48" t="s">
        <v>137</v>
      </c>
      <c r="H474" s="2"/>
      <c r="I474" s="2"/>
      <c r="J474" s="2"/>
      <c r="K474" s="2"/>
      <c r="L474" s="2"/>
      <c r="M474" s="6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6.5" customHeight="1" x14ac:dyDescent="0.25">
      <c r="A475" s="8">
        <v>1536</v>
      </c>
      <c r="B475" s="49" t="s">
        <v>546</v>
      </c>
      <c r="C475" s="50">
        <v>8</v>
      </c>
      <c r="D475" s="50" t="s">
        <v>78</v>
      </c>
      <c r="E475" s="50" t="s">
        <v>11</v>
      </c>
      <c r="F475" s="50" t="s">
        <v>136</v>
      </c>
      <c r="G475" s="50" t="s">
        <v>137</v>
      </c>
      <c r="H475" s="2"/>
      <c r="I475" s="2"/>
      <c r="J475" s="2"/>
      <c r="K475" s="2"/>
      <c r="L475" s="2"/>
      <c r="M475" s="6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6.5" customHeight="1" x14ac:dyDescent="0.25">
      <c r="A476" s="8">
        <v>1537</v>
      </c>
      <c r="B476" s="47" t="s">
        <v>547</v>
      </c>
      <c r="C476" s="48">
        <v>8</v>
      </c>
      <c r="D476" s="48" t="s">
        <v>78</v>
      </c>
      <c r="E476" s="48" t="s">
        <v>11</v>
      </c>
      <c r="F476" s="48" t="s">
        <v>136</v>
      </c>
      <c r="G476" s="48" t="s">
        <v>137</v>
      </c>
      <c r="H476" s="2"/>
      <c r="I476" s="2"/>
      <c r="J476" s="2"/>
      <c r="K476" s="2"/>
      <c r="L476" s="2"/>
      <c r="M476" s="6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6.5" customHeight="1" x14ac:dyDescent="0.25">
      <c r="A477" s="8">
        <v>1538</v>
      </c>
      <c r="B477" s="49" t="s">
        <v>548</v>
      </c>
      <c r="C477" s="50">
        <v>8</v>
      </c>
      <c r="D477" s="50" t="s">
        <v>78</v>
      </c>
      <c r="E477" s="50" t="s">
        <v>11</v>
      </c>
      <c r="F477" s="50" t="s">
        <v>136</v>
      </c>
      <c r="G477" s="50" t="s">
        <v>137</v>
      </c>
      <c r="H477" s="2"/>
      <c r="I477" s="2"/>
      <c r="J477" s="2"/>
      <c r="K477" s="2"/>
      <c r="L477" s="2"/>
      <c r="M477" s="6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6.5" customHeight="1" x14ac:dyDescent="0.25">
      <c r="A478" s="8">
        <v>1539</v>
      </c>
      <c r="B478" s="47" t="s">
        <v>549</v>
      </c>
      <c r="C478" s="48">
        <v>7</v>
      </c>
      <c r="D478" s="48" t="s">
        <v>78</v>
      </c>
      <c r="E478" s="48" t="s">
        <v>31</v>
      </c>
      <c r="F478" s="48" t="s">
        <v>136</v>
      </c>
      <c r="G478" s="48" t="s">
        <v>148</v>
      </c>
      <c r="H478" s="2"/>
      <c r="I478" s="2"/>
      <c r="J478" s="2"/>
      <c r="K478" s="2"/>
      <c r="L478" s="2"/>
      <c r="M478" s="6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6.5" customHeight="1" x14ac:dyDescent="0.25">
      <c r="A479" s="8">
        <v>1540</v>
      </c>
      <c r="B479" s="49" t="s">
        <v>550</v>
      </c>
      <c r="C479" s="50">
        <v>7</v>
      </c>
      <c r="D479" s="50" t="s">
        <v>78</v>
      </c>
      <c r="E479" s="50" t="s">
        <v>31</v>
      </c>
      <c r="F479" s="50" t="s">
        <v>136</v>
      </c>
      <c r="G479" s="50" t="s">
        <v>148</v>
      </c>
      <c r="H479" s="2"/>
      <c r="I479" s="2"/>
      <c r="J479" s="2"/>
      <c r="K479" s="2"/>
      <c r="L479" s="2"/>
      <c r="M479" s="6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6.5" customHeight="1" x14ac:dyDescent="0.25">
      <c r="A480" s="8">
        <v>1541</v>
      </c>
      <c r="B480" s="47" t="s">
        <v>551</v>
      </c>
      <c r="C480" s="48">
        <v>7</v>
      </c>
      <c r="D480" s="48" t="s">
        <v>78</v>
      </c>
      <c r="E480" s="48" t="s">
        <v>31</v>
      </c>
      <c r="F480" s="48" t="s">
        <v>136</v>
      </c>
      <c r="G480" s="48" t="s">
        <v>148</v>
      </c>
      <c r="H480" s="2"/>
      <c r="I480" s="2"/>
      <c r="J480" s="2"/>
      <c r="K480" s="2"/>
      <c r="L480" s="2"/>
      <c r="M480" s="6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6.5" customHeight="1" x14ac:dyDescent="0.25">
      <c r="A481" s="8">
        <v>1542</v>
      </c>
      <c r="B481" s="49" t="s">
        <v>552</v>
      </c>
      <c r="C481" s="50">
        <v>7</v>
      </c>
      <c r="D481" s="50" t="s">
        <v>78</v>
      </c>
      <c r="E481" s="50" t="s">
        <v>31</v>
      </c>
      <c r="F481" s="50" t="s">
        <v>136</v>
      </c>
      <c r="G481" s="50" t="s">
        <v>148</v>
      </c>
      <c r="H481" s="2"/>
      <c r="I481" s="2"/>
      <c r="J481" s="2"/>
      <c r="K481" s="2"/>
      <c r="L481" s="2"/>
      <c r="M481" s="6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6.5" customHeight="1" x14ac:dyDescent="0.25">
      <c r="A482" s="8">
        <v>1543</v>
      </c>
      <c r="B482" s="47" t="s">
        <v>553</v>
      </c>
      <c r="C482" s="48">
        <v>7</v>
      </c>
      <c r="D482" s="48" t="s">
        <v>78</v>
      </c>
      <c r="E482" s="48" t="s">
        <v>31</v>
      </c>
      <c r="F482" s="48" t="s">
        <v>136</v>
      </c>
      <c r="G482" s="48" t="s">
        <v>148</v>
      </c>
      <c r="H482" s="2"/>
      <c r="I482" s="2"/>
      <c r="J482" s="2"/>
      <c r="K482" s="2"/>
      <c r="L482" s="2"/>
      <c r="M482" s="6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6.5" customHeight="1" x14ac:dyDescent="0.25">
      <c r="A483" s="8">
        <v>1544</v>
      </c>
      <c r="B483" s="49" t="s">
        <v>554</v>
      </c>
      <c r="C483" s="50">
        <v>7</v>
      </c>
      <c r="D483" s="50" t="s">
        <v>78</v>
      </c>
      <c r="E483" s="50" t="s">
        <v>31</v>
      </c>
      <c r="F483" s="50" t="s">
        <v>136</v>
      </c>
      <c r="G483" s="50" t="s">
        <v>148</v>
      </c>
      <c r="H483" s="2"/>
      <c r="I483" s="2"/>
      <c r="J483" s="2"/>
      <c r="K483" s="2"/>
      <c r="L483" s="2"/>
      <c r="M483" s="6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6.5" customHeight="1" x14ac:dyDescent="0.25">
      <c r="A484" s="8">
        <v>1545</v>
      </c>
      <c r="B484" s="47" t="s">
        <v>555</v>
      </c>
      <c r="C484" s="48">
        <v>7</v>
      </c>
      <c r="D484" s="48" t="s">
        <v>78</v>
      </c>
      <c r="E484" s="48" t="s">
        <v>31</v>
      </c>
      <c r="F484" s="48" t="s">
        <v>136</v>
      </c>
      <c r="G484" s="48" t="s">
        <v>148</v>
      </c>
      <c r="H484" s="5"/>
      <c r="I484" s="2"/>
      <c r="J484" s="2"/>
      <c r="K484" s="2"/>
      <c r="L484" s="2"/>
      <c r="M484" s="6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6.5" customHeight="1" x14ac:dyDescent="0.25">
      <c r="A485" s="8">
        <v>1546</v>
      </c>
      <c r="B485" s="49" t="s">
        <v>556</v>
      </c>
      <c r="C485" s="50">
        <v>7</v>
      </c>
      <c r="D485" s="50" t="s">
        <v>78</v>
      </c>
      <c r="E485" s="50" t="s">
        <v>31</v>
      </c>
      <c r="F485" s="50" t="s">
        <v>136</v>
      </c>
      <c r="G485" s="50" t="s">
        <v>148</v>
      </c>
      <c r="H485" s="5"/>
      <c r="I485" s="2"/>
      <c r="J485" s="2"/>
      <c r="K485" s="2"/>
      <c r="L485" s="2"/>
      <c r="M485" s="6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6.5" customHeight="1" x14ac:dyDescent="0.25">
      <c r="A486" s="8">
        <v>1547</v>
      </c>
      <c r="B486" s="47" t="s">
        <v>557</v>
      </c>
      <c r="C486" s="48">
        <v>7</v>
      </c>
      <c r="D486" s="48" t="s">
        <v>78</v>
      </c>
      <c r="E486" s="48" t="s">
        <v>31</v>
      </c>
      <c r="F486" s="48" t="s">
        <v>136</v>
      </c>
      <c r="G486" s="48" t="s">
        <v>148</v>
      </c>
      <c r="H486" s="5"/>
      <c r="I486" s="2"/>
      <c r="J486" s="2"/>
      <c r="K486" s="2"/>
      <c r="L486" s="2"/>
      <c r="M486" s="6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6.5" customHeight="1" x14ac:dyDescent="0.25">
      <c r="A487" s="8">
        <v>1548</v>
      </c>
      <c r="B487" s="49" t="s">
        <v>558</v>
      </c>
      <c r="C487" s="50">
        <v>7</v>
      </c>
      <c r="D487" s="50" t="s">
        <v>78</v>
      </c>
      <c r="E487" s="50" t="s">
        <v>31</v>
      </c>
      <c r="F487" s="50" t="s">
        <v>136</v>
      </c>
      <c r="G487" s="50" t="s">
        <v>148</v>
      </c>
      <c r="H487" s="5"/>
      <c r="I487" s="2"/>
      <c r="J487" s="2"/>
      <c r="K487" s="2"/>
      <c r="L487" s="2"/>
      <c r="M487" s="6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6.5" customHeight="1" x14ac:dyDescent="0.25">
      <c r="A488" s="8">
        <v>1549</v>
      </c>
      <c r="B488" s="47" t="s">
        <v>559</v>
      </c>
      <c r="C488" s="48">
        <v>7</v>
      </c>
      <c r="D488" s="48" t="s">
        <v>78</v>
      </c>
      <c r="E488" s="48" t="s">
        <v>31</v>
      </c>
      <c r="F488" s="48" t="s">
        <v>136</v>
      </c>
      <c r="G488" s="48" t="s">
        <v>148</v>
      </c>
      <c r="H488" s="5"/>
      <c r="I488" s="2"/>
      <c r="J488" s="2"/>
      <c r="K488" s="2"/>
      <c r="L488" s="2"/>
      <c r="M488" s="6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6.5" customHeight="1" x14ac:dyDescent="0.25">
      <c r="A489" s="8">
        <v>1550</v>
      </c>
      <c r="B489" s="49" t="s">
        <v>560</v>
      </c>
      <c r="C489" s="50">
        <v>7</v>
      </c>
      <c r="D489" s="50" t="s">
        <v>78</v>
      </c>
      <c r="E489" s="50" t="s">
        <v>31</v>
      </c>
      <c r="F489" s="50" t="s">
        <v>136</v>
      </c>
      <c r="G489" s="50" t="s">
        <v>148</v>
      </c>
      <c r="H489" s="5"/>
      <c r="I489" s="2"/>
      <c r="J489" s="2"/>
      <c r="K489" s="2"/>
      <c r="L489" s="2"/>
      <c r="M489" s="6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6.5" customHeight="1" x14ac:dyDescent="0.25">
      <c r="A490" s="8">
        <v>1551</v>
      </c>
      <c r="B490" s="47" t="s">
        <v>561</v>
      </c>
      <c r="C490" s="48">
        <v>7</v>
      </c>
      <c r="D490" s="48" t="s">
        <v>78</v>
      </c>
      <c r="E490" s="48" t="s">
        <v>31</v>
      </c>
      <c r="F490" s="48" t="s">
        <v>136</v>
      </c>
      <c r="G490" s="48" t="s">
        <v>148</v>
      </c>
      <c r="H490" s="5"/>
      <c r="I490" s="2"/>
      <c r="J490" s="2"/>
      <c r="K490" s="2"/>
      <c r="L490" s="2"/>
      <c r="M490" s="6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6.5" customHeight="1" x14ac:dyDescent="0.25">
      <c r="A491" s="8">
        <v>1552</v>
      </c>
      <c r="B491" s="49" t="s">
        <v>562</v>
      </c>
      <c r="C491" s="50">
        <v>7</v>
      </c>
      <c r="D491" s="50" t="s">
        <v>78</v>
      </c>
      <c r="E491" s="50" t="s">
        <v>31</v>
      </c>
      <c r="F491" s="50" t="s">
        <v>136</v>
      </c>
      <c r="G491" s="50" t="s">
        <v>148</v>
      </c>
      <c r="H491" s="5"/>
      <c r="I491" s="2"/>
      <c r="J491" s="2"/>
      <c r="K491" s="2"/>
      <c r="L491" s="2"/>
      <c r="M491" s="6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6.5" customHeight="1" x14ac:dyDescent="0.25">
      <c r="A492" s="8">
        <v>1553</v>
      </c>
      <c r="B492" s="47" t="s">
        <v>563</v>
      </c>
      <c r="C492" s="48">
        <v>7</v>
      </c>
      <c r="D492" s="48" t="s">
        <v>78</v>
      </c>
      <c r="E492" s="48" t="s">
        <v>31</v>
      </c>
      <c r="F492" s="48" t="s">
        <v>136</v>
      </c>
      <c r="G492" s="48" t="s">
        <v>148</v>
      </c>
      <c r="H492" s="5"/>
      <c r="I492" s="2"/>
      <c r="J492" s="2"/>
      <c r="K492" s="2"/>
      <c r="L492" s="2"/>
      <c r="M492" s="6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6.5" customHeight="1" x14ac:dyDescent="0.25">
      <c r="A493" s="8">
        <v>1554</v>
      </c>
      <c r="B493" s="49" t="s">
        <v>564</v>
      </c>
      <c r="C493" s="50">
        <v>7</v>
      </c>
      <c r="D493" s="50" t="s">
        <v>78</v>
      </c>
      <c r="E493" s="50" t="s">
        <v>31</v>
      </c>
      <c r="F493" s="50" t="s">
        <v>136</v>
      </c>
      <c r="G493" s="50" t="s">
        <v>148</v>
      </c>
      <c r="H493" s="54"/>
      <c r="I493" s="2"/>
      <c r="J493" s="2"/>
      <c r="K493" s="2"/>
      <c r="L493" s="2"/>
      <c r="M493" s="6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6.5" customHeight="1" x14ac:dyDescent="0.25">
      <c r="A494" s="8">
        <v>1555</v>
      </c>
      <c r="B494" s="47" t="s">
        <v>565</v>
      </c>
      <c r="C494" s="48">
        <v>7</v>
      </c>
      <c r="D494" s="48" t="s">
        <v>78</v>
      </c>
      <c r="E494" s="48" t="s">
        <v>31</v>
      </c>
      <c r="F494" s="48" t="s">
        <v>136</v>
      </c>
      <c r="G494" s="48" t="s">
        <v>148</v>
      </c>
      <c r="H494" s="5"/>
      <c r="I494" s="2"/>
      <c r="J494" s="2"/>
      <c r="K494" s="2"/>
      <c r="L494" s="2"/>
      <c r="M494" s="6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6.5" customHeight="1" x14ac:dyDescent="0.25">
      <c r="A495" s="8">
        <v>1556</v>
      </c>
      <c r="B495" s="49" t="s">
        <v>566</v>
      </c>
      <c r="C495" s="50">
        <v>7</v>
      </c>
      <c r="D495" s="50" t="s">
        <v>78</v>
      </c>
      <c r="E495" s="50" t="s">
        <v>31</v>
      </c>
      <c r="F495" s="50" t="s">
        <v>136</v>
      </c>
      <c r="G495" s="50" t="s">
        <v>148</v>
      </c>
      <c r="H495" s="54"/>
      <c r="I495" s="2"/>
      <c r="J495" s="2"/>
      <c r="K495" s="2"/>
      <c r="L495" s="2"/>
      <c r="M495" s="6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6.5" customHeight="1" x14ac:dyDescent="0.25">
      <c r="A496" s="8">
        <v>1557</v>
      </c>
      <c r="B496" s="47" t="s">
        <v>567</v>
      </c>
      <c r="C496" s="48">
        <v>7</v>
      </c>
      <c r="D496" s="48" t="s">
        <v>78</v>
      </c>
      <c r="E496" s="48" t="s">
        <v>31</v>
      </c>
      <c r="F496" s="48" t="s">
        <v>136</v>
      </c>
      <c r="G496" s="48" t="s">
        <v>148</v>
      </c>
      <c r="H496" s="5"/>
      <c r="I496" s="2"/>
      <c r="J496" s="2"/>
      <c r="K496" s="2"/>
      <c r="L496" s="2"/>
      <c r="M496" s="6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6.5" customHeight="1" x14ac:dyDescent="0.25">
      <c r="A497" s="8">
        <v>1558</v>
      </c>
      <c r="B497" s="49" t="s">
        <v>568</v>
      </c>
      <c r="C497" s="50">
        <v>8</v>
      </c>
      <c r="D497" s="50" t="s">
        <v>78</v>
      </c>
      <c r="E497" s="50" t="s">
        <v>31</v>
      </c>
      <c r="F497" s="50" t="s">
        <v>136</v>
      </c>
      <c r="G497" s="50" t="s">
        <v>148</v>
      </c>
      <c r="H497" s="5"/>
      <c r="I497" s="2"/>
      <c r="J497" s="2"/>
      <c r="K497" s="2"/>
      <c r="L497" s="2"/>
      <c r="M497" s="6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6.5" customHeight="1" x14ac:dyDescent="0.25">
      <c r="A498" s="8">
        <v>1559</v>
      </c>
      <c r="B498" s="47" t="s">
        <v>569</v>
      </c>
      <c r="C498" s="48">
        <v>8</v>
      </c>
      <c r="D498" s="48" t="s">
        <v>78</v>
      </c>
      <c r="E498" s="48" t="s">
        <v>31</v>
      </c>
      <c r="F498" s="48" t="s">
        <v>136</v>
      </c>
      <c r="G498" s="48" t="s">
        <v>148</v>
      </c>
      <c r="H498" s="54"/>
      <c r="I498" s="2"/>
      <c r="J498" s="2"/>
      <c r="K498" s="2"/>
      <c r="L498" s="2"/>
      <c r="M498" s="6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6.5" customHeight="1" x14ac:dyDescent="0.25">
      <c r="A499" s="8">
        <v>1560</v>
      </c>
      <c r="B499" s="49" t="s">
        <v>570</v>
      </c>
      <c r="C499" s="50">
        <v>8</v>
      </c>
      <c r="D499" s="50" t="s">
        <v>78</v>
      </c>
      <c r="E499" s="50" t="s">
        <v>31</v>
      </c>
      <c r="F499" s="50" t="s">
        <v>136</v>
      </c>
      <c r="G499" s="50" t="s">
        <v>148</v>
      </c>
      <c r="H499" s="54"/>
      <c r="I499" s="2"/>
      <c r="J499" s="2"/>
      <c r="K499" s="2"/>
      <c r="L499" s="2"/>
      <c r="M499" s="6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6.5" customHeight="1" x14ac:dyDescent="0.25">
      <c r="A500" s="8">
        <v>1561</v>
      </c>
      <c r="B500" s="47" t="s">
        <v>571</v>
      </c>
      <c r="C500" s="48">
        <v>8</v>
      </c>
      <c r="D500" s="48" t="s">
        <v>78</v>
      </c>
      <c r="E500" s="48" t="s">
        <v>31</v>
      </c>
      <c r="F500" s="48" t="s">
        <v>136</v>
      </c>
      <c r="G500" s="48" t="s">
        <v>148</v>
      </c>
      <c r="H500" s="54"/>
      <c r="I500" s="2"/>
      <c r="J500" s="2"/>
      <c r="K500" s="2"/>
      <c r="L500" s="2"/>
      <c r="M500" s="6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6.5" customHeight="1" x14ac:dyDescent="0.25">
      <c r="A501" s="8">
        <v>1562</v>
      </c>
      <c r="B501" s="49" t="s">
        <v>572</v>
      </c>
      <c r="C501" s="50">
        <v>8</v>
      </c>
      <c r="D501" s="50" t="s">
        <v>78</v>
      </c>
      <c r="E501" s="50" t="s">
        <v>31</v>
      </c>
      <c r="F501" s="50" t="s">
        <v>136</v>
      </c>
      <c r="G501" s="50" t="s">
        <v>148</v>
      </c>
      <c r="H501" s="5"/>
      <c r="I501" s="2"/>
      <c r="J501" s="2"/>
      <c r="K501" s="2"/>
      <c r="L501" s="2"/>
      <c r="M501" s="6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6.5" customHeight="1" x14ac:dyDescent="0.25">
      <c r="A502" s="8">
        <v>1563</v>
      </c>
      <c r="B502" s="47" t="s">
        <v>573</v>
      </c>
      <c r="C502" s="48">
        <v>8</v>
      </c>
      <c r="D502" s="48" t="s">
        <v>78</v>
      </c>
      <c r="E502" s="48" t="s">
        <v>31</v>
      </c>
      <c r="F502" s="48" t="s">
        <v>136</v>
      </c>
      <c r="G502" s="48" t="s">
        <v>148</v>
      </c>
      <c r="H502" s="5"/>
      <c r="I502" s="2"/>
      <c r="J502" s="2"/>
      <c r="K502" s="2"/>
      <c r="L502" s="2"/>
      <c r="M502" s="6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6.5" customHeight="1" x14ac:dyDescent="0.25">
      <c r="A503" s="8">
        <v>1564</v>
      </c>
      <c r="B503" s="49" t="s">
        <v>574</v>
      </c>
      <c r="C503" s="50">
        <v>8</v>
      </c>
      <c r="D503" s="50" t="s">
        <v>78</v>
      </c>
      <c r="E503" s="50" t="s">
        <v>31</v>
      </c>
      <c r="F503" s="50" t="s">
        <v>136</v>
      </c>
      <c r="G503" s="50" t="s">
        <v>148</v>
      </c>
      <c r="H503" s="5"/>
      <c r="I503" s="2"/>
      <c r="J503" s="2"/>
      <c r="K503" s="2"/>
      <c r="L503" s="2"/>
      <c r="M503" s="6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6.5" customHeight="1" x14ac:dyDescent="0.25">
      <c r="A504" s="8">
        <v>1565</v>
      </c>
      <c r="B504" s="47" t="s">
        <v>575</v>
      </c>
      <c r="C504" s="48">
        <v>8</v>
      </c>
      <c r="D504" s="48" t="s">
        <v>78</v>
      </c>
      <c r="E504" s="48" t="s">
        <v>31</v>
      </c>
      <c r="F504" s="48" t="s">
        <v>136</v>
      </c>
      <c r="G504" s="48" t="s">
        <v>148</v>
      </c>
      <c r="H504" s="54"/>
      <c r="I504" s="2"/>
      <c r="J504" s="2"/>
      <c r="K504" s="2"/>
      <c r="L504" s="2"/>
      <c r="M504" s="6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6.5" customHeight="1" x14ac:dyDescent="0.25">
      <c r="A505" s="8">
        <v>1566</v>
      </c>
      <c r="B505" s="49" t="s">
        <v>576</v>
      </c>
      <c r="C505" s="50">
        <v>8</v>
      </c>
      <c r="D505" s="50" t="s">
        <v>78</v>
      </c>
      <c r="E505" s="50" t="s">
        <v>31</v>
      </c>
      <c r="F505" s="50" t="s">
        <v>136</v>
      </c>
      <c r="G505" s="50" t="s">
        <v>148</v>
      </c>
      <c r="H505" s="5"/>
      <c r="I505" s="2"/>
      <c r="J505" s="2"/>
      <c r="K505" s="2"/>
      <c r="L505" s="2"/>
      <c r="M505" s="6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6.5" customHeight="1" x14ac:dyDescent="0.25">
      <c r="A506" s="8">
        <v>1567</v>
      </c>
      <c r="B506" s="47" t="s">
        <v>577</v>
      </c>
      <c r="C506" s="48">
        <v>8</v>
      </c>
      <c r="D506" s="48" t="s">
        <v>78</v>
      </c>
      <c r="E506" s="48" t="s">
        <v>31</v>
      </c>
      <c r="F506" s="48" t="s">
        <v>136</v>
      </c>
      <c r="G506" s="48" t="s">
        <v>148</v>
      </c>
      <c r="H506" s="5"/>
      <c r="I506" s="2"/>
      <c r="J506" s="2"/>
      <c r="K506" s="2"/>
      <c r="L506" s="2"/>
      <c r="M506" s="6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6.5" customHeight="1" x14ac:dyDescent="0.25">
      <c r="A507" s="8">
        <v>1568</v>
      </c>
      <c r="B507" s="49" t="s">
        <v>578</v>
      </c>
      <c r="C507" s="50">
        <v>8</v>
      </c>
      <c r="D507" s="50" t="s">
        <v>78</v>
      </c>
      <c r="E507" s="50" t="s">
        <v>31</v>
      </c>
      <c r="F507" s="50" t="s">
        <v>136</v>
      </c>
      <c r="G507" s="50" t="s">
        <v>148</v>
      </c>
      <c r="H507" s="5"/>
      <c r="I507" s="2"/>
      <c r="J507" s="2"/>
      <c r="K507" s="2"/>
      <c r="L507" s="2"/>
      <c r="M507" s="6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6.5" customHeight="1" x14ac:dyDescent="0.25">
      <c r="A508" s="8">
        <v>1569</v>
      </c>
      <c r="B508" s="47" t="s">
        <v>579</v>
      </c>
      <c r="C508" s="48">
        <v>8</v>
      </c>
      <c r="D508" s="48" t="s">
        <v>78</v>
      </c>
      <c r="E508" s="48" t="s">
        <v>31</v>
      </c>
      <c r="F508" s="48" t="s">
        <v>136</v>
      </c>
      <c r="G508" s="48" t="s">
        <v>148</v>
      </c>
      <c r="H508" s="5"/>
      <c r="I508" s="2"/>
      <c r="J508" s="2"/>
      <c r="K508" s="2"/>
      <c r="L508" s="2"/>
      <c r="M508" s="6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6.5" customHeight="1" x14ac:dyDescent="0.25">
      <c r="A509" s="8">
        <v>1570</v>
      </c>
      <c r="B509" s="49" t="s">
        <v>580</v>
      </c>
      <c r="C509" s="50">
        <v>8</v>
      </c>
      <c r="D509" s="50" t="s">
        <v>78</v>
      </c>
      <c r="E509" s="50" t="s">
        <v>31</v>
      </c>
      <c r="F509" s="50" t="s">
        <v>136</v>
      </c>
      <c r="G509" s="50" t="s">
        <v>148</v>
      </c>
      <c r="H509" s="54"/>
      <c r="I509" s="2"/>
      <c r="J509" s="2"/>
      <c r="K509" s="2"/>
      <c r="L509" s="2"/>
      <c r="M509" s="6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6.5" customHeight="1" x14ac:dyDescent="0.25">
      <c r="A510" s="8">
        <v>1571</v>
      </c>
      <c r="B510" s="47" t="s">
        <v>581</v>
      </c>
      <c r="C510" s="48">
        <v>8</v>
      </c>
      <c r="D510" s="48" t="s">
        <v>78</v>
      </c>
      <c r="E510" s="48" t="s">
        <v>31</v>
      </c>
      <c r="F510" s="48" t="s">
        <v>136</v>
      </c>
      <c r="G510" s="48" t="s">
        <v>148</v>
      </c>
      <c r="H510" s="54"/>
      <c r="I510" s="2"/>
      <c r="J510" s="2"/>
      <c r="K510" s="2"/>
      <c r="L510" s="2"/>
      <c r="M510" s="6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6.5" customHeight="1" x14ac:dyDescent="0.25">
      <c r="A511" s="8">
        <v>1635</v>
      </c>
      <c r="B511" s="49" t="s">
        <v>582</v>
      </c>
      <c r="C511" s="50">
        <v>0</v>
      </c>
      <c r="D511" s="50" t="s">
        <v>90</v>
      </c>
      <c r="E511" s="50" t="s">
        <v>11</v>
      </c>
      <c r="F511" s="50" t="s">
        <v>12</v>
      </c>
      <c r="G511" s="50" t="s">
        <v>13</v>
      </c>
      <c r="H511" s="54"/>
      <c r="I511" s="2"/>
      <c r="J511" s="2"/>
      <c r="K511" s="2"/>
      <c r="L511" s="2"/>
      <c r="M511" s="6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6.5" customHeight="1" x14ac:dyDescent="0.25">
      <c r="A512" s="8">
        <v>1636</v>
      </c>
      <c r="B512" s="47" t="s">
        <v>583</v>
      </c>
      <c r="C512" s="48">
        <v>0</v>
      </c>
      <c r="D512" s="48" t="s">
        <v>90</v>
      </c>
      <c r="E512" s="48" t="s">
        <v>11</v>
      </c>
      <c r="F512" s="48" t="s">
        <v>12</v>
      </c>
      <c r="G512" s="48" t="s">
        <v>13</v>
      </c>
      <c r="H512" s="54"/>
      <c r="I512" s="2"/>
      <c r="J512" s="2"/>
      <c r="K512" s="2"/>
      <c r="L512" s="2"/>
      <c r="M512" s="6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6.5" customHeight="1" x14ac:dyDescent="0.25">
      <c r="A513" s="8">
        <v>1637</v>
      </c>
      <c r="B513" s="49" t="s">
        <v>584</v>
      </c>
      <c r="C513" s="50">
        <v>0</v>
      </c>
      <c r="D513" s="50" t="s">
        <v>90</v>
      </c>
      <c r="E513" s="50" t="s">
        <v>11</v>
      </c>
      <c r="F513" s="50" t="s">
        <v>12</v>
      </c>
      <c r="G513" s="50" t="s">
        <v>13</v>
      </c>
      <c r="H513" s="54"/>
      <c r="I513" s="2"/>
      <c r="J513" s="2"/>
      <c r="K513" s="2"/>
      <c r="L513" s="2"/>
      <c r="M513" s="6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6.5" customHeight="1" x14ac:dyDescent="0.25">
      <c r="A514" s="8">
        <v>1638</v>
      </c>
      <c r="B514" s="47" t="s">
        <v>585</v>
      </c>
      <c r="C514" s="48">
        <v>0</v>
      </c>
      <c r="D514" s="48" t="s">
        <v>90</v>
      </c>
      <c r="E514" s="48" t="s">
        <v>11</v>
      </c>
      <c r="F514" s="48" t="s">
        <v>12</v>
      </c>
      <c r="G514" s="48" t="s">
        <v>13</v>
      </c>
      <c r="H514" s="54"/>
      <c r="I514" s="2"/>
      <c r="J514" s="2"/>
      <c r="K514" s="2"/>
      <c r="L514" s="2"/>
      <c r="M514" s="6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6.5" customHeight="1" x14ac:dyDescent="0.25">
      <c r="A515" s="8">
        <v>1639</v>
      </c>
      <c r="B515" s="49" t="s">
        <v>586</v>
      </c>
      <c r="C515" s="50">
        <v>0</v>
      </c>
      <c r="D515" s="50" t="s">
        <v>90</v>
      </c>
      <c r="E515" s="50" t="s">
        <v>11</v>
      </c>
      <c r="F515" s="50" t="s">
        <v>12</v>
      </c>
      <c r="G515" s="50" t="s">
        <v>13</v>
      </c>
      <c r="H515" s="54"/>
      <c r="I515" s="2"/>
      <c r="J515" s="2"/>
      <c r="K515" s="2"/>
      <c r="L515" s="2"/>
      <c r="M515" s="6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6.5" customHeight="1" x14ac:dyDescent="0.25">
      <c r="A516" s="8">
        <v>1640</v>
      </c>
      <c r="B516" s="47" t="s">
        <v>587</v>
      </c>
      <c r="C516" s="48">
        <v>0</v>
      </c>
      <c r="D516" s="48" t="s">
        <v>90</v>
      </c>
      <c r="E516" s="48" t="s">
        <v>11</v>
      </c>
      <c r="F516" s="48" t="s">
        <v>12</v>
      </c>
      <c r="G516" s="48" t="s">
        <v>13</v>
      </c>
      <c r="H516" s="54"/>
      <c r="I516" s="2"/>
      <c r="J516" s="2"/>
      <c r="K516" s="2"/>
      <c r="L516" s="2"/>
      <c r="M516" s="6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6.5" customHeight="1" x14ac:dyDescent="0.25">
      <c r="A517" s="8">
        <v>1641</v>
      </c>
      <c r="B517" s="49" t="s">
        <v>588</v>
      </c>
      <c r="C517" s="50">
        <v>0</v>
      </c>
      <c r="D517" s="50" t="s">
        <v>90</v>
      </c>
      <c r="E517" s="50" t="s">
        <v>11</v>
      </c>
      <c r="F517" s="50" t="s">
        <v>12</v>
      </c>
      <c r="G517" s="50" t="s">
        <v>13</v>
      </c>
      <c r="H517" s="54"/>
      <c r="I517" s="2"/>
      <c r="J517" s="2"/>
      <c r="K517" s="2"/>
      <c r="L517" s="2"/>
      <c r="M517" s="6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6.5" customHeight="1" x14ac:dyDescent="0.25">
      <c r="A518" s="8">
        <v>1642</v>
      </c>
      <c r="B518" s="47" t="s">
        <v>589</v>
      </c>
      <c r="C518" s="48">
        <v>0</v>
      </c>
      <c r="D518" s="48" t="s">
        <v>90</v>
      </c>
      <c r="E518" s="48" t="s">
        <v>11</v>
      </c>
      <c r="F518" s="48" t="s">
        <v>12</v>
      </c>
      <c r="G518" s="48" t="s">
        <v>13</v>
      </c>
      <c r="H518" s="54"/>
      <c r="I518" s="2"/>
      <c r="J518" s="2"/>
      <c r="K518" s="2"/>
      <c r="L518" s="2"/>
      <c r="M518" s="6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6.5" customHeight="1" x14ac:dyDescent="0.25">
      <c r="A519" s="8">
        <v>1643</v>
      </c>
      <c r="B519" s="49" t="s">
        <v>590</v>
      </c>
      <c r="C519" s="50">
        <v>1</v>
      </c>
      <c r="D519" s="50" t="s">
        <v>90</v>
      </c>
      <c r="E519" s="50" t="s">
        <v>11</v>
      </c>
      <c r="F519" s="50" t="s">
        <v>12</v>
      </c>
      <c r="G519" s="50" t="s">
        <v>13</v>
      </c>
      <c r="H519" s="54"/>
      <c r="I519" s="2"/>
      <c r="J519" s="2"/>
      <c r="K519" s="2"/>
      <c r="L519" s="2"/>
      <c r="M519" s="6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6.5" customHeight="1" x14ac:dyDescent="0.25">
      <c r="A520" s="8">
        <v>1644</v>
      </c>
      <c r="B520" s="47" t="s">
        <v>591</v>
      </c>
      <c r="C520" s="48">
        <v>1</v>
      </c>
      <c r="D520" s="48" t="s">
        <v>90</v>
      </c>
      <c r="E520" s="48" t="s">
        <v>11</v>
      </c>
      <c r="F520" s="48" t="s">
        <v>12</v>
      </c>
      <c r="G520" s="48" t="s">
        <v>13</v>
      </c>
      <c r="H520" s="54"/>
      <c r="I520" s="2"/>
      <c r="J520" s="2"/>
      <c r="K520" s="2"/>
      <c r="L520" s="2"/>
      <c r="M520" s="6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6.5" customHeight="1" x14ac:dyDescent="0.25">
      <c r="A521" s="8">
        <v>1645</v>
      </c>
      <c r="B521" s="49" t="s">
        <v>592</v>
      </c>
      <c r="C521" s="50">
        <v>1</v>
      </c>
      <c r="D521" s="50" t="s">
        <v>90</v>
      </c>
      <c r="E521" s="50" t="s">
        <v>11</v>
      </c>
      <c r="F521" s="50" t="s">
        <v>12</v>
      </c>
      <c r="G521" s="50" t="s">
        <v>13</v>
      </c>
      <c r="H521" s="54"/>
      <c r="I521" s="2"/>
      <c r="J521" s="2"/>
      <c r="K521" s="2"/>
      <c r="L521" s="2"/>
      <c r="M521" s="6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6.5" customHeight="1" x14ac:dyDescent="0.25">
      <c r="A522" s="8">
        <v>1646</v>
      </c>
      <c r="B522" s="47" t="s">
        <v>593</v>
      </c>
      <c r="C522" s="48">
        <v>1</v>
      </c>
      <c r="D522" s="48" t="s">
        <v>90</v>
      </c>
      <c r="E522" s="48" t="s">
        <v>11</v>
      </c>
      <c r="F522" s="48" t="s">
        <v>12</v>
      </c>
      <c r="G522" s="48" t="s">
        <v>13</v>
      </c>
      <c r="H522" s="54"/>
      <c r="I522" s="2"/>
      <c r="J522" s="2"/>
      <c r="K522" s="2"/>
      <c r="L522" s="2"/>
      <c r="M522" s="6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6.5" customHeight="1" x14ac:dyDescent="0.25">
      <c r="A523" s="8">
        <v>1647</v>
      </c>
      <c r="B523" s="49" t="s">
        <v>594</v>
      </c>
      <c r="C523" s="50">
        <v>1</v>
      </c>
      <c r="D523" s="50" t="s">
        <v>90</v>
      </c>
      <c r="E523" s="50" t="s">
        <v>11</v>
      </c>
      <c r="F523" s="50" t="s">
        <v>12</v>
      </c>
      <c r="G523" s="50" t="s">
        <v>13</v>
      </c>
      <c r="H523" s="54"/>
      <c r="I523" s="2"/>
      <c r="J523" s="2"/>
      <c r="K523" s="2"/>
      <c r="L523" s="2"/>
      <c r="M523" s="6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6.5" customHeight="1" x14ac:dyDescent="0.25">
      <c r="A524" s="8">
        <v>1648</v>
      </c>
      <c r="B524" s="47" t="s">
        <v>595</v>
      </c>
      <c r="C524" s="48">
        <v>1</v>
      </c>
      <c r="D524" s="48" t="s">
        <v>90</v>
      </c>
      <c r="E524" s="48" t="s">
        <v>11</v>
      </c>
      <c r="F524" s="48" t="s">
        <v>12</v>
      </c>
      <c r="G524" s="48" t="s">
        <v>13</v>
      </c>
      <c r="H524" s="54"/>
      <c r="I524" s="2"/>
      <c r="J524" s="2"/>
      <c r="K524" s="2"/>
      <c r="L524" s="2"/>
      <c r="M524" s="6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6.5" customHeight="1" x14ac:dyDescent="0.25">
      <c r="A525" s="8">
        <v>1649</v>
      </c>
      <c r="B525" s="49" t="s">
        <v>596</v>
      </c>
      <c r="C525" s="50">
        <v>2</v>
      </c>
      <c r="D525" s="50" t="s">
        <v>90</v>
      </c>
      <c r="E525" s="50" t="s">
        <v>11</v>
      </c>
      <c r="F525" s="50" t="s">
        <v>12</v>
      </c>
      <c r="G525" s="50" t="s">
        <v>13</v>
      </c>
      <c r="H525" s="54"/>
      <c r="I525" s="2"/>
      <c r="J525" s="2"/>
      <c r="K525" s="2"/>
      <c r="L525" s="2"/>
      <c r="M525" s="6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6.5" customHeight="1" x14ac:dyDescent="0.25">
      <c r="A526" s="8">
        <v>1650</v>
      </c>
      <c r="B526" s="47" t="s">
        <v>597</v>
      </c>
      <c r="C526" s="48">
        <v>2</v>
      </c>
      <c r="D526" s="48" t="s">
        <v>90</v>
      </c>
      <c r="E526" s="48" t="s">
        <v>11</v>
      </c>
      <c r="F526" s="48" t="s">
        <v>12</v>
      </c>
      <c r="G526" s="48" t="s">
        <v>13</v>
      </c>
      <c r="H526" s="54"/>
      <c r="I526" s="2"/>
      <c r="J526" s="2"/>
      <c r="K526" s="2"/>
      <c r="L526" s="2"/>
      <c r="M526" s="6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6.5" customHeight="1" x14ac:dyDescent="0.25">
      <c r="A527" s="8">
        <v>1651</v>
      </c>
      <c r="B527" s="49" t="s">
        <v>598</v>
      </c>
      <c r="C527" s="50">
        <v>3</v>
      </c>
      <c r="D527" s="50" t="s">
        <v>90</v>
      </c>
      <c r="E527" s="50" t="s">
        <v>11</v>
      </c>
      <c r="F527" s="50" t="s">
        <v>12</v>
      </c>
      <c r="G527" s="50" t="s">
        <v>13</v>
      </c>
      <c r="H527" s="54"/>
      <c r="I527" s="2"/>
      <c r="J527" s="2"/>
      <c r="K527" s="2"/>
      <c r="L527" s="2"/>
      <c r="M527" s="6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6.5" customHeight="1" x14ac:dyDescent="0.25">
      <c r="A528" s="8">
        <v>1652</v>
      </c>
      <c r="B528" s="47" t="s">
        <v>599</v>
      </c>
      <c r="C528" s="48">
        <v>3</v>
      </c>
      <c r="D528" s="48" t="s">
        <v>90</v>
      </c>
      <c r="E528" s="48" t="s">
        <v>11</v>
      </c>
      <c r="F528" s="48" t="s">
        <v>12</v>
      </c>
      <c r="G528" s="48" t="s">
        <v>13</v>
      </c>
      <c r="H528" s="54"/>
      <c r="I528" s="2"/>
      <c r="J528" s="2"/>
      <c r="K528" s="2"/>
      <c r="L528" s="2"/>
      <c r="M528" s="6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6.5" customHeight="1" x14ac:dyDescent="0.25">
      <c r="A529" s="8">
        <v>1653</v>
      </c>
      <c r="B529" s="49" t="s">
        <v>600</v>
      </c>
      <c r="C529" s="50">
        <v>3</v>
      </c>
      <c r="D529" s="50" t="s">
        <v>90</v>
      </c>
      <c r="E529" s="50" t="s">
        <v>11</v>
      </c>
      <c r="F529" s="50" t="s">
        <v>12</v>
      </c>
      <c r="G529" s="50" t="s">
        <v>13</v>
      </c>
      <c r="H529" s="54"/>
      <c r="I529" s="2"/>
      <c r="J529" s="2"/>
      <c r="K529" s="2"/>
      <c r="L529" s="2"/>
      <c r="M529" s="6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6.5" customHeight="1" x14ac:dyDescent="0.25">
      <c r="A530" s="8">
        <v>1654</v>
      </c>
      <c r="B530" s="47" t="s">
        <v>601</v>
      </c>
      <c r="C530" s="48">
        <v>3</v>
      </c>
      <c r="D530" s="48" t="s">
        <v>90</v>
      </c>
      <c r="E530" s="48" t="s">
        <v>11</v>
      </c>
      <c r="F530" s="48" t="s">
        <v>12</v>
      </c>
      <c r="G530" s="48" t="s">
        <v>13</v>
      </c>
      <c r="H530" s="54"/>
      <c r="I530" s="2"/>
      <c r="J530" s="2"/>
      <c r="K530" s="2"/>
      <c r="L530" s="2"/>
      <c r="M530" s="6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6.5" customHeight="1" x14ac:dyDescent="0.25">
      <c r="A531" s="8">
        <v>1655</v>
      </c>
      <c r="B531" s="49" t="s">
        <v>602</v>
      </c>
      <c r="C531" s="50">
        <v>3</v>
      </c>
      <c r="D531" s="50" t="s">
        <v>90</v>
      </c>
      <c r="E531" s="50" t="s">
        <v>11</v>
      </c>
      <c r="F531" s="50" t="s">
        <v>12</v>
      </c>
      <c r="G531" s="50" t="s">
        <v>13</v>
      </c>
      <c r="H531" s="54"/>
      <c r="I531" s="2"/>
      <c r="J531" s="2"/>
      <c r="K531" s="2"/>
      <c r="L531" s="2"/>
      <c r="M531" s="6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6.5" customHeight="1" x14ac:dyDescent="0.25">
      <c r="A532" s="8">
        <v>1656</v>
      </c>
      <c r="B532" s="47" t="s">
        <v>603</v>
      </c>
      <c r="C532" s="48">
        <v>4</v>
      </c>
      <c r="D532" s="48" t="s">
        <v>90</v>
      </c>
      <c r="E532" s="48" t="s">
        <v>11</v>
      </c>
      <c r="F532" s="48" t="s">
        <v>12</v>
      </c>
      <c r="G532" s="48" t="s">
        <v>13</v>
      </c>
      <c r="H532" s="54"/>
      <c r="I532" s="2"/>
      <c r="J532" s="2"/>
      <c r="K532" s="2"/>
      <c r="L532" s="2"/>
      <c r="M532" s="6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6.5" customHeight="1" x14ac:dyDescent="0.25">
      <c r="A533" s="8">
        <v>1657</v>
      </c>
      <c r="B533" s="49" t="s">
        <v>604</v>
      </c>
      <c r="C533" s="50">
        <v>4</v>
      </c>
      <c r="D533" s="50" t="s">
        <v>90</v>
      </c>
      <c r="E533" s="50" t="s">
        <v>11</v>
      </c>
      <c r="F533" s="50" t="s">
        <v>12</v>
      </c>
      <c r="G533" s="50" t="s">
        <v>13</v>
      </c>
      <c r="H533" s="54"/>
      <c r="I533" s="2"/>
      <c r="J533" s="2"/>
      <c r="K533" s="2"/>
      <c r="L533" s="2"/>
      <c r="M533" s="6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6.5" customHeight="1" x14ac:dyDescent="0.25">
      <c r="A534" s="8">
        <v>1658</v>
      </c>
      <c r="B534" s="47" t="s">
        <v>605</v>
      </c>
      <c r="C534" s="48">
        <v>4</v>
      </c>
      <c r="D534" s="48" t="s">
        <v>90</v>
      </c>
      <c r="E534" s="48" t="s">
        <v>11</v>
      </c>
      <c r="F534" s="48" t="s">
        <v>12</v>
      </c>
      <c r="G534" s="48" t="s">
        <v>13</v>
      </c>
      <c r="H534" s="54"/>
      <c r="I534" s="2"/>
      <c r="J534" s="2"/>
      <c r="K534" s="2"/>
      <c r="L534" s="2"/>
      <c r="M534" s="6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6.5" customHeight="1" x14ac:dyDescent="0.25">
      <c r="A535" s="8">
        <v>1659</v>
      </c>
      <c r="B535" s="49" t="s">
        <v>606</v>
      </c>
      <c r="C535" s="50">
        <v>4</v>
      </c>
      <c r="D535" s="50" t="s">
        <v>90</v>
      </c>
      <c r="E535" s="50" t="s">
        <v>11</v>
      </c>
      <c r="F535" s="50" t="s">
        <v>12</v>
      </c>
      <c r="G535" s="50" t="s">
        <v>13</v>
      </c>
      <c r="H535" s="54"/>
      <c r="I535" s="2"/>
      <c r="J535" s="2"/>
      <c r="K535" s="2"/>
      <c r="L535" s="2"/>
      <c r="M535" s="6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6.5" customHeight="1" x14ac:dyDescent="0.25">
      <c r="A536" s="8">
        <v>1660</v>
      </c>
      <c r="B536" s="47" t="s">
        <v>607</v>
      </c>
      <c r="C536" s="48">
        <v>4</v>
      </c>
      <c r="D536" s="48" t="s">
        <v>90</v>
      </c>
      <c r="E536" s="48" t="s">
        <v>11</v>
      </c>
      <c r="F536" s="48" t="s">
        <v>12</v>
      </c>
      <c r="G536" s="48" t="s">
        <v>13</v>
      </c>
      <c r="H536" s="54"/>
      <c r="I536" s="2"/>
      <c r="J536" s="2"/>
      <c r="K536" s="2"/>
      <c r="L536" s="2"/>
      <c r="M536" s="6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6.5" customHeight="1" x14ac:dyDescent="0.25">
      <c r="A537" s="8">
        <v>1661</v>
      </c>
      <c r="B537" s="49" t="s">
        <v>608</v>
      </c>
      <c r="C537" s="50">
        <v>4</v>
      </c>
      <c r="D537" s="50" t="s">
        <v>90</v>
      </c>
      <c r="E537" s="50" t="s">
        <v>11</v>
      </c>
      <c r="F537" s="50" t="s">
        <v>12</v>
      </c>
      <c r="G537" s="50" t="s">
        <v>13</v>
      </c>
      <c r="H537" s="54"/>
      <c r="I537" s="2"/>
      <c r="J537" s="2"/>
      <c r="K537" s="2"/>
      <c r="L537" s="2"/>
      <c r="M537" s="6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6.5" customHeight="1" x14ac:dyDescent="0.25">
      <c r="A538" s="8">
        <v>1662</v>
      </c>
      <c r="B538" s="47" t="s">
        <v>609</v>
      </c>
      <c r="C538" s="48">
        <v>4</v>
      </c>
      <c r="D538" s="48" t="s">
        <v>90</v>
      </c>
      <c r="E538" s="48" t="s">
        <v>11</v>
      </c>
      <c r="F538" s="48" t="s">
        <v>12</v>
      </c>
      <c r="G538" s="48" t="s">
        <v>13</v>
      </c>
      <c r="H538" s="54"/>
      <c r="I538" s="2"/>
      <c r="J538" s="2"/>
      <c r="K538" s="2"/>
      <c r="L538" s="2"/>
      <c r="M538" s="6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6.5" customHeight="1" x14ac:dyDescent="0.25">
      <c r="A539" s="8">
        <v>1663</v>
      </c>
      <c r="B539" s="49" t="s">
        <v>610</v>
      </c>
      <c r="C539" s="50">
        <v>0</v>
      </c>
      <c r="D539" s="50" t="s">
        <v>90</v>
      </c>
      <c r="E539" s="50" t="s">
        <v>31</v>
      </c>
      <c r="F539" s="50" t="s">
        <v>12</v>
      </c>
      <c r="G539" s="50" t="s">
        <v>32</v>
      </c>
      <c r="H539" s="54"/>
      <c r="I539" s="2"/>
      <c r="J539" s="2"/>
      <c r="K539" s="2"/>
      <c r="L539" s="2"/>
      <c r="M539" s="6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6.5" customHeight="1" x14ac:dyDescent="0.25">
      <c r="A540" s="8">
        <v>1664</v>
      </c>
      <c r="B540" s="47" t="s">
        <v>611</v>
      </c>
      <c r="C540" s="48">
        <v>0</v>
      </c>
      <c r="D540" s="48" t="s">
        <v>90</v>
      </c>
      <c r="E540" s="48" t="s">
        <v>31</v>
      </c>
      <c r="F540" s="48" t="s">
        <v>12</v>
      </c>
      <c r="G540" s="48" t="s">
        <v>32</v>
      </c>
      <c r="H540" s="54"/>
      <c r="I540" s="2"/>
      <c r="J540" s="2"/>
      <c r="K540" s="2"/>
      <c r="L540" s="2"/>
      <c r="M540" s="6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6.5" customHeight="1" x14ac:dyDescent="0.25">
      <c r="A541" s="8">
        <v>1665</v>
      </c>
      <c r="B541" s="49" t="s">
        <v>612</v>
      </c>
      <c r="C541" s="50">
        <v>0</v>
      </c>
      <c r="D541" s="50" t="s">
        <v>90</v>
      </c>
      <c r="E541" s="50" t="s">
        <v>31</v>
      </c>
      <c r="F541" s="50" t="s">
        <v>12</v>
      </c>
      <c r="G541" s="50" t="s">
        <v>32</v>
      </c>
      <c r="H541" s="54"/>
      <c r="I541" s="2"/>
      <c r="J541" s="2"/>
      <c r="K541" s="2"/>
      <c r="L541" s="2"/>
      <c r="M541" s="6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6.5" customHeight="1" x14ac:dyDescent="0.25">
      <c r="A542" s="8">
        <v>1667</v>
      </c>
      <c r="B542" s="47" t="s">
        <v>613</v>
      </c>
      <c r="C542" s="48">
        <v>1</v>
      </c>
      <c r="D542" s="48" t="s">
        <v>90</v>
      </c>
      <c r="E542" s="48" t="s">
        <v>31</v>
      </c>
      <c r="F542" s="48" t="s">
        <v>12</v>
      </c>
      <c r="G542" s="48" t="s">
        <v>32</v>
      </c>
      <c r="H542" s="54"/>
      <c r="I542" s="2"/>
      <c r="J542" s="2"/>
      <c r="K542" s="2"/>
      <c r="L542" s="2"/>
      <c r="M542" s="6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6.5" customHeight="1" x14ac:dyDescent="0.25">
      <c r="A543" s="8">
        <v>1668</v>
      </c>
      <c r="B543" s="49" t="s">
        <v>614</v>
      </c>
      <c r="C543" s="50">
        <v>2</v>
      </c>
      <c r="D543" s="50" t="s">
        <v>90</v>
      </c>
      <c r="E543" s="50" t="s">
        <v>31</v>
      </c>
      <c r="F543" s="50" t="s">
        <v>12</v>
      </c>
      <c r="G543" s="50" t="s">
        <v>32</v>
      </c>
      <c r="H543" s="54"/>
      <c r="I543" s="2"/>
      <c r="J543" s="2"/>
      <c r="K543" s="2"/>
      <c r="L543" s="2"/>
      <c r="M543" s="6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6.5" customHeight="1" x14ac:dyDescent="0.25">
      <c r="A544" s="8">
        <v>1669</v>
      </c>
      <c r="B544" s="47" t="s">
        <v>615</v>
      </c>
      <c r="C544" s="48">
        <v>2</v>
      </c>
      <c r="D544" s="48" t="s">
        <v>90</v>
      </c>
      <c r="E544" s="48" t="s">
        <v>31</v>
      </c>
      <c r="F544" s="48" t="s">
        <v>12</v>
      </c>
      <c r="G544" s="48" t="s">
        <v>32</v>
      </c>
      <c r="H544" s="54"/>
      <c r="I544" s="2"/>
      <c r="J544" s="2"/>
      <c r="K544" s="2"/>
      <c r="L544" s="2"/>
      <c r="M544" s="6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6.5" customHeight="1" x14ac:dyDescent="0.25">
      <c r="A545" s="8">
        <v>1670</v>
      </c>
      <c r="B545" s="49" t="s">
        <v>616</v>
      </c>
      <c r="C545" s="50">
        <v>2</v>
      </c>
      <c r="D545" s="50" t="s">
        <v>90</v>
      </c>
      <c r="E545" s="50" t="s">
        <v>31</v>
      </c>
      <c r="F545" s="50" t="s">
        <v>12</v>
      </c>
      <c r="G545" s="50" t="s">
        <v>32</v>
      </c>
      <c r="H545" s="54"/>
      <c r="I545" s="2"/>
      <c r="J545" s="2"/>
      <c r="K545" s="2"/>
      <c r="L545" s="2"/>
      <c r="M545" s="6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6.5" customHeight="1" x14ac:dyDescent="0.25">
      <c r="A546" s="8">
        <v>1671</v>
      </c>
      <c r="B546" s="47" t="s">
        <v>617</v>
      </c>
      <c r="C546" s="48">
        <v>3</v>
      </c>
      <c r="D546" s="48" t="s">
        <v>90</v>
      </c>
      <c r="E546" s="48" t="s">
        <v>31</v>
      </c>
      <c r="F546" s="48" t="s">
        <v>12</v>
      </c>
      <c r="G546" s="48" t="s">
        <v>32</v>
      </c>
      <c r="H546" s="54"/>
      <c r="I546" s="2"/>
      <c r="J546" s="2"/>
      <c r="K546" s="2"/>
      <c r="L546" s="2"/>
      <c r="M546" s="6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6.5" customHeight="1" x14ac:dyDescent="0.25">
      <c r="A547" s="8">
        <v>1672</v>
      </c>
      <c r="B547" s="49" t="s">
        <v>618</v>
      </c>
      <c r="C547" s="50">
        <v>4</v>
      </c>
      <c r="D547" s="50" t="s">
        <v>90</v>
      </c>
      <c r="E547" s="50" t="s">
        <v>31</v>
      </c>
      <c r="F547" s="50" t="s">
        <v>12</v>
      </c>
      <c r="G547" s="50" t="s">
        <v>32</v>
      </c>
      <c r="H547" s="54"/>
      <c r="I547" s="2"/>
      <c r="J547" s="2"/>
      <c r="K547" s="2"/>
      <c r="L547" s="2"/>
      <c r="M547" s="6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6.5" customHeight="1" x14ac:dyDescent="0.25">
      <c r="A548" s="8">
        <v>1673</v>
      </c>
      <c r="B548" s="47" t="s">
        <v>619</v>
      </c>
      <c r="C548" s="48">
        <v>4</v>
      </c>
      <c r="D548" s="48" t="s">
        <v>90</v>
      </c>
      <c r="E548" s="48" t="s">
        <v>31</v>
      </c>
      <c r="F548" s="48" t="s">
        <v>12</v>
      </c>
      <c r="G548" s="48" t="s">
        <v>32</v>
      </c>
      <c r="H548" s="54"/>
      <c r="I548" s="2"/>
      <c r="J548" s="2"/>
      <c r="K548" s="2"/>
      <c r="L548" s="2"/>
      <c r="M548" s="6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6.5" customHeight="1" x14ac:dyDescent="0.25">
      <c r="A549" s="8">
        <v>1674</v>
      </c>
      <c r="B549" s="49" t="s">
        <v>620</v>
      </c>
      <c r="C549" s="50">
        <v>4</v>
      </c>
      <c r="D549" s="50" t="s">
        <v>90</v>
      </c>
      <c r="E549" s="50" t="s">
        <v>31</v>
      </c>
      <c r="F549" s="50" t="s">
        <v>12</v>
      </c>
      <c r="G549" s="50" t="s">
        <v>32</v>
      </c>
      <c r="H549" s="54"/>
      <c r="I549" s="2"/>
      <c r="J549" s="2"/>
      <c r="K549" s="2"/>
      <c r="L549" s="2"/>
      <c r="M549" s="6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6.5" customHeight="1" x14ac:dyDescent="0.25">
      <c r="A550" s="8">
        <v>1675</v>
      </c>
      <c r="B550" s="47" t="s">
        <v>621</v>
      </c>
      <c r="C550" s="48">
        <v>5</v>
      </c>
      <c r="D550" s="48" t="s">
        <v>90</v>
      </c>
      <c r="E550" s="48" t="s">
        <v>11</v>
      </c>
      <c r="F550" s="48" t="s">
        <v>45</v>
      </c>
      <c r="G550" s="48" t="s">
        <v>46</v>
      </c>
      <c r="H550" s="54"/>
      <c r="I550" s="2"/>
      <c r="J550" s="2"/>
      <c r="K550" s="2"/>
      <c r="L550" s="2"/>
      <c r="M550" s="6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6.5" customHeight="1" x14ac:dyDescent="0.25">
      <c r="A551" s="8">
        <v>1676</v>
      </c>
      <c r="B551" s="49" t="s">
        <v>622</v>
      </c>
      <c r="C551" s="50">
        <v>5</v>
      </c>
      <c r="D551" s="50" t="s">
        <v>90</v>
      </c>
      <c r="E551" s="50" t="s">
        <v>11</v>
      </c>
      <c r="F551" s="50" t="s">
        <v>45</v>
      </c>
      <c r="G551" s="50" t="s">
        <v>46</v>
      </c>
      <c r="H551" s="54"/>
      <c r="I551" s="2"/>
      <c r="J551" s="2"/>
      <c r="K551" s="2"/>
      <c r="L551" s="2"/>
      <c r="M551" s="6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6.5" customHeight="1" x14ac:dyDescent="0.25">
      <c r="A552" s="8">
        <v>1677</v>
      </c>
      <c r="B552" s="47" t="s">
        <v>623</v>
      </c>
      <c r="C552" s="48">
        <v>6</v>
      </c>
      <c r="D552" s="48" t="s">
        <v>90</v>
      </c>
      <c r="E552" s="48" t="s">
        <v>11</v>
      </c>
      <c r="F552" s="48" t="s">
        <v>45</v>
      </c>
      <c r="G552" s="48" t="s">
        <v>46</v>
      </c>
      <c r="H552" s="54"/>
      <c r="I552" s="2"/>
      <c r="J552" s="2"/>
      <c r="K552" s="2"/>
      <c r="L552" s="2"/>
      <c r="M552" s="6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6.5" customHeight="1" x14ac:dyDescent="0.25">
      <c r="A553" s="8">
        <v>1678</v>
      </c>
      <c r="B553" s="49" t="s">
        <v>624</v>
      </c>
      <c r="C553" s="50">
        <v>6</v>
      </c>
      <c r="D553" s="50" t="s">
        <v>90</v>
      </c>
      <c r="E553" s="50" t="s">
        <v>11</v>
      </c>
      <c r="F553" s="50" t="s">
        <v>45</v>
      </c>
      <c r="G553" s="50" t="s">
        <v>46</v>
      </c>
      <c r="H553" s="54"/>
      <c r="I553" s="2"/>
      <c r="J553" s="2"/>
      <c r="K553" s="2"/>
      <c r="L553" s="2"/>
      <c r="M553" s="6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6.5" customHeight="1" x14ac:dyDescent="0.25">
      <c r="A554" s="8">
        <v>1679</v>
      </c>
      <c r="B554" s="47" t="s">
        <v>625</v>
      </c>
      <c r="C554" s="48">
        <v>6</v>
      </c>
      <c r="D554" s="48" t="s">
        <v>90</v>
      </c>
      <c r="E554" s="48" t="s">
        <v>11</v>
      </c>
      <c r="F554" s="48" t="s">
        <v>45</v>
      </c>
      <c r="G554" s="48" t="s">
        <v>46</v>
      </c>
      <c r="H554" s="5"/>
      <c r="I554" s="2"/>
      <c r="J554" s="2"/>
      <c r="K554" s="2"/>
      <c r="L554" s="2"/>
      <c r="M554" s="6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6.5" customHeight="1" x14ac:dyDescent="0.25">
      <c r="A555" s="8">
        <v>1680</v>
      </c>
      <c r="B555" s="49" t="s">
        <v>626</v>
      </c>
      <c r="C555" s="50">
        <v>6</v>
      </c>
      <c r="D555" s="50" t="s">
        <v>90</v>
      </c>
      <c r="E555" s="50" t="s">
        <v>11</v>
      </c>
      <c r="F555" s="50" t="s">
        <v>45</v>
      </c>
      <c r="G555" s="50" t="s">
        <v>46</v>
      </c>
      <c r="H555" s="5"/>
      <c r="I555" s="2"/>
      <c r="J555" s="2"/>
      <c r="K555" s="2"/>
      <c r="L555" s="2"/>
      <c r="M555" s="6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6.5" customHeight="1" x14ac:dyDescent="0.25">
      <c r="A556" s="8">
        <v>1681</v>
      </c>
      <c r="B556" s="47" t="s">
        <v>627</v>
      </c>
      <c r="C556" s="48">
        <v>5</v>
      </c>
      <c r="D556" s="48" t="s">
        <v>90</v>
      </c>
      <c r="E556" s="48" t="s">
        <v>31</v>
      </c>
      <c r="F556" s="48" t="s">
        <v>45</v>
      </c>
      <c r="G556" s="48" t="s">
        <v>50</v>
      </c>
      <c r="H556" s="5"/>
      <c r="I556" s="2"/>
      <c r="J556" s="2"/>
      <c r="K556" s="2"/>
      <c r="L556" s="2"/>
      <c r="M556" s="6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6.5" customHeight="1" x14ac:dyDescent="0.25">
      <c r="A557" s="8">
        <v>1682</v>
      </c>
      <c r="B557" s="49" t="s">
        <v>628</v>
      </c>
      <c r="C557" s="50">
        <v>5</v>
      </c>
      <c r="D557" s="50" t="s">
        <v>90</v>
      </c>
      <c r="E557" s="50" t="s">
        <v>31</v>
      </c>
      <c r="F557" s="50" t="s">
        <v>45</v>
      </c>
      <c r="G557" s="50" t="s">
        <v>50</v>
      </c>
      <c r="H557" s="5"/>
      <c r="I557" s="2"/>
      <c r="J557" s="2"/>
      <c r="K557" s="2"/>
      <c r="L557" s="2"/>
      <c r="M557" s="6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6.5" customHeight="1" x14ac:dyDescent="0.25">
      <c r="A558" s="8">
        <v>1683</v>
      </c>
      <c r="B558" s="47" t="s">
        <v>629</v>
      </c>
      <c r="C558" s="48">
        <v>5</v>
      </c>
      <c r="D558" s="48" t="s">
        <v>90</v>
      </c>
      <c r="E558" s="48" t="s">
        <v>31</v>
      </c>
      <c r="F558" s="48" t="s">
        <v>45</v>
      </c>
      <c r="G558" s="48" t="s">
        <v>50</v>
      </c>
      <c r="H558" s="5"/>
      <c r="I558" s="2"/>
      <c r="J558" s="2"/>
      <c r="K558" s="2"/>
      <c r="L558" s="2"/>
      <c r="M558" s="6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6.5" customHeight="1" x14ac:dyDescent="0.25">
      <c r="A559" s="8">
        <v>1684</v>
      </c>
      <c r="B559" s="49" t="s">
        <v>630</v>
      </c>
      <c r="C559" s="50">
        <v>5</v>
      </c>
      <c r="D559" s="50" t="s">
        <v>90</v>
      </c>
      <c r="E559" s="50" t="s">
        <v>31</v>
      </c>
      <c r="F559" s="50" t="s">
        <v>45</v>
      </c>
      <c r="G559" s="50" t="s">
        <v>50</v>
      </c>
      <c r="H559" s="5"/>
      <c r="I559" s="2"/>
      <c r="J559" s="2"/>
      <c r="K559" s="2"/>
      <c r="L559" s="2"/>
      <c r="M559" s="6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6.5" customHeight="1" x14ac:dyDescent="0.25">
      <c r="A560" s="8">
        <v>1685</v>
      </c>
      <c r="B560" s="47" t="s">
        <v>631</v>
      </c>
      <c r="C560" s="48">
        <v>5</v>
      </c>
      <c r="D560" s="48" t="s">
        <v>90</v>
      </c>
      <c r="E560" s="48" t="s">
        <v>31</v>
      </c>
      <c r="F560" s="48" t="s">
        <v>45</v>
      </c>
      <c r="G560" s="48" t="s">
        <v>50</v>
      </c>
      <c r="H560" s="2"/>
      <c r="I560" s="2"/>
      <c r="J560" s="2"/>
      <c r="K560" s="2"/>
      <c r="L560" s="2"/>
      <c r="M560" s="6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6.5" customHeight="1" x14ac:dyDescent="0.25">
      <c r="A561" s="8">
        <v>1686</v>
      </c>
      <c r="B561" s="49" t="s">
        <v>632</v>
      </c>
      <c r="C561" s="50">
        <v>6</v>
      </c>
      <c r="D561" s="50" t="s">
        <v>90</v>
      </c>
      <c r="E561" s="50" t="s">
        <v>31</v>
      </c>
      <c r="F561" s="50" t="s">
        <v>45</v>
      </c>
      <c r="G561" s="50" t="s">
        <v>50</v>
      </c>
      <c r="H561" s="2"/>
      <c r="I561" s="2"/>
      <c r="J561" s="2"/>
      <c r="K561" s="2"/>
      <c r="L561" s="2"/>
      <c r="M561" s="6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6.5" customHeight="1" x14ac:dyDescent="0.25">
      <c r="A562" s="8">
        <v>1687</v>
      </c>
      <c r="B562" s="47" t="s">
        <v>633</v>
      </c>
      <c r="C562" s="48">
        <v>7</v>
      </c>
      <c r="D562" s="48" t="s">
        <v>90</v>
      </c>
      <c r="E562" s="48" t="s">
        <v>11</v>
      </c>
      <c r="F562" s="48" t="s">
        <v>136</v>
      </c>
      <c r="G562" s="48" t="s">
        <v>137</v>
      </c>
      <c r="H562" s="2"/>
      <c r="I562" s="2"/>
      <c r="J562" s="2"/>
      <c r="K562" s="2"/>
      <c r="L562" s="2"/>
      <c r="M562" s="6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6.5" customHeight="1" x14ac:dyDescent="0.25">
      <c r="A563" s="8">
        <v>1688</v>
      </c>
      <c r="B563" s="49" t="s">
        <v>634</v>
      </c>
      <c r="C563" s="50">
        <v>7</v>
      </c>
      <c r="D563" s="50" t="s">
        <v>90</v>
      </c>
      <c r="E563" s="50" t="s">
        <v>31</v>
      </c>
      <c r="F563" s="50" t="s">
        <v>136</v>
      </c>
      <c r="G563" s="50" t="s">
        <v>148</v>
      </c>
      <c r="H563" s="2"/>
      <c r="I563" s="2"/>
      <c r="J563" s="2"/>
      <c r="K563" s="2"/>
      <c r="L563" s="2"/>
      <c r="M563" s="6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6.5" customHeight="1" x14ac:dyDescent="0.25">
      <c r="A564" s="8">
        <v>1689</v>
      </c>
      <c r="B564" s="47" t="s">
        <v>635</v>
      </c>
      <c r="C564" s="48">
        <v>7</v>
      </c>
      <c r="D564" s="48" t="s">
        <v>90</v>
      </c>
      <c r="E564" s="48" t="s">
        <v>31</v>
      </c>
      <c r="F564" s="48" t="s">
        <v>136</v>
      </c>
      <c r="G564" s="48" t="s">
        <v>148</v>
      </c>
      <c r="H564" s="2"/>
      <c r="I564" s="2"/>
      <c r="J564" s="2"/>
      <c r="K564" s="2"/>
      <c r="L564" s="2"/>
      <c r="M564" s="6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6.5" customHeight="1" x14ac:dyDescent="0.25">
      <c r="A565" s="8">
        <v>1690</v>
      </c>
      <c r="B565" s="49" t="s">
        <v>636</v>
      </c>
      <c r="C565" s="50">
        <v>7</v>
      </c>
      <c r="D565" s="50" t="s">
        <v>90</v>
      </c>
      <c r="E565" s="50" t="s">
        <v>31</v>
      </c>
      <c r="F565" s="50" t="s">
        <v>136</v>
      </c>
      <c r="G565" s="50" t="s">
        <v>148</v>
      </c>
      <c r="H565" s="2"/>
      <c r="I565" s="2"/>
      <c r="J565" s="2"/>
      <c r="K565" s="2"/>
      <c r="L565" s="2"/>
      <c r="M565" s="6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6.5" customHeight="1" x14ac:dyDescent="0.25">
      <c r="A566" s="8">
        <v>1691</v>
      </c>
      <c r="B566" s="47" t="s">
        <v>637</v>
      </c>
      <c r="C566" s="48">
        <v>8</v>
      </c>
      <c r="D566" s="48" t="s">
        <v>90</v>
      </c>
      <c r="E566" s="48" t="s">
        <v>31</v>
      </c>
      <c r="F566" s="48" t="s">
        <v>136</v>
      </c>
      <c r="G566" s="48" t="s">
        <v>148</v>
      </c>
      <c r="H566" s="2"/>
      <c r="I566" s="2"/>
      <c r="J566" s="2"/>
      <c r="K566" s="2"/>
      <c r="L566" s="2"/>
      <c r="M566" s="6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6.5" customHeight="1" x14ac:dyDescent="0.25">
      <c r="A567" s="8">
        <v>1692</v>
      </c>
      <c r="B567" s="49" t="s">
        <v>638</v>
      </c>
      <c r="C567" s="50">
        <v>8</v>
      </c>
      <c r="D567" s="50" t="s">
        <v>90</v>
      </c>
      <c r="E567" s="50" t="s">
        <v>31</v>
      </c>
      <c r="F567" s="50" t="s">
        <v>136</v>
      </c>
      <c r="G567" s="50" t="s">
        <v>148</v>
      </c>
      <c r="H567" s="2"/>
      <c r="I567" s="2"/>
      <c r="J567" s="2"/>
      <c r="K567" s="2"/>
      <c r="L567" s="2"/>
      <c r="M567" s="6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6.5" customHeight="1" x14ac:dyDescent="0.25">
      <c r="A568" s="55">
        <v>726</v>
      </c>
      <c r="B568" s="56" t="s">
        <v>731</v>
      </c>
      <c r="C568" s="55">
        <v>6</v>
      </c>
      <c r="D568" s="55" t="s">
        <v>40</v>
      </c>
      <c r="E568" s="55" t="s">
        <v>31</v>
      </c>
      <c r="F568" s="55" t="s">
        <v>45</v>
      </c>
      <c r="G568" s="57" t="s">
        <v>50</v>
      </c>
      <c r="H568" s="2"/>
      <c r="I568" s="2"/>
      <c r="J568" s="2"/>
      <c r="K568" s="2"/>
      <c r="L568" s="2"/>
      <c r="M568" s="6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6.5" customHeight="1" x14ac:dyDescent="0.25">
      <c r="A569" s="55">
        <v>727</v>
      </c>
      <c r="B569" s="56" t="s">
        <v>732</v>
      </c>
      <c r="C569" s="55">
        <v>5</v>
      </c>
      <c r="D569" s="55" t="s">
        <v>40</v>
      </c>
      <c r="E569" s="55" t="s">
        <v>11</v>
      </c>
      <c r="F569" s="55" t="s">
        <v>45</v>
      </c>
      <c r="G569" s="57" t="s">
        <v>46</v>
      </c>
      <c r="H569" s="2"/>
      <c r="I569" s="2"/>
      <c r="J569" s="2"/>
      <c r="K569" s="2"/>
      <c r="L569" s="2"/>
      <c r="M569" s="6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6.5" customHeight="1" x14ac:dyDescent="0.25">
      <c r="A570" s="55"/>
      <c r="B570" s="56"/>
      <c r="C570" s="55"/>
      <c r="D570" s="55"/>
      <c r="E570" s="55"/>
      <c r="F570" s="55"/>
      <c r="G570" s="57"/>
      <c r="H570" s="2"/>
      <c r="I570" s="2"/>
      <c r="J570" s="2"/>
      <c r="K570" s="2"/>
      <c r="L570" s="2"/>
      <c r="M570" s="6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6.5" customHeight="1" x14ac:dyDescent="0.25">
      <c r="A571" s="55"/>
      <c r="B571" s="56"/>
      <c r="C571" s="55"/>
      <c r="D571" s="55"/>
      <c r="E571" s="55"/>
      <c r="F571" s="55"/>
      <c r="G571" s="57"/>
      <c r="H571" s="2"/>
      <c r="I571" s="2"/>
      <c r="J571" s="2"/>
      <c r="K571" s="2"/>
      <c r="L571" s="2"/>
      <c r="M571" s="6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6.5" customHeight="1" x14ac:dyDescent="0.25">
      <c r="A572" s="55"/>
      <c r="B572" s="56"/>
      <c r="C572" s="55"/>
      <c r="D572" s="55"/>
      <c r="E572" s="55"/>
      <c r="F572" s="55"/>
      <c r="G572" s="57"/>
      <c r="H572" s="2"/>
      <c r="I572" s="2"/>
      <c r="J572" s="2"/>
      <c r="K572" s="2"/>
      <c r="L572" s="2"/>
      <c r="M572" s="6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6.5" customHeight="1" x14ac:dyDescent="0.25">
      <c r="A573" s="55"/>
      <c r="B573" s="56"/>
      <c r="C573" s="55"/>
      <c r="D573" s="55"/>
      <c r="E573" s="55"/>
      <c r="F573" s="55"/>
      <c r="G573" s="57"/>
      <c r="H573" s="2"/>
      <c r="I573" s="2"/>
      <c r="J573" s="2"/>
      <c r="K573" s="2"/>
      <c r="L573" s="2"/>
      <c r="M573" s="6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6.5" customHeight="1" x14ac:dyDescent="0.25">
      <c r="A574" s="55"/>
      <c r="B574" s="56"/>
      <c r="C574" s="55"/>
      <c r="D574" s="55"/>
      <c r="E574" s="55"/>
      <c r="F574" s="55"/>
      <c r="G574" s="57"/>
      <c r="H574" s="2"/>
      <c r="I574" s="2"/>
      <c r="J574" s="2"/>
      <c r="K574" s="2"/>
      <c r="L574" s="2"/>
      <c r="M574" s="6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6.5" customHeight="1" x14ac:dyDescent="0.25">
      <c r="A575" s="55"/>
      <c r="B575" s="56"/>
      <c r="C575" s="55"/>
      <c r="D575" s="55"/>
      <c r="E575" s="55"/>
      <c r="F575" s="55"/>
      <c r="G575" s="57"/>
      <c r="H575" s="2"/>
      <c r="I575" s="2"/>
      <c r="J575" s="2"/>
      <c r="K575" s="2"/>
      <c r="L575" s="2"/>
      <c r="M575" s="6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6.5" customHeight="1" x14ac:dyDescent="0.25">
      <c r="A576" s="55"/>
      <c r="B576" s="56"/>
      <c r="C576" s="55"/>
      <c r="D576" s="55"/>
      <c r="E576" s="55"/>
      <c r="F576" s="55"/>
      <c r="G576" s="57"/>
      <c r="H576" s="2"/>
      <c r="I576" s="2"/>
      <c r="J576" s="2"/>
      <c r="K576" s="2"/>
      <c r="L576" s="2"/>
      <c r="M576" s="6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6.5" customHeight="1" x14ac:dyDescent="0.25">
      <c r="A577" s="55"/>
      <c r="B577" s="56"/>
      <c r="C577" s="55"/>
      <c r="D577" s="55"/>
      <c r="E577" s="55"/>
      <c r="F577" s="55"/>
      <c r="G577" s="57"/>
      <c r="H577" s="2"/>
      <c r="I577" s="2"/>
      <c r="J577" s="2"/>
      <c r="K577" s="2"/>
      <c r="L577" s="2"/>
      <c r="M577" s="6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6.5" customHeight="1" x14ac:dyDescent="0.25">
      <c r="A578" s="55"/>
      <c r="B578" s="56"/>
      <c r="C578" s="55"/>
      <c r="D578" s="55"/>
      <c r="E578" s="55"/>
      <c r="F578" s="55"/>
      <c r="G578" s="57"/>
    </row>
    <row r="579" spans="1:26" ht="16.5" customHeight="1" x14ac:dyDescent="0.25">
      <c r="A579" s="55"/>
      <c r="B579" s="56"/>
      <c r="C579" s="55"/>
      <c r="D579" s="55"/>
      <c r="E579" s="55"/>
      <c r="F579" s="55"/>
      <c r="G579" s="57"/>
    </row>
    <row r="580" spans="1:26" ht="16.5" customHeight="1" x14ac:dyDescent="0.25">
      <c r="A580" s="55"/>
      <c r="B580" s="56"/>
      <c r="C580" s="55"/>
      <c r="D580" s="55"/>
      <c r="E580" s="55"/>
      <c r="F580" s="55"/>
      <c r="G580" s="57"/>
    </row>
    <row r="581" spans="1:26" ht="16.5" customHeight="1" x14ac:dyDescent="0.25">
      <c r="A581" s="55"/>
      <c r="B581" s="56"/>
      <c r="C581" s="55"/>
      <c r="D581" s="55"/>
      <c r="E581" s="55"/>
      <c r="F581" s="55"/>
      <c r="G581" s="57"/>
    </row>
    <row r="582" spans="1:26" ht="16.5" customHeight="1" x14ac:dyDescent="0.25">
      <c r="A582" s="55"/>
      <c r="B582" s="56"/>
      <c r="C582" s="55"/>
      <c r="D582" s="55"/>
      <c r="E582" s="55"/>
      <c r="F582" s="55"/>
      <c r="G582" s="57"/>
    </row>
    <row r="583" spans="1:26" ht="16.5" customHeight="1" x14ac:dyDescent="0.25">
      <c r="A583" s="55"/>
      <c r="B583" s="56"/>
      <c r="C583" s="55"/>
      <c r="D583" s="55"/>
      <c r="E583" s="55"/>
      <c r="F583" s="55"/>
      <c r="G583" s="57"/>
    </row>
    <row r="584" spans="1:26" ht="16.5" customHeight="1" x14ac:dyDescent="0.25">
      <c r="A584" s="55"/>
      <c r="B584" s="56"/>
      <c r="C584" s="55"/>
      <c r="D584" s="55"/>
      <c r="E584" s="55"/>
      <c r="F584" s="55"/>
      <c r="G584" s="57"/>
    </row>
    <row r="585" spans="1:26" ht="16.5" customHeight="1" x14ac:dyDescent="0.25">
      <c r="A585" s="55"/>
      <c r="B585" s="56"/>
      <c r="C585" s="55"/>
      <c r="D585" s="55"/>
      <c r="E585" s="55"/>
      <c r="F585" s="55"/>
      <c r="G585" s="57"/>
    </row>
    <row r="586" spans="1:26" ht="16.5" customHeight="1" x14ac:dyDescent="0.25">
      <c r="A586" s="55"/>
      <c r="B586" s="56"/>
      <c r="C586" s="55"/>
      <c r="D586" s="55"/>
      <c r="E586" s="55"/>
      <c r="F586" s="55"/>
      <c r="G586" s="57"/>
    </row>
    <row r="587" spans="1:26" ht="16.5" customHeight="1" x14ac:dyDescent="0.25">
      <c r="A587" s="55"/>
      <c r="B587" s="56"/>
      <c r="C587" s="55"/>
      <c r="D587" s="55"/>
      <c r="E587" s="55"/>
      <c r="F587" s="55"/>
      <c r="G587" s="57"/>
    </row>
    <row r="588" spans="1:26" ht="16.5" customHeight="1" x14ac:dyDescent="0.25">
      <c r="A588" s="55"/>
      <c r="B588" s="56"/>
      <c r="C588" s="55"/>
      <c r="D588" s="55"/>
      <c r="E588" s="55"/>
      <c r="F588" s="55"/>
      <c r="G588" s="57"/>
    </row>
    <row r="589" spans="1:26" ht="16.5" customHeight="1" x14ac:dyDescent="0.25">
      <c r="A589" s="55"/>
      <c r="B589" s="56"/>
      <c r="C589" s="55"/>
      <c r="D589" s="55"/>
      <c r="E589" s="55"/>
      <c r="F589" s="55"/>
      <c r="G589" s="57"/>
    </row>
    <row r="590" spans="1:26" ht="16.5" customHeight="1" x14ac:dyDescent="0.25">
      <c r="A590" s="55"/>
      <c r="B590" s="56"/>
      <c r="C590" s="55"/>
      <c r="D590" s="55"/>
      <c r="E590" s="55"/>
      <c r="F590" s="55"/>
      <c r="G590" s="57"/>
    </row>
    <row r="591" spans="1:26" ht="16.5" customHeight="1" x14ac:dyDescent="0.25">
      <c r="A591" s="55"/>
      <c r="B591" s="56"/>
      <c r="C591" s="55"/>
      <c r="D591" s="55"/>
      <c r="E591" s="55"/>
      <c r="F591" s="55"/>
      <c r="G591" s="57"/>
    </row>
    <row r="592" spans="1:26" ht="16.5" customHeight="1" x14ac:dyDescent="0.25">
      <c r="A592" s="55"/>
      <c r="B592" s="56"/>
      <c r="C592" s="55"/>
      <c r="D592" s="55"/>
      <c r="E592" s="55"/>
      <c r="F592" s="55"/>
      <c r="G592" s="57"/>
    </row>
    <row r="593" spans="1:7" ht="16.5" customHeight="1" x14ac:dyDescent="0.25">
      <c r="A593" s="55"/>
      <c r="B593" s="56"/>
      <c r="C593" s="55"/>
      <c r="D593" s="55"/>
      <c r="E593" s="55"/>
      <c r="F593" s="55"/>
      <c r="G593" s="57"/>
    </row>
    <row r="594" spans="1:7" ht="16.5" customHeight="1" x14ac:dyDescent="0.25">
      <c r="A594" s="55"/>
      <c r="B594" s="56"/>
      <c r="C594" s="55"/>
      <c r="D594" s="55"/>
      <c r="E594" s="55"/>
      <c r="F594" s="55"/>
      <c r="G594" s="57"/>
    </row>
    <row r="595" spans="1:7" ht="16.5" customHeight="1" x14ac:dyDescent="0.25">
      <c r="A595" s="55"/>
      <c r="B595" s="56"/>
      <c r="C595" s="55"/>
      <c r="D595" s="55"/>
      <c r="E595" s="55"/>
      <c r="F595" s="55"/>
      <c r="G595" s="57"/>
    </row>
    <row r="596" spans="1:7" ht="16.5" customHeight="1" x14ac:dyDescent="0.25">
      <c r="A596" s="55"/>
      <c r="B596" s="56"/>
      <c r="C596" s="55"/>
      <c r="D596" s="55"/>
      <c r="E596" s="55"/>
      <c r="F596" s="55"/>
      <c r="G596" s="57"/>
    </row>
    <row r="597" spans="1:7" ht="16.5" customHeight="1" x14ac:dyDescent="0.25">
      <c r="A597" s="55"/>
      <c r="B597" s="56"/>
      <c r="C597" s="55"/>
      <c r="D597" s="55"/>
      <c r="E597" s="55"/>
      <c r="F597" s="55"/>
      <c r="G597" s="57"/>
    </row>
    <row r="598" spans="1:7" ht="16.5" customHeight="1" x14ac:dyDescent="0.25">
      <c r="A598" s="55"/>
      <c r="B598" s="56"/>
      <c r="C598" s="55"/>
      <c r="D598" s="55"/>
      <c r="E598" s="55"/>
      <c r="F598" s="55"/>
      <c r="G598" s="57"/>
    </row>
    <row r="599" spans="1:7" ht="16.5" customHeight="1" x14ac:dyDescent="0.25">
      <c r="A599" s="55"/>
      <c r="B599" s="56"/>
      <c r="C599" s="55"/>
      <c r="D599" s="55"/>
      <c r="E599" s="55"/>
      <c r="F599" s="55"/>
      <c r="G599" s="57"/>
    </row>
    <row r="600" spans="1:7" ht="16.5" customHeight="1" x14ac:dyDescent="0.25">
      <c r="A600" s="55"/>
      <c r="B600" s="56"/>
      <c r="C600" s="55"/>
      <c r="D600" s="55"/>
      <c r="E600" s="55"/>
      <c r="F600" s="55"/>
      <c r="G600" s="57"/>
    </row>
    <row r="601" spans="1:7" ht="16.5" customHeight="1" x14ac:dyDescent="0.25">
      <c r="A601" s="55"/>
      <c r="B601" s="56"/>
      <c r="C601" s="55"/>
      <c r="D601" s="55"/>
      <c r="E601" s="55"/>
      <c r="F601" s="55"/>
      <c r="G601" s="57"/>
    </row>
    <row r="602" spans="1:7" ht="16.5" customHeight="1" x14ac:dyDescent="0.25">
      <c r="A602" s="55"/>
      <c r="B602" s="56"/>
      <c r="C602" s="55"/>
      <c r="D602" s="55"/>
      <c r="E602" s="55"/>
      <c r="F602" s="55"/>
      <c r="G602" s="57"/>
    </row>
    <row r="603" spans="1:7" ht="16.5" customHeight="1" x14ac:dyDescent="0.25">
      <c r="A603" s="55"/>
      <c r="B603" s="56"/>
      <c r="C603" s="55"/>
      <c r="D603" s="55"/>
      <c r="E603" s="55"/>
      <c r="F603" s="55"/>
      <c r="G603" s="57"/>
    </row>
    <row r="604" spans="1:7" ht="16.5" customHeight="1" x14ac:dyDescent="0.25">
      <c r="A604" s="55"/>
      <c r="B604" s="56"/>
      <c r="C604" s="55"/>
      <c r="D604" s="55"/>
      <c r="E604" s="55"/>
      <c r="F604" s="55"/>
      <c r="G604" s="57"/>
    </row>
    <row r="605" spans="1:7" ht="16.5" customHeight="1" x14ac:dyDescent="0.25">
      <c r="A605" s="55"/>
      <c r="B605" s="56"/>
      <c r="C605" s="55"/>
      <c r="D605" s="55"/>
      <c r="E605" s="55"/>
      <c r="F605" s="55"/>
      <c r="G605" s="57"/>
    </row>
    <row r="606" spans="1:7" ht="16.5" customHeight="1" x14ac:dyDescent="0.25">
      <c r="A606" s="55"/>
      <c r="B606" s="56"/>
      <c r="C606" s="55"/>
      <c r="D606" s="55"/>
      <c r="E606" s="55"/>
      <c r="F606" s="55"/>
      <c r="G606" s="57"/>
    </row>
    <row r="607" spans="1:7" ht="16.5" customHeight="1" x14ac:dyDescent="0.25">
      <c r="A607" s="55"/>
      <c r="B607" s="56"/>
      <c r="C607" s="55"/>
      <c r="D607" s="55"/>
      <c r="E607" s="55"/>
      <c r="F607" s="55"/>
      <c r="G607" s="57"/>
    </row>
    <row r="608" spans="1:7" ht="16.5" customHeight="1" x14ac:dyDescent="0.25">
      <c r="A608" s="55"/>
      <c r="B608" s="56"/>
      <c r="C608" s="55"/>
      <c r="D608" s="55"/>
      <c r="E608" s="55"/>
      <c r="F608" s="55"/>
      <c r="G608" s="57"/>
    </row>
    <row r="609" spans="1:7" ht="16.5" customHeight="1" x14ac:dyDescent="0.25">
      <c r="A609" s="55"/>
      <c r="B609" s="56"/>
      <c r="C609" s="55"/>
      <c r="D609" s="55"/>
      <c r="E609" s="55"/>
      <c r="F609" s="55"/>
      <c r="G609" s="57"/>
    </row>
    <row r="610" spans="1:7" ht="16.5" customHeight="1" x14ac:dyDescent="0.25">
      <c r="A610" s="55"/>
      <c r="B610" s="56"/>
      <c r="C610" s="55"/>
      <c r="D610" s="55"/>
      <c r="E610" s="55"/>
      <c r="F610" s="55"/>
      <c r="G610" s="57"/>
    </row>
    <row r="611" spans="1:7" ht="16.5" customHeight="1" x14ac:dyDescent="0.25">
      <c r="A611" s="55"/>
      <c r="B611" s="56"/>
      <c r="C611" s="55"/>
      <c r="D611" s="55"/>
      <c r="E611" s="55"/>
      <c r="F611" s="55"/>
      <c r="G611" s="57"/>
    </row>
    <row r="612" spans="1:7" ht="16.5" customHeight="1" x14ac:dyDescent="0.25">
      <c r="A612" s="55"/>
      <c r="B612" s="56"/>
      <c r="C612" s="55"/>
      <c r="D612" s="55"/>
      <c r="E612" s="55"/>
      <c r="F612" s="55"/>
      <c r="G612" s="57"/>
    </row>
    <row r="613" spans="1:7" ht="16.5" customHeight="1" x14ac:dyDescent="0.25">
      <c r="A613" s="55"/>
      <c r="B613" s="56"/>
      <c r="C613" s="55"/>
      <c r="D613" s="55"/>
      <c r="E613" s="55"/>
      <c r="F613" s="55"/>
      <c r="G613" s="57"/>
    </row>
    <row r="614" spans="1:7" ht="16.5" customHeight="1" x14ac:dyDescent="0.25">
      <c r="A614" s="55"/>
      <c r="B614" s="56"/>
      <c r="C614" s="55"/>
      <c r="D614" s="55"/>
      <c r="E614" s="55"/>
      <c r="F614" s="55"/>
      <c r="G614" s="57"/>
    </row>
    <row r="615" spans="1:7" ht="16.5" customHeight="1" x14ac:dyDescent="0.25">
      <c r="A615" s="55"/>
      <c r="B615" s="56"/>
      <c r="C615" s="55"/>
      <c r="D615" s="55"/>
      <c r="E615" s="55"/>
      <c r="F615" s="55"/>
      <c r="G615" s="57"/>
    </row>
    <row r="616" spans="1:7" ht="16.5" customHeight="1" x14ac:dyDescent="0.25">
      <c r="A616" s="55"/>
      <c r="B616" s="56"/>
      <c r="C616" s="55"/>
      <c r="D616" s="55"/>
      <c r="E616" s="55"/>
      <c r="F616" s="55"/>
      <c r="G616" s="57"/>
    </row>
    <row r="617" spans="1:7" ht="16.5" customHeight="1" x14ac:dyDescent="0.25">
      <c r="A617" s="55"/>
      <c r="B617" s="56"/>
      <c r="C617" s="55"/>
      <c r="D617" s="55"/>
      <c r="E617" s="55"/>
      <c r="F617" s="55"/>
      <c r="G617" s="57"/>
    </row>
    <row r="618" spans="1:7" ht="16.5" customHeight="1" x14ac:dyDescent="0.25">
      <c r="A618" s="55"/>
      <c r="B618" s="56"/>
      <c r="C618" s="55"/>
      <c r="D618" s="55"/>
      <c r="E618" s="55"/>
      <c r="F618" s="55"/>
      <c r="G618" s="57"/>
    </row>
    <row r="619" spans="1:7" ht="16.5" customHeight="1" x14ac:dyDescent="0.25">
      <c r="A619" s="55"/>
      <c r="B619" s="56"/>
      <c r="C619" s="55"/>
      <c r="D619" s="55"/>
      <c r="E619" s="55"/>
      <c r="F619" s="55"/>
      <c r="G619" s="57"/>
    </row>
    <row r="620" spans="1:7" ht="16.5" customHeight="1" x14ac:dyDescent="0.25">
      <c r="A620" s="55"/>
      <c r="B620" s="56"/>
      <c r="C620" s="55"/>
      <c r="D620" s="55"/>
      <c r="E620" s="55"/>
      <c r="F620" s="55"/>
      <c r="G620" s="57"/>
    </row>
    <row r="621" spans="1:7" ht="16.5" customHeight="1" x14ac:dyDescent="0.25">
      <c r="A621" s="55"/>
      <c r="B621" s="56"/>
      <c r="C621" s="55"/>
      <c r="D621" s="55"/>
      <c r="E621" s="55"/>
      <c r="F621" s="55"/>
      <c r="G621" s="57"/>
    </row>
    <row r="622" spans="1:7" ht="16.5" customHeight="1" x14ac:dyDescent="0.25">
      <c r="A622" s="55"/>
      <c r="B622" s="56"/>
      <c r="C622" s="55"/>
      <c r="D622" s="55"/>
      <c r="E622" s="55"/>
      <c r="F622" s="55"/>
      <c r="G622" s="57"/>
    </row>
    <row r="623" spans="1:7" ht="16.5" customHeight="1" x14ac:dyDescent="0.25">
      <c r="A623" s="55"/>
      <c r="B623" s="56"/>
      <c r="C623" s="55"/>
      <c r="D623" s="55"/>
      <c r="E623" s="55"/>
      <c r="F623" s="55"/>
      <c r="G623" s="57"/>
    </row>
    <row r="624" spans="1:7" ht="16.5" customHeight="1" x14ac:dyDescent="0.25">
      <c r="A624" s="55"/>
      <c r="B624" s="56"/>
      <c r="C624" s="55"/>
      <c r="D624" s="55"/>
      <c r="E624" s="55"/>
      <c r="F624" s="55"/>
      <c r="G624" s="57"/>
    </row>
    <row r="625" spans="1:7" ht="16.5" customHeight="1" x14ac:dyDescent="0.25">
      <c r="A625" s="55"/>
      <c r="B625" s="56"/>
      <c r="C625" s="55"/>
      <c r="D625" s="55"/>
      <c r="E625" s="55"/>
      <c r="F625" s="55"/>
      <c r="G625" s="57"/>
    </row>
    <row r="626" spans="1:7" ht="16.5" customHeight="1" x14ac:dyDescent="0.25">
      <c r="A626" s="55"/>
      <c r="B626" s="56"/>
      <c r="C626" s="55"/>
      <c r="D626" s="55"/>
      <c r="E626" s="55"/>
      <c r="F626" s="55"/>
      <c r="G626" s="57"/>
    </row>
    <row r="627" spans="1:7" ht="16.5" customHeight="1" x14ac:dyDescent="0.25">
      <c r="A627" s="55"/>
      <c r="B627" s="56"/>
      <c r="C627" s="55"/>
      <c r="D627" s="55"/>
      <c r="E627" s="55"/>
      <c r="F627" s="55"/>
      <c r="G627" s="57"/>
    </row>
    <row r="628" spans="1:7" ht="16.5" customHeight="1" x14ac:dyDescent="0.25">
      <c r="A628" s="55"/>
      <c r="B628" s="56"/>
      <c r="C628" s="55"/>
      <c r="D628" s="55"/>
      <c r="E628" s="55"/>
      <c r="F628" s="55"/>
      <c r="G628" s="57"/>
    </row>
    <row r="629" spans="1:7" ht="16.5" customHeight="1" x14ac:dyDescent="0.25">
      <c r="A629" s="55"/>
      <c r="B629" s="56"/>
      <c r="C629" s="55"/>
      <c r="D629" s="55"/>
      <c r="E629" s="55"/>
      <c r="F629" s="55"/>
      <c r="G629" s="57"/>
    </row>
    <row r="630" spans="1:7" ht="16.5" customHeight="1" x14ac:dyDescent="0.25">
      <c r="A630" s="55"/>
      <c r="B630" s="56"/>
      <c r="C630" s="55"/>
      <c r="D630" s="55"/>
      <c r="E630" s="55"/>
      <c r="F630" s="55"/>
      <c r="G630" s="57"/>
    </row>
    <row r="631" spans="1:7" ht="16.5" customHeight="1" x14ac:dyDescent="0.25">
      <c r="A631" s="55"/>
      <c r="B631" s="56"/>
      <c r="C631" s="55"/>
      <c r="D631" s="55"/>
      <c r="E631" s="55"/>
      <c r="F631" s="55"/>
      <c r="G631" s="57"/>
    </row>
    <row r="632" spans="1:7" ht="16.5" customHeight="1" x14ac:dyDescent="0.25">
      <c r="A632" s="55"/>
      <c r="B632" s="56"/>
      <c r="C632" s="55"/>
      <c r="D632" s="55"/>
      <c r="E632" s="55"/>
      <c r="F632" s="55"/>
      <c r="G632" s="57"/>
    </row>
    <row r="633" spans="1:7" ht="16.5" customHeight="1" x14ac:dyDescent="0.25">
      <c r="A633" s="55"/>
      <c r="B633" s="56"/>
      <c r="C633" s="55"/>
      <c r="D633" s="55"/>
      <c r="E633" s="55"/>
      <c r="F633" s="55"/>
      <c r="G633" s="57"/>
    </row>
    <row r="634" spans="1:7" ht="16.5" customHeight="1" x14ac:dyDescent="0.25">
      <c r="A634" s="55"/>
      <c r="B634" s="56"/>
      <c r="C634" s="55"/>
      <c r="D634" s="55"/>
      <c r="E634" s="55"/>
      <c r="F634" s="55"/>
      <c r="G634" s="57"/>
    </row>
    <row r="635" spans="1:7" ht="16.5" customHeight="1" x14ac:dyDescent="0.25">
      <c r="A635" s="55"/>
      <c r="B635" s="56"/>
      <c r="C635" s="55"/>
      <c r="D635" s="55"/>
      <c r="E635" s="55"/>
      <c r="F635" s="55"/>
      <c r="G635" s="57"/>
    </row>
    <row r="636" spans="1:7" ht="16.5" customHeight="1" x14ac:dyDescent="0.25">
      <c r="A636" s="55"/>
      <c r="B636" s="56"/>
      <c r="C636" s="55"/>
      <c r="D636" s="55"/>
      <c r="E636" s="55"/>
      <c r="F636" s="55"/>
      <c r="G636" s="57"/>
    </row>
    <row r="637" spans="1:7" ht="16.5" customHeight="1" x14ac:dyDescent="0.25">
      <c r="A637" s="55"/>
      <c r="B637" s="56"/>
      <c r="C637" s="55"/>
      <c r="D637" s="55"/>
      <c r="E637" s="55"/>
      <c r="F637" s="55"/>
      <c r="G637" s="57"/>
    </row>
    <row r="638" spans="1:7" ht="16.5" customHeight="1" x14ac:dyDescent="0.25">
      <c r="A638" s="55"/>
      <c r="B638" s="56"/>
      <c r="C638" s="55"/>
      <c r="D638" s="55"/>
      <c r="E638" s="55"/>
      <c r="F638" s="55"/>
      <c r="G638" s="57"/>
    </row>
    <row r="639" spans="1:7" ht="16.5" customHeight="1" x14ac:dyDescent="0.25">
      <c r="A639" s="55"/>
      <c r="B639" s="56"/>
      <c r="C639" s="55"/>
      <c r="D639" s="55"/>
      <c r="E639" s="55"/>
      <c r="F639" s="55"/>
      <c r="G639" s="57"/>
    </row>
    <row r="640" spans="1:7" ht="16.5" customHeight="1" x14ac:dyDescent="0.25">
      <c r="A640" s="55"/>
      <c r="B640" s="56"/>
      <c r="C640" s="55"/>
      <c r="D640" s="55"/>
      <c r="E640" s="55"/>
      <c r="F640" s="55"/>
      <c r="G640" s="57"/>
    </row>
    <row r="641" spans="1:7" ht="16.5" customHeight="1" x14ac:dyDescent="0.25">
      <c r="A641" s="55"/>
      <c r="B641" s="56"/>
      <c r="C641" s="55"/>
      <c r="D641" s="55"/>
      <c r="E641" s="55"/>
      <c r="F641" s="55"/>
      <c r="G641" s="57"/>
    </row>
    <row r="642" spans="1:7" ht="16.5" customHeight="1" x14ac:dyDescent="0.25">
      <c r="A642" s="55"/>
      <c r="B642" s="56"/>
      <c r="C642" s="55"/>
      <c r="D642" s="55"/>
      <c r="E642" s="55"/>
      <c r="F642" s="55"/>
      <c r="G642" s="57"/>
    </row>
    <row r="643" spans="1:7" ht="16.5" customHeight="1" x14ac:dyDescent="0.25">
      <c r="A643" s="55"/>
      <c r="B643" s="56"/>
      <c r="C643" s="55"/>
      <c r="D643" s="55"/>
      <c r="E643" s="55"/>
      <c r="F643" s="55"/>
      <c r="G643" s="57"/>
    </row>
    <row r="644" spans="1:7" ht="16.5" customHeight="1" x14ac:dyDescent="0.25">
      <c r="A644" s="55"/>
      <c r="B644" s="56"/>
      <c r="C644" s="55"/>
      <c r="D644" s="55"/>
      <c r="E644" s="55"/>
      <c r="F644" s="55"/>
      <c r="G644" s="57"/>
    </row>
    <row r="645" spans="1:7" ht="16.5" customHeight="1" x14ac:dyDescent="0.25">
      <c r="A645" s="55"/>
      <c r="B645" s="56"/>
      <c r="C645" s="55"/>
      <c r="D645" s="55"/>
      <c r="E645" s="55"/>
      <c r="F645" s="55"/>
      <c r="G645" s="57"/>
    </row>
    <row r="646" spans="1:7" ht="16.5" customHeight="1" x14ac:dyDescent="0.25">
      <c r="A646" s="55"/>
      <c r="B646" s="56"/>
      <c r="C646" s="55"/>
      <c r="D646" s="55"/>
      <c r="E646" s="55"/>
      <c r="F646" s="55"/>
      <c r="G646" s="57"/>
    </row>
    <row r="647" spans="1:7" ht="16.5" customHeight="1" x14ac:dyDescent="0.25">
      <c r="A647" s="55"/>
      <c r="B647" s="56"/>
      <c r="C647" s="55"/>
      <c r="D647" s="55"/>
      <c r="E647" s="55"/>
      <c r="F647" s="55"/>
      <c r="G647" s="57"/>
    </row>
    <row r="648" spans="1:7" ht="16.5" customHeight="1" x14ac:dyDescent="0.25">
      <c r="A648" s="55"/>
      <c r="B648" s="56"/>
      <c r="C648" s="55"/>
      <c r="D648" s="55"/>
      <c r="E648" s="55"/>
      <c r="F648" s="55"/>
      <c r="G648" s="57"/>
    </row>
    <row r="649" spans="1:7" ht="16.5" customHeight="1" x14ac:dyDescent="0.25">
      <c r="A649" s="55"/>
      <c r="B649" s="56"/>
      <c r="C649" s="55"/>
      <c r="D649" s="55"/>
      <c r="E649" s="55"/>
      <c r="F649" s="55"/>
      <c r="G649" s="57"/>
    </row>
    <row r="650" spans="1:7" ht="16.5" customHeight="1" x14ac:dyDescent="0.25">
      <c r="A650" s="55"/>
      <c r="B650" s="56"/>
      <c r="C650" s="55"/>
      <c r="D650" s="55"/>
      <c r="E650" s="55"/>
      <c r="F650" s="55"/>
      <c r="G650" s="57"/>
    </row>
    <row r="651" spans="1:7" ht="16.5" customHeight="1" x14ac:dyDescent="0.25">
      <c r="A651" s="55"/>
      <c r="B651" s="56"/>
      <c r="C651" s="55"/>
      <c r="D651" s="55"/>
      <c r="E651" s="55"/>
      <c r="F651" s="55"/>
      <c r="G651" s="57"/>
    </row>
    <row r="652" spans="1:7" ht="16.5" customHeight="1" x14ac:dyDescent="0.25">
      <c r="A652" s="55"/>
      <c r="B652" s="56"/>
      <c r="C652" s="55"/>
      <c r="D652" s="55"/>
      <c r="E652" s="55"/>
      <c r="F652" s="55"/>
      <c r="G652" s="57"/>
    </row>
    <row r="653" spans="1:7" ht="16.5" customHeight="1" x14ac:dyDescent="0.25">
      <c r="A653" s="55"/>
      <c r="B653" s="56"/>
      <c r="C653" s="55"/>
      <c r="D653" s="55"/>
      <c r="E653" s="55"/>
      <c r="F653" s="55"/>
      <c r="G653" s="57"/>
    </row>
    <row r="654" spans="1:7" ht="16.5" customHeight="1" x14ac:dyDescent="0.25">
      <c r="A654" s="55"/>
      <c r="B654" s="56"/>
      <c r="C654" s="55"/>
      <c r="D654" s="55"/>
      <c r="E654" s="55"/>
      <c r="F654" s="55"/>
      <c r="G654" s="57"/>
    </row>
    <row r="655" spans="1:7" ht="16.5" customHeight="1" x14ac:dyDescent="0.25">
      <c r="A655" s="55"/>
      <c r="B655" s="56"/>
      <c r="C655" s="55"/>
      <c r="D655" s="55"/>
      <c r="E655" s="55"/>
      <c r="F655" s="55"/>
      <c r="G655" s="57"/>
    </row>
    <row r="656" spans="1:7" ht="16.5" customHeight="1" x14ac:dyDescent="0.25">
      <c r="A656" s="55"/>
      <c r="B656" s="56"/>
      <c r="C656" s="55"/>
      <c r="D656" s="55"/>
      <c r="E656" s="55"/>
      <c r="F656" s="55"/>
      <c r="G656" s="57"/>
    </row>
    <row r="657" spans="1:7" ht="16.5" customHeight="1" x14ac:dyDescent="0.25">
      <c r="A657" s="55"/>
      <c r="B657" s="56"/>
      <c r="C657" s="55"/>
      <c r="D657" s="55"/>
      <c r="E657" s="55"/>
      <c r="F657" s="55"/>
      <c r="G657" s="57"/>
    </row>
    <row r="658" spans="1:7" ht="16.5" customHeight="1" x14ac:dyDescent="0.25">
      <c r="A658" s="55"/>
      <c r="B658" s="56"/>
      <c r="C658" s="55"/>
      <c r="D658" s="55"/>
      <c r="E658" s="55"/>
      <c r="F658" s="55"/>
      <c r="G658" s="57"/>
    </row>
    <row r="659" spans="1:7" ht="16.5" customHeight="1" x14ac:dyDescent="0.25">
      <c r="A659" s="55"/>
      <c r="B659" s="56"/>
      <c r="C659" s="55"/>
      <c r="D659" s="55"/>
      <c r="E659" s="55"/>
      <c r="F659" s="55"/>
      <c r="G659" s="57"/>
    </row>
    <row r="660" spans="1:7" ht="16.5" customHeight="1" x14ac:dyDescent="0.25">
      <c r="A660" s="55"/>
      <c r="B660" s="56"/>
      <c r="C660" s="55"/>
      <c r="D660" s="55"/>
      <c r="E660" s="55"/>
      <c r="F660" s="55"/>
      <c r="G660" s="57"/>
    </row>
    <row r="661" spans="1:7" ht="16.5" customHeight="1" x14ac:dyDescent="0.25">
      <c r="A661" s="55"/>
      <c r="B661" s="56"/>
      <c r="C661" s="55"/>
      <c r="D661" s="55"/>
      <c r="E661" s="55"/>
      <c r="F661" s="55"/>
      <c r="G661" s="57"/>
    </row>
    <row r="662" spans="1:7" ht="16.5" customHeight="1" x14ac:dyDescent="0.25">
      <c r="A662" s="55"/>
      <c r="B662" s="56"/>
      <c r="C662" s="55"/>
      <c r="D662" s="55"/>
      <c r="E662" s="55"/>
      <c r="F662" s="55"/>
      <c r="G662" s="57"/>
    </row>
    <row r="663" spans="1:7" ht="16.5" customHeight="1" x14ac:dyDescent="0.25">
      <c r="A663" s="55"/>
      <c r="B663" s="56"/>
      <c r="C663" s="55"/>
      <c r="D663" s="55"/>
      <c r="E663" s="55"/>
      <c r="F663" s="55"/>
      <c r="G663" s="57"/>
    </row>
    <row r="664" spans="1:7" ht="16.5" customHeight="1" x14ac:dyDescent="0.25">
      <c r="A664" s="55"/>
      <c r="B664" s="56"/>
      <c r="C664" s="55"/>
      <c r="D664" s="55"/>
      <c r="E664" s="55"/>
      <c r="F664" s="55"/>
      <c r="G664" s="57"/>
    </row>
    <row r="665" spans="1:7" ht="16.5" customHeight="1" x14ac:dyDescent="0.25">
      <c r="A665" s="55"/>
      <c r="B665" s="56"/>
      <c r="C665" s="55"/>
      <c r="D665" s="55"/>
      <c r="E665" s="55"/>
      <c r="F665" s="55"/>
      <c r="G665" s="57"/>
    </row>
    <row r="666" spans="1:7" ht="16.5" customHeight="1" x14ac:dyDescent="0.25">
      <c r="A666" s="55"/>
      <c r="B666" s="56"/>
      <c r="C666" s="55"/>
      <c r="D666" s="55"/>
      <c r="E666" s="55"/>
      <c r="F666" s="55"/>
      <c r="G666" s="57"/>
    </row>
    <row r="667" spans="1:7" ht="16.5" customHeight="1" x14ac:dyDescent="0.25">
      <c r="A667" s="55"/>
      <c r="B667" s="56"/>
      <c r="C667" s="55"/>
      <c r="D667" s="55"/>
      <c r="E667" s="55"/>
      <c r="F667" s="55"/>
      <c r="G667" s="57"/>
    </row>
    <row r="668" spans="1:7" ht="16.5" customHeight="1" x14ac:dyDescent="0.25">
      <c r="A668" s="55"/>
      <c r="B668" s="56"/>
      <c r="C668" s="55"/>
      <c r="D668" s="55"/>
      <c r="E668" s="55"/>
      <c r="F668" s="55"/>
      <c r="G668" s="57"/>
    </row>
    <row r="669" spans="1:7" ht="16.5" customHeight="1" x14ac:dyDescent="0.25">
      <c r="A669" s="55"/>
      <c r="B669" s="56"/>
      <c r="C669" s="55"/>
      <c r="D669" s="55"/>
      <c r="E669" s="55"/>
      <c r="F669" s="55"/>
      <c r="G669" s="57"/>
    </row>
    <row r="670" spans="1:7" ht="16.5" customHeight="1" x14ac:dyDescent="0.25">
      <c r="A670" s="55"/>
      <c r="B670" s="56"/>
      <c r="C670" s="55"/>
      <c r="D670" s="55"/>
      <c r="E670" s="55"/>
      <c r="F670" s="55"/>
      <c r="G670" s="57"/>
    </row>
    <row r="671" spans="1:7" ht="16.5" customHeight="1" x14ac:dyDescent="0.25">
      <c r="A671" s="55"/>
      <c r="B671" s="56"/>
      <c r="C671" s="55"/>
      <c r="D671" s="55"/>
      <c r="E671" s="55"/>
      <c r="F671" s="55"/>
      <c r="G671" s="57"/>
    </row>
    <row r="672" spans="1:7" ht="16.5" customHeight="1" x14ac:dyDescent="0.25">
      <c r="A672" s="55"/>
      <c r="B672" s="56"/>
      <c r="C672" s="55"/>
      <c r="D672" s="55"/>
      <c r="E672" s="55"/>
      <c r="F672" s="55"/>
      <c r="G672" s="57"/>
    </row>
    <row r="673" spans="1:7" ht="16.5" customHeight="1" x14ac:dyDescent="0.25">
      <c r="A673" s="55"/>
      <c r="B673" s="56"/>
      <c r="C673" s="55"/>
      <c r="D673" s="55"/>
      <c r="E673" s="55"/>
      <c r="F673" s="55"/>
      <c r="G673" s="57"/>
    </row>
    <row r="674" spans="1:7" ht="16.5" customHeight="1" x14ac:dyDescent="0.25">
      <c r="A674" s="55"/>
      <c r="B674" s="56"/>
      <c r="C674" s="55"/>
      <c r="D674" s="55"/>
      <c r="E674" s="55"/>
      <c r="F674" s="55"/>
      <c r="G674" s="57"/>
    </row>
    <row r="675" spans="1:7" ht="16.5" customHeight="1" x14ac:dyDescent="0.25">
      <c r="A675" s="55"/>
      <c r="B675" s="56"/>
      <c r="C675" s="55"/>
      <c r="D675" s="55"/>
      <c r="E675" s="55"/>
      <c r="F675" s="55"/>
      <c r="G675" s="57"/>
    </row>
    <row r="676" spans="1:7" ht="16.5" customHeight="1" x14ac:dyDescent="0.25">
      <c r="A676" s="55"/>
      <c r="B676" s="56"/>
      <c r="C676" s="55"/>
      <c r="D676" s="55"/>
      <c r="E676" s="55"/>
      <c r="F676" s="55"/>
      <c r="G676" s="57"/>
    </row>
    <row r="677" spans="1:7" ht="16.5" customHeight="1" x14ac:dyDescent="0.25">
      <c r="A677" s="55"/>
      <c r="B677" s="56"/>
      <c r="C677" s="55"/>
      <c r="D677" s="55"/>
      <c r="E677" s="55"/>
      <c r="F677" s="55"/>
      <c r="G677" s="57"/>
    </row>
    <row r="678" spans="1:7" ht="16.5" customHeight="1" x14ac:dyDescent="0.25">
      <c r="A678" s="55"/>
      <c r="B678" s="56"/>
      <c r="C678" s="55"/>
      <c r="D678" s="55"/>
      <c r="E678" s="55"/>
      <c r="F678" s="55"/>
      <c r="G678" s="57"/>
    </row>
    <row r="679" spans="1:7" ht="16.5" customHeight="1" x14ac:dyDescent="0.25">
      <c r="A679" s="55"/>
      <c r="B679" s="56"/>
      <c r="C679" s="55"/>
      <c r="D679" s="55"/>
      <c r="E679" s="55"/>
      <c r="F679" s="55"/>
      <c r="G679" s="57"/>
    </row>
    <row r="680" spans="1:7" ht="16.5" customHeight="1" x14ac:dyDescent="0.25">
      <c r="A680" s="55"/>
      <c r="B680" s="56"/>
      <c r="C680" s="55"/>
      <c r="D680" s="55"/>
      <c r="E680" s="55"/>
      <c r="F680" s="55"/>
      <c r="G680" s="57"/>
    </row>
    <row r="681" spans="1:7" ht="16.5" customHeight="1" x14ac:dyDescent="0.25">
      <c r="A681" s="55"/>
      <c r="B681" s="56"/>
      <c r="C681" s="55"/>
      <c r="D681" s="55"/>
      <c r="E681" s="55"/>
      <c r="F681" s="55"/>
      <c r="G681" s="57"/>
    </row>
    <row r="682" spans="1:7" ht="16.5" customHeight="1" x14ac:dyDescent="0.25">
      <c r="A682" s="55"/>
      <c r="B682" s="56"/>
      <c r="C682" s="55"/>
      <c r="D682" s="55"/>
      <c r="E682" s="55"/>
      <c r="F682" s="55"/>
      <c r="G682" s="57"/>
    </row>
    <row r="683" spans="1:7" ht="16.5" customHeight="1" x14ac:dyDescent="0.25">
      <c r="A683" s="55"/>
      <c r="B683" s="56"/>
      <c r="C683" s="55"/>
      <c r="D683" s="55"/>
      <c r="E683" s="55"/>
      <c r="F683" s="55"/>
      <c r="G683" s="57"/>
    </row>
    <row r="684" spans="1:7" ht="16.5" customHeight="1" x14ac:dyDescent="0.25">
      <c r="A684" s="55"/>
      <c r="B684" s="56"/>
      <c r="C684" s="55"/>
      <c r="D684" s="55"/>
      <c r="E684" s="55"/>
      <c r="F684" s="55"/>
      <c r="G684" s="57"/>
    </row>
    <row r="685" spans="1:7" ht="16.5" customHeight="1" x14ac:dyDescent="0.25">
      <c r="A685" s="55"/>
      <c r="B685" s="56"/>
      <c r="C685" s="55"/>
      <c r="D685" s="55"/>
      <c r="E685" s="55"/>
      <c r="F685" s="55"/>
      <c r="G685" s="57"/>
    </row>
    <row r="686" spans="1:7" ht="16.5" customHeight="1" x14ac:dyDescent="0.25">
      <c r="A686" s="55"/>
      <c r="B686" s="56"/>
      <c r="C686" s="55"/>
      <c r="D686" s="55"/>
      <c r="E686" s="55"/>
      <c r="F686" s="55"/>
      <c r="G686" s="57"/>
    </row>
    <row r="687" spans="1:7" ht="16.5" customHeight="1" x14ac:dyDescent="0.25">
      <c r="A687" s="55"/>
      <c r="B687" s="56"/>
      <c r="C687" s="55"/>
      <c r="D687" s="55"/>
      <c r="E687" s="55"/>
      <c r="F687" s="55"/>
      <c r="G687" s="57"/>
    </row>
    <row r="688" spans="1:7" ht="16.5" customHeight="1" x14ac:dyDescent="0.25">
      <c r="A688" s="55"/>
      <c r="B688" s="56"/>
      <c r="C688" s="55"/>
      <c r="D688" s="55"/>
      <c r="E688" s="55"/>
      <c r="F688" s="55"/>
      <c r="G688" s="57"/>
    </row>
    <row r="689" spans="1:7" ht="16.5" customHeight="1" x14ac:dyDescent="0.25">
      <c r="A689" s="55"/>
      <c r="B689" s="56"/>
      <c r="C689" s="55"/>
      <c r="D689" s="55"/>
      <c r="E689" s="55"/>
      <c r="F689" s="55"/>
      <c r="G689" s="57"/>
    </row>
    <row r="690" spans="1:7" ht="16.5" customHeight="1" x14ac:dyDescent="0.25">
      <c r="A690" s="55"/>
      <c r="B690" s="56"/>
      <c r="C690" s="55"/>
      <c r="D690" s="55"/>
      <c r="E690" s="55"/>
      <c r="F690" s="55"/>
      <c r="G690" s="57"/>
    </row>
    <row r="691" spans="1:7" ht="16.5" customHeight="1" x14ac:dyDescent="0.25">
      <c r="A691" s="55"/>
      <c r="B691" s="56"/>
      <c r="C691" s="55"/>
      <c r="D691" s="55"/>
      <c r="E691" s="55"/>
      <c r="F691" s="55"/>
      <c r="G691" s="57"/>
    </row>
    <row r="692" spans="1:7" ht="16.5" customHeight="1" x14ac:dyDescent="0.25">
      <c r="A692" s="55"/>
      <c r="B692" s="56"/>
      <c r="C692" s="55"/>
      <c r="D692" s="55"/>
      <c r="E692" s="55"/>
      <c r="F692" s="55"/>
      <c r="G692" s="57"/>
    </row>
    <row r="693" spans="1:7" ht="16.5" customHeight="1" x14ac:dyDescent="0.25">
      <c r="A693" s="55"/>
      <c r="B693" s="56"/>
      <c r="C693" s="55"/>
      <c r="D693" s="55"/>
      <c r="E693" s="55"/>
      <c r="F693" s="55"/>
      <c r="G693" s="57"/>
    </row>
    <row r="694" spans="1:7" ht="16.5" customHeight="1" x14ac:dyDescent="0.25">
      <c r="A694" s="55"/>
      <c r="B694" s="56"/>
      <c r="C694" s="55"/>
      <c r="D694" s="55"/>
      <c r="E694" s="55"/>
      <c r="F694" s="55"/>
      <c r="G694" s="57"/>
    </row>
    <row r="695" spans="1:7" ht="16.5" customHeight="1" x14ac:dyDescent="0.25">
      <c r="A695" s="55"/>
      <c r="B695" s="56"/>
      <c r="C695" s="55"/>
      <c r="D695" s="55"/>
      <c r="E695" s="55"/>
      <c r="F695" s="55"/>
      <c r="G695" s="57"/>
    </row>
    <row r="696" spans="1:7" ht="16.5" customHeight="1" x14ac:dyDescent="0.25">
      <c r="A696" s="55"/>
      <c r="B696" s="56"/>
      <c r="C696" s="55"/>
      <c r="D696" s="55"/>
      <c r="E696" s="55"/>
      <c r="F696" s="55"/>
      <c r="G696" s="57"/>
    </row>
    <row r="697" spans="1:7" ht="16.5" customHeight="1" x14ac:dyDescent="0.25">
      <c r="A697" s="55"/>
      <c r="B697" s="56"/>
      <c r="C697" s="55"/>
      <c r="D697" s="55"/>
      <c r="E697" s="55"/>
      <c r="F697" s="55"/>
      <c r="G697" s="57"/>
    </row>
    <row r="698" spans="1:7" ht="16.5" customHeight="1" x14ac:dyDescent="0.25">
      <c r="A698" s="55"/>
      <c r="B698" s="56"/>
      <c r="C698" s="55"/>
      <c r="D698" s="55"/>
      <c r="E698" s="55"/>
      <c r="F698" s="55"/>
      <c r="G698" s="57"/>
    </row>
    <row r="699" spans="1:7" ht="16.5" customHeight="1" x14ac:dyDescent="0.25">
      <c r="A699" s="55"/>
      <c r="B699" s="56"/>
      <c r="C699" s="55"/>
      <c r="D699" s="55"/>
      <c r="E699" s="55"/>
      <c r="F699" s="55"/>
      <c r="G699" s="57"/>
    </row>
    <row r="700" spans="1:7" ht="16.5" customHeight="1" x14ac:dyDescent="0.25">
      <c r="A700" s="55"/>
      <c r="B700" s="56"/>
      <c r="C700" s="55"/>
      <c r="D700" s="55"/>
      <c r="E700" s="55"/>
      <c r="F700" s="55"/>
      <c r="G700" s="57"/>
    </row>
    <row r="701" spans="1:7" ht="16.5" customHeight="1" x14ac:dyDescent="0.25">
      <c r="A701" s="55"/>
      <c r="B701" s="56"/>
      <c r="C701" s="55"/>
      <c r="D701" s="55"/>
      <c r="E701" s="55"/>
      <c r="F701" s="55"/>
      <c r="G701" s="57"/>
    </row>
    <row r="702" spans="1:7" ht="16.5" customHeight="1" x14ac:dyDescent="0.25">
      <c r="A702" s="55"/>
      <c r="B702" s="56"/>
      <c r="C702" s="55"/>
      <c r="D702" s="55"/>
      <c r="E702" s="55"/>
      <c r="F702" s="55"/>
      <c r="G702" s="57"/>
    </row>
    <row r="703" spans="1:7" ht="16.5" customHeight="1" x14ac:dyDescent="0.25">
      <c r="A703" s="55"/>
      <c r="B703" s="56"/>
      <c r="C703" s="55"/>
      <c r="D703" s="55"/>
      <c r="E703" s="55"/>
      <c r="F703" s="55"/>
      <c r="G703" s="57"/>
    </row>
    <row r="704" spans="1:7" ht="16.5" customHeight="1" x14ac:dyDescent="0.25">
      <c r="A704" s="55"/>
      <c r="B704" s="56"/>
      <c r="C704" s="55"/>
      <c r="D704" s="55"/>
      <c r="E704" s="55"/>
      <c r="F704" s="55"/>
      <c r="G704" s="57"/>
    </row>
    <row r="705" spans="1:7" ht="16.5" customHeight="1" x14ac:dyDescent="0.25">
      <c r="A705" s="55"/>
      <c r="B705" s="56"/>
      <c r="C705" s="55"/>
      <c r="D705" s="55"/>
      <c r="E705" s="55"/>
      <c r="F705" s="55"/>
      <c r="G705" s="57"/>
    </row>
    <row r="706" spans="1:7" ht="16.5" customHeight="1" x14ac:dyDescent="0.25">
      <c r="A706" s="55"/>
      <c r="B706" s="56"/>
      <c r="C706" s="55"/>
      <c r="D706" s="55"/>
      <c r="E706" s="55"/>
      <c r="F706" s="55"/>
      <c r="G706" s="57"/>
    </row>
    <row r="707" spans="1:7" ht="16.5" customHeight="1" x14ac:dyDescent="0.25">
      <c r="A707" s="55"/>
      <c r="B707" s="56"/>
      <c r="C707" s="55"/>
      <c r="D707" s="55"/>
      <c r="E707" s="55"/>
      <c r="F707" s="55"/>
      <c r="G707" s="57"/>
    </row>
    <row r="708" spans="1:7" ht="16.5" customHeight="1" x14ac:dyDescent="0.25">
      <c r="A708" s="55"/>
      <c r="B708" s="56"/>
      <c r="C708" s="55"/>
      <c r="D708" s="55"/>
      <c r="E708" s="55"/>
      <c r="F708" s="55"/>
      <c r="G708" s="57"/>
    </row>
    <row r="709" spans="1:7" ht="16.5" customHeight="1" x14ac:dyDescent="0.25">
      <c r="A709" s="55"/>
      <c r="B709" s="56"/>
      <c r="C709" s="55"/>
      <c r="D709" s="55"/>
      <c r="E709" s="55"/>
      <c r="F709" s="55"/>
      <c r="G709" s="57"/>
    </row>
    <row r="710" spans="1:7" ht="16.5" customHeight="1" x14ac:dyDescent="0.25">
      <c r="A710" s="55"/>
      <c r="B710" s="56"/>
      <c r="C710" s="55"/>
      <c r="D710" s="55"/>
      <c r="E710" s="55"/>
      <c r="F710" s="55"/>
      <c r="G710" s="57"/>
    </row>
    <row r="711" spans="1:7" ht="16.5" customHeight="1" x14ac:dyDescent="0.25">
      <c r="A711" s="55"/>
      <c r="B711" s="56"/>
      <c r="C711" s="55"/>
      <c r="D711" s="55"/>
      <c r="E711" s="55"/>
      <c r="F711" s="55"/>
      <c r="G711" s="57"/>
    </row>
    <row r="712" spans="1:7" ht="16.5" customHeight="1" x14ac:dyDescent="0.25">
      <c r="A712" s="55"/>
      <c r="B712" s="56"/>
      <c r="C712" s="55"/>
      <c r="D712" s="55"/>
      <c r="E712" s="55"/>
      <c r="F712" s="55"/>
      <c r="G712" s="57"/>
    </row>
    <row r="713" spans="1:7" ht="16.5" customHeight="1" x14ac:dyDescent="0.25">
      <c r="A713" s="55"/>
      <c r="B713" s="56"/>
      <c r="C713" s="55"/>
      <c r="D713" s="55"/>
      <c r="E713" s="55"/>
      <c r="F713" s="55"/>
      <c r="G713" s="57"/>
    </row>
    <row r="714" spans="1:7" ht="16.5" customHeight="1" x14ac:dyDescent="0.25">
      <c r="A714" s="55"/>
      <c r="B714" s="56"/>
      <c r="C714" s="55"/>
      <c r="D714" s="55"/>
      <c r="E714" s="55"/>
      <c r="F714" s="55"/>
      <c r="G714" s="57"/>
    </row>
    <row r="715" spans="1:7" ht="16.5" customHeight="1" x14ac:dyDescent="0.25">
      <c r="A715" s="55"/>
      <c r="B715" s="56"/>
      <c r="C715" s="55"/>
      <c r="D715" s="55"/>
      <c r="E715" s="55"/>
      <c r="F715" s="55"/>
      <c r="G715" s="57"/>
    </row>
    <row r="716" spans="1:7" ht="16.5" customHeight="1" x14ac:dyDescent="0.25">
      <c r="A716" s="55"/>
      <c r="B716" s="56"/>
      <c r="C716" s="55"/>
      <c r="D716" s="55"/>
      <c r="E716" s="55"/>
      <c r="F716" s="55"/>
      <c r="G716" s="57"/>
    </row>
    <row r="717" spans="1:7" ht="16.5" customHeight="1" x14ac:dyDescent="0.25">
      <c r="A717" s="55"/>
      <c r="B717" s="56"/>
      <c r="C717" s="55"/>
      <c r="D717" s="55"/>
      <c r="E717" s="55"/>
      <c r="F717" s="55"/>
      <c r="G717" s="57"/>
    </row>
    <row r="718" spans="1:7" ht="16.5" customHeight="1" x14ac:dyDescent="0.25">
      <c r="A718" s="55"/>
      <c r="B718" s="56"/>
      <c r="C718" s="55"/>
      <c r="D718" s="55"/>
      <c r="E718" s="55"/>
      <c r="F718" s="55"/>
      <c r="G718" s="57"/>
    </row>
    <row r="719" spans="1:7" ht="16.5" customHeight="1" x14ac:dyDescent="0.25">
      <c r="A719" s="55"/>
      <c r="B719" s="56"/>
      <c r="C719" s="55"/>
      <c r="D719" s="55"/>
      <c r="E719" s="55"/>
      <c r="F719" s="55"/>
      <c r="G719" s="57"/>
    </row>
    <row r="720" spans="1:7" ht="16.5" customHeight="1" x14ac:dyDescent="0.25">
      <c r="A720" s="55"/>
      <c r="B720" s="56"/>
      <c r="C720" s="55"/>
      <c r="D720" s="55"/>
      <c r="E720" s="55"/>
      <c r="F720" s="55"/>
      <c r="G720" s="57"/>
    </row>
    <row r="721" spans="1:7" ht="16.5" customHeight="1" x14ac:dyDescent="0.25">
      <c r="A721" s="55"/>
      <c r="B721" s="56"/>
      <c r="C721" s="55"/>
      <c r="D721" s="55"/>
      <c r="E721" s="55"/>
      <c r="F721" s="55"/>
      <c r="G721" s="57"/>
    </row>
    <row r="722" spans="1:7" ht="16.5" customHeight="1" x14ac:dyDescent="0.25">
      <c r="A722" s="55"/>
      <c r="B722" s="56"/>
      <c r="C722" s="55"/>
      <c r="D722" s="55"/>
      <c r="E722" s="55"/>
      <c r="F722" s="55"/>
      <c r="G722" s="57"/>
    </row>
    <row r="723" spans="1:7" ht="16.5" customHeight="1" x14ac:dyDescent="0.25">
      <c r="A723" s="55"/>
      <c r="B723" s="56"/>
      <c r="C723" s="55"/>
      <c r="D723" s="55"/>
      <c r="E723" s="55"/>
      <c r="F723" s="55"/>
      <c r="G723" s="57"/>
    </row>
    <row r="724" spans="1:7" ht="16.5" customHeight="1" x14ac:dyDescent="0.25">
      <c r="A724" s="55"/>
      <c r="B724" s="56"/>
      <c r="C724" s="55"/>
      <c r="D724" s="55"/>
      <c r="E724" s="55"/>
      <c r="F724" s="55"/>
      <c r="G724" s="57"/>
    </row>
    <row r="725" spans="1:7" ht="16.5" customHeight="1" x14ac:dyDescent="0.25">
      <c r="A725" s="55"/>
      <c r="B725" s="56"/>
      <c r="C725" s="55"/>
      <c r="D725" s="55"/>
      <c r="E725" s="55"/>
      <c r="F725" s="55"/>
      <c r="G725" s="57"/>
    </row>
    <row r="726" spans="1:7" ht="16.5" customHeight="1" x14ac:dyDescent="0.25">
      <c r="A726" s="55"/>
      <c r="B726" s="56"/>
      <c r="C726" s="55"/>
      <c r="D726" s="55"/>
      <c r="E726" s="55"/>
      <c r="F726" s="55"/>
      <c r="G726" s="57"/>
    </row>
    <row r="727" spans="1:7" ht="16.5" customHeight="1" x14ac:dyDescent="0.25">
      <c r="A727" s="55"/>
      <c r="B727" s="56"/>
      <c r="C727" s="55"/>
      <c r="D727" s="55"/>
      <c r="E727" s="55"/>
      <c r="F727" s="55"/>
      <c r="G727" s="57"/>
    </row>
    <row r="728" spans="1:7" ht="16.5" customHeight="1" x14ac:dyDescent="0.25">
      <c r="A728" s="55"/>
      <c r="B728" s="56"/>
      <c r="C728" s="55"/>
      <c r="D728" s="55"/>
      <c r="E728" s="55"/>
      <c r="F728" s="55"/>
      <c r="G728" s="57"/>
    </row>
    <row r="729" spans="1:7" ht="16.5" customHeight="1" x14ac:dyDescent="0.25">
      <c r="A729" s="55"/>
      <c r="B729" s="56"/>
      <c r="C729" s="55"/>
      <c r="D729" s="55"/>
      <c r="E729" s="55"/>
      <c r="F729" s="55"/>
      <c r="G729" s="57"/>
    </row>
    <row r="730" spans="1:7" ht="16.5" customHeight="1" x14ac:dyDescent="0.25">
      <c r="A730" s="55"/>
      <c r="B730" s="56"/>
      <c r="C730" s="55"/>
      <c r="D730" s="55"/>
      <c r="E730" s="55"/>
      <c r="F730" s="55"/>
      <c r="G730" s="57"/>
    </row>
    <row r="731" spans="1:7" ht="16.5" customHeight="1" x14ac:dyDescent="0.25">
      <c r="A731" s="55"/>
      <c r="B731" s="56"/>
      <c r="C731" s="55"/>
      <c r="D731" s="55"/>
      <c r="E731" s="55"/>
      <c r="F731" s="55"/>
      <c r="G731" s="57"/>
    </row>
    <row r="732" spans="1:7" ht="16.5" customHeight="1" x14ac:dyDescent="0.25">
      <c r="A732" s="55"/>
      <c r="B732" s="56"/>
      <c r="C732" s="55"/>
      <c r="D732" s="55"/>
      <c r="E732" s="55"/>
      <c r="F732" s="55"/>
      <c r="G732" s="57"/>
    </row>
    <row r="733" spans="1:7" ht="16.5" customHeight="1" x14ac:dyDescent="0.25">
      <c r="A733" s="55"/>
      <c r="B733" s="56"/>
      <c r="C733" s="55"/>
      <c r="D733" s="55"/>
      <c r="E733" s="55"/>
      <c r="F733" s="55"/>
      <c r="G733" s="57"/>
    </row>
    <row r="734" spans="1:7" ht="16.5" customHeight="1" x14ac:dyDescent="0.25">
      <c r="A734" s="55"/>
      <c r="B734" s="56"/>
      <c r="C734" s="55"/>
      <c r="D734" s="55"/>
      <c r="E734" s="55"/>
      <c r="F734" s="55"/>
      <c r="G734" s="57"/>
    </row>
    <row r="735" spans="1:7" ht="16.5" customHeight="1" x14ac:dyDescent="0.25">
      <c r="A735" s="55"/>
      <c r="B735" s="56"/>
      <c r="C735" s="55"/>
      <c r="D735" s="55"/>
      <c r="E735" s="55"/>
      <c r="F735" s="55"/>
      <c r="G735" s="57"/>
    </row>
    <row r="736" spans="1:7" ht="16.5" customHeight="1" x14ac:dyDescent="0.25">
      <c r="A736" s="55"/>
      <c r="B736" s="56"/>
      <c r="C736" s="55"/>
      <c r="D736" s="55"/>
      <c r="E736" s="55"/>
      <c r="F736" s="55"/>
      <c r="G736" s="57"/>
    </row>
    <row r="737" spans="1:7" ht="16.5" customHeight="1" x14ac:dyDescent="0.25">
      <c r="A737" s="55"/>
      <c r="B737" s="56"/>
      <c r="C737" s="55"/>
      <c r="D737" s="55"/>
      <c r="E737" s="55"/>
      <c r="F737" s="55"/>
      <c r="G737" s="57"/>
    </row>
    <row r="738" spans="1:7" ht="16.5" customHeight="1" x14ac:dyDescent="0.25">
      <c r="A738" s="55"/>
      <c r="B738" s="56"/>
      <c r="C738" s="55"/>
      <c r="D738" s="55"/>
      <c r="E738" s="55"/>
      <c r="F738" s="55"/>
      <c r="G738" s="57"/>
    </row>
    <row r="739" spans="1:7" ht="16.5" customHeight="1" x14ac:dyDescent="0.25">
      <c r="A739" s="55"/>
      <c r="B739" s="56"/>
      <c r="C739" s="55"/>
      <c r="D739" s="55"/>
      <c r="E739" s="55"/>
      <c r="F739" s="55"/>
      <c r="G739" s="57"/>
    </row>
    <row r="740" spans="1:7" ht="16.5" customHeight="1" x14ac:dyDescent="0.25">
      <c r="A740" s="55"/>
      <c r="B740" s="56"/>
      <c r="C740" s="55"/>
      <c r="D740" s="55"/>
      <c r="E740" s="55"/>
      <c r="F740" s="55"/>
      <c r="G740" s="57"/>
    </row>
    <row r="741" spans="1:7" ht="16.5" customHeight="1" x14ac:dyDescent="0.25">
      <c r="A741" s="55"/>
      <c r="B741" s="56"/>
      <c r="C741" s="55"/>
      <c r="D741" s="55"/>
      <c r="E741" s="55"/>
      <c r="F741" s="55"/>
      <c r="G741" s="57"/>
    </row>
    <row r="742" spans="1:7" ht="16.5" customHeight="1" x14ac:dyDescent="0.25">
      <c r="A742" s="55"/>
      <c r="B742" s="56"/>
      <c r="C742" s="55"/>
      <c r="D742" s="55"/>
      <c r="E742" s="55"/>
      <c r="F742" s="55"/>
      <c r="G742" s="57"/>
    </row>
    <row r="743" spans="1:7" ht="16.5" customHeight="1" x14ac:dyDescent="0.25">
      <c r="A743" s="55"/>
      <c r="B743" s="56"/>
      <c r="C743" s="55"/>
      <c r="D743" s="55"/>
      <c r="E743" s="55"/>
      <c r="F743" s="55"/>
      <c r="G743" s="57"/>
    </row>
    <row r="744" spans="1:7" ht="16.5" customHeight="1" x14ac:dyDescent="0.25">
      <c r="A744" s="55"/>
      <c r="B744" s="56"/>
      <c r="C744" s="55"/>
      <c r="D744" s="55"/>
      <c r="E744" s="55"/>
      <c r="F744" s="55"/>
      <c r="G744" s="57"/>
    </row>
    <row r="745" spans="1:7" ht="16.5" customHeight="1" x14ac:dyDescent="0.25">
      <c r="A745" s="55"/>
      <c r="B745" s="56"/>
      <c r="C745" s="55"/>
      <c r="D745" s="55"/>
      <c r="E745" s="55"/>
      <c r="F745" s="55"/>
      <c r="G745" s="57"/>
    </row>
    <row r="746" spans="1:7" ht="16.5" customHeight="1" x14ac:dyDescent="0.25">
      <c r="A746" s="55"/>
      <c r="B746" s="56"/>
      <c r="C746" s="55"/>
      <c r="D746" s="55"/>
      <c r="E746" s="55"/>
      <c r="F746" s="55"/>
      <c r="G746" s="57"/>
    </row>
    <row r="747" spans="1:7" ht="16.5" customHeight="1" x14ac:dyDescent="0.25">
      <c r="A747" s="55"/>
      <c r="B747" s="56"/>
      <c r="C747" s="55"/>
      <c r="D747" s="55"/>
      <c r="E747" s="55"/>
      <c r="F747" s="55"/>
      <c r="G747" s="57"/>
    </row>
    <row r="748" spans="1:7" ht="16.5" customHeight="1" x14ac:dyDescent="0.25">
      <c r="A748" s="55"/>
      <c r="B748" s="56"/>
      <c r="C748" s="55"/>
      <c r="D748" s="55"/>
      <c r="E748" s="55"/>
      <c r="F748" s="55"/>
      <c r="G748" s="57"/>
    </row>
    <row r="749" spans="1:7" ht="16.5" customHeight="1" x14ac:dyDescent="0.25">
      <c r="A749" s="55"/>
      <c r="B749" s="56"/>
      <c r="C749" s="55"/>
      <c r="D749" s="55"/>
      <c r="E749" s="55"/>
      <c r="F749" s="55"/>
      <c r="G749" s="57"/>
    </row>
    <row r="750" spans="1:7" ht="16.5" customHeight="1" x14ac:dyDescent="0.25">
      <c r="A750" s="55"/>
      <c r="B750" s="56"/>
      <c r="C750" s="55"/>
      <c r="D750" s="55"/>
      <c r="E750" s="55"/>
      <c r="F750" s="55"/>
      <c r="G750" s="57"/>
    </row>
    <row r="751" spans="1:7" ht="16.5" customHeight="1" x14ac:dyDescent="0.25">
      <c r="A751" s="55"/>
      <c r="B751" s="56"/>
      <c r="C751" s="55"/>
      <c r="D751" s="55"/>
      <c r="E751" s="55"/>
      <c r="F751" s="55"/>
      <c r="G751" s="57"/>
    </row>
    <row r="752" spans="1:7" ht="16.5" customHeight="1" x14ac:dyDescent="0.25">
      <c r="A752" s="55"/>
      <c r="B752" s="56"/>
      <c r="C752" s="55"/>
      <c r="D752" s="55"/>
      <c r="E752" s="55"/>
      <c r="F752" s="55"/>
      <c r="G752" s="57"/>
    </row>
    <row r="753" spans="1:7" ht="16.5" customHeight="1" x14ac:dyDescent="0.25">
      <c r="A753" s="55"/>
      <c r="B753" s="56"/>
      <c r="C753" s="55"/>
      <c r="D753" s="55"/>
      <c r="E753" s="55"/>
      <c r="F753" s="55"/>
      <c r="G753" s="57"/>
    </row>
    <row r="754" spans="1:7" ht="16.5" customHeight="1" x14ac:dyDescent="0.25">
      <c r="A754" s="55"/>
      <c r="B754" s="56"/>
      <c r="C754" s="55"/>
      <c r="D754" s="55"/>
      <c r="E754" s="55"/>
      <c r="F754" s="55"/>
      <c r="G754" s="57"/>
    </row>
    <row r="755" spans="1:7" ht="16.5" customHeight="1" x14ac:dyDescent="0.25">
      <c r="A755" s="55"/>
      <c r="B755" s="56"/>
      <c r="C755" s="55"/>
      <c r="D755" s="55"/>
      <c r="E755" s="55"/>
      <c r="F755" s="55"/>
      <c r="G755" s="57"/>
    </row>
    <row r="756" spans="1:7" ht="16.5" customHeight="1" x14ac:dyDescent="0.25">
      <c r="A756" s="55"/>
      <c r="B756" s="56"/>
      <c r="C756" s="55"/>
      <c r="D756" s="55"/>
      <c r="E756" s="55"/>
      <c r="F756" s="55"/>
      <c r="G756" s="57"/>
    </row>
    <row r="757" spans="1:7" ht="16.5" customHeight="1" x14ac:dyDescent="0.25">
      <c r="A757" s="55"/>
      <c r="B757" s="56"/>
      <c r="C757" s="55"/>
      <c r="D757" s="55"/>
      <c r="E757" s="55"/>
      <c r="F757" s="55"/>
      <c r="G757" s="57"/>
    </row>
    <row r="758" spans="1:7" ht="16.5" customHeight="1" x14ac:dyDescent="0.25">
      <c r="A758" s="55"/>
      <c r="B758" s="56"/>
      <c r="C758" s="55"/>
      <c r="D758" s="55"/>
      <c r="E758" s="55"/>
      <c r="F758" s="55"/>
      <c r="G758" s="57"/>
    </row>
    <row r="759" spans="1:7" ht="16.5" customHeight="1" x14ac:dyDescent="0.25">
      <c r="A759" s="55"/>
      <c r="B759" s="56"/>
      <c r="C759" s="55"/>
      <c r="D759" s="55"/>
      <c r="E759" s="55"/>
      <c r="F759" s="55"/>
      <c r="G759" s="57"/>
    </row>
    <row r="760" spans="1:7" ht="16.5" customHeight="1" x14ac:dyDescent="0.25">
      <c r="A760" s="55"/>
      <c r="B760" s="56"/>
      <c r="C760" s="55"/>
      <c r="D760" s="55"/>
      <c r="E760" s="55"/>
      <c r="F760" s="55"/>
      <c r="G760" s="57"/>
    </row>
    <row r="761" spans="1:7" ht="16.5" customHeight="1" x14ac:dyDescent="0.25">
      <c r="A761" s="55"/>
      <c r="B761" s="56"/>
      <c r="C761" s="55"/>
      <c r="D761" s="55"/>
      <c r="E761" s="55"/>
      <c r="F761" s="55"/>
      <c r="G761" s="57"/>
    </row>
    <row r="762" spans="1:7" ht="16.5" customHeight="1" x14ac:dyDescent="0.25">
      <c r="A762" s="55"/>
      <c r="B762" s="56"/>
      <c r="C762" s="55"/>
      <c r="D762" s="55"/>
      <c r="E762" s="55"/>
      <c r="F762" s="55"/>
      <c r="G762" s="57"/>
    </row>
    <row r="763" spans="1:7" ht="16.5" customHeight="1" x14ac:dyDescent="0.25">
      <c r="A763" s="55"/>
      <c r="B763" s="56"/>
      <c r="C763" s="55"/>
      <c r="D763" s="55"/>
      <c r="E763" s="55"/>
      <c r="F763" s="55"/>
      <c r="G763" s="57"/>
    </row>
    <row r="764" spans="1:7" ht="16.5" customHeight="1" x14ac:dyDescent="0.25">
      <c r="A764" s="55"/>
      <c r="B764" s="56"/>
      <c r="C764" s="55"/>
      <c r="D764" s="55"/>
      <c r="E764" s="55"/>
      <c r="F764" s="55"/>
      <c r="G764" s="57"/>
    </row>
    <row r="765" spans="1:7" ht="16.5" customHeight="1" x14ac:dyDescent="0.25">
      <c r="A765" s="55"/>
      <c r="B765" s="56"/>
      <c r="C765" s="55"/>
      <c r="D765" s="55"/>
      <c r="E765" s="55"/>
      <c r="F765" s="55"/>
      <c r="G765" s="57"/>
    </row>
    <row r="766" spans="1:7" ht="16.5" customHeight="1" x14ac:dyDescent="0.25"/>
    <row r="767" spans="1:7" ht="16.5" customHeight="1" x14ac:dyDescent="0.25"/>
    <row r="768" spans="1:7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</sheetData>
  <pageMargins left="1.2" right="1.2" top="0.25" bottom="0.2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3"/>
  <sheetViews>
    <sheetView workbookViewId="0">
      <pane ySplit="2" topLeftCell="A96" activePane="bottomLeft" state="frozen"/>
      <selection pane="bottomLeft" activeCell="A3" sqref="A3:O148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style="115" customWidth="1"/>
    <col min="7" max="7" width="21.140625" style="115" customWidth="1"/>
    <col min="8" max="10" width="8.42578125" style="115" customWidth="1"/>
    <col min="11" max="11" width="13.7109375" style="115" customWidth="1"/>
    <col min="12" max="15" width="8.42578125" style="115" customWidth="1"/>
    <col min="16" max="24" width="8.42578125" customWidth="1"/>
  </cols>
  <sheetData>
    <row r="1" spans="1:15" ht="14.25" customHeight="1" x14ac:dyDescent="0.25">
      <c r="A1" s="103" t="s">
        <v>693</v>
      </c>
      <c r="B1" s="104" t="s">
        <v>702</v>
      </c>
      <c r="C1" s="104" t="s">
        <v>703</v>
      </c>
      <c r="D1" s="105" t="s">
        <v>704</v>
      </c>
      <c r="E1" s="80"/>
      <c r="F1" s="90"/>
      <c r="G1" s="90"/>
      <c r="H1" s="90"/>
      <c r="I1" s="90"/>
      <c r="J1" s="90"/>
      <c r="K1" s="90"/>
      <c r="L1" s="90"/>
      <c r="M1" s="90"/>
      <c r="N1" s="174" t="s">
        <v>705</v>
      </c>
      <c r="O1" s="175"/>
    </row>
    <row r="2" spans="1:15" ht="14.25" customHeight="1" x14ac:dyDescent="0.25">
      <c r="A2" s="106" t="s">
        <v>706</v>
      </c>
      <c r="B2" s="107" t="s">
        <v>707</v>
      </c>
      <c r="C2" s="107" t="s">
        <v>708</v>
      </c>
      <c r="D2" s="107" t="s">
        <v>709</v>
      </c>
      <c r="E2" s="107"/>
      <c r="F2" s="107" t="s">
        <v>710</v>
      </c>
      <c r="G2" s="107" t="s">
        <v>644</v>
      </c>
      <c r="H2" s="107" t="s">
        <v>645</v>
      </c>
      <c r="I2" s="107" t="s">
        <v>646</v>
      </c>
      <c r="J2" s="107" t="s">
        <v>2</v>
      </c>
      <c r="K2" s="107" t="s">
        <v>5</v>
      </c>
      <c r="L2" s="108" t="s">
        <v>647</v>
      </c>
      <c r="M2" s="107" t="s">
        <v>648</v>
      </c>
      <c r="N2" s="109" t="s">
        <v>700</v>
      </c>
      <c r="O2" s="109" t="s">
        <v>701</v>
      </c>
    </row>
    <row r="3" spans="1:15" ht="14.25" customHeight="1" x14ac:dyDescent="0.25">
      <c r="A3" s="156"/>
      <c r="B3" s="157"/>
      <c r="C3" s="157"/>
      <c r="D3" s="158"/>
      <c r="E3" s="158"/>
      <c r="F3" s="158">
        <v>1212</v>
      </c>
      <c r="G3" s="131" t="str">
        <f>+VLOOKUP(F3,Participants!$A$1:$F$800,2,FALSE)</f>
        <v>Maive Shearer</v>
      </c>
      <c r="H3" s="131" t="str">
        <f>+VLOOKUP(F3,Participants!$A$1:$F$800,4,FALSE)</f>
        <v>MQA</v>
      </c>
      <c r="I3" s="131" t="str">
        <f>+VLOOKUP(F3,Participants!$A$1:$F$800,5,FALSE)</f>
        <v>F</v>
      </c>
      <c r="J3" s="131">
        <f>+VLOOKUP(F3,Participants!$A$1:$F$800,3,FALSE)</f>
        <v>4</v>
      </c>
      <c r="K3" s="131" t="str">
        <f>+VLOOKUP(F3,Participants!$A$1:$G$800,7,FALSE)</f>
        <v>DEV GIRLS</v>
      </c>
      <c r="L3" s="159">
        <v>1</v>
      </c>
      <c r="M3" s="131">
        <v>10</v>
      </c>
      <c r="N3" s="162">
        <v>9</v>
      </c>
      <c r="O3" s="160">
        <v>5</v>
      </c>
    </row>
    <row r="4" spans="1:15" ht="14.25" customHeight="1" x14ac:dyDescent="0.25">
      <c r="A4" s="163"/>
      <c r="B4" s="164"/>
      <c r="C4" s="164"/>
      <c r="D4" s="165"/>
      <c r="E4" s="165"/>
      <c r="F4" s="158">
        <v>658</v>
      </c>
      <c r="G4" s="131" t="str">
        <f>+VLOOKUP(F4,Participants!$A$1:$F$800,2,FALSE)</f>
        <v>Muiriel Tunno</v>
      </c>
      <c r="H4" s="131" t="str">
        <f>+VLOOKUP(F4,Participants!$A$1:$F$800,4,FALSE)</f>
        <v>BTA</v>
      </c>
      <c r="I4" s="131" t="str">
        <f>+VLOOKUP(F4,Participants!$A$1:$F$800,5,FALSE)</f>
        <v>F</v>
      </c>
      <c r="J4" s="131">
        <f>+VLOOKUP(F4,Participants!$A$1:$F$800,3,FALSE)</f>
        <v>4</v>
      </c>
      <c r="K4" s="131" t="str">
        <f>+VLOOKUP(F4,Participants!$A$1:$G$800,7,FALSE)</f>
        <v>DEV GIRLS</v>
      </c>
      <c r="L4" s="161">
        <f>L3+1</f>
        <v>2</v>
      </c>
      <c r="M4" s="131">
        <v>8</v>
      </c>
      <c r="N4" s="162">
        <v>9</v>
      </c>
      <c r="O4" s="160">
        <v>2</v>
      </c>
    </row>
    <row r="5" spans="1:15" ht="14.25" customHeight="1" x14ac:dyDescent="0.25">
      <c r="A5" s="156"/>
      <c r="B5" s="157"/>
      <c r="C5" s="157"/>
      <c r="D5" s="158"/>
      <c r="E5" s="158"/>
      <c r="F5" s="165">
        <v>360</v>
      </c>
      <c r="G5" s="130" t="str">
        <f>+VLOOKUP(F5,Participants!$A$1:$F$800,2,FALSE)</f>
        <v>Emi Mullican</v>
      </c>
      <c r="H5" s="130" t="str">
        <f>+VLOOKUP(F5,Participants!$A$1:$F$800,4,FALSE)</f>
        <v>AAP</v>
      </c>
      <c r="I5" s="130" t="str">
        <f>+VLOOKUP(F5,Participants!$A$1:$F$800,5,FALSE)</f>
        <v>F</v>
      </c>
      <c r="J5" s="130">
        <f>+VLOOKUP(F5,Participants!$A$1:$F$800,3,FALSE)</f>
        <v>4</v>
      </c>
      <c r="K5" s="131" t="str">
        <f>+VLOOKUP(F5,Participants!$A$1:$G$800,7,FALSE)</f>
        <v>DEV GIRLS</v>
      </c>
      <c r="L5" s="161">
        <f t="shared" ref="L5:L68" si="0">L4+1</f>
        <v>3</v>
      </c>
      <c r="M5" s="130">
        <v>5.5</v>
      </c>
      <c r="N5" s="130">
        <v>8</v>
      </c>
      <c r="O5" s="160">
        <v>11</v>
      </c>
    </row>
    <row r="6" spans="1:15" ht="14.25" customHeight="1" x14ac:dyDescent="0.25">
      <c r="A6" s="163"/>
      <c r="B6" s="164"/>
      <c r="C6" s="164"/>
      <c r="D6" s="165"/>
      <c r="E6" s="165"/>
      <c r="F6" s="158">
        <v>1473</v>
      </c>
      <c r="G6" s="131" t="str">
        <f>+VLOOKUP(F6,Participants!$A$1:$F$800,2,FALSE)</f>
        <v>Juna Jochum</v>
      </c>
      <c r="H6" s="131" t="str">
        <f>+VLOOKUP(F6,Participants!$A$1:$F$800,4,FALSE)</f>
        <v>SKS</v>
      </c>
      <c r="I6" s="131" t="str">
        <f>+VLOOKUP(F6,Participants!$A$1:$F$800,5,FALSE)</f>
        <v>F</v>
      </c>
      <c r="J6" s="131">
        <f>+VLOOKUP(F6,Participants!$A$1:$F$800,3,FALSE)</f>
        <v>4</v>
      </c>
      <c r="K6" s="131" t="str">
        <f>+VLOOKUP(F6,Participants!$A$1:$G$800,7,FALSE)</f>
        <v>DEV GIRLS</v>
      </c>
      <c r="L6" s="161">
        <v>3</v>
      </c>
      <c r="M6" s="131">
        <v>5.5</v>
      </c>
      <c r="N6" s="162">
        <v>8</v>
      </c>
      <c r="O6" s="160">
        <v>11</v>
      </c>
    </row>
    <row r="7" spans="1:15" ht="14.25" customHeight="1" x14ac:dyDescent="0.25">
      <c r="A7" s="156"/>
      <c r="B7" s="157"/>
      <c r="C7" s="157"/>
      <c r="D7" s="158"/>
      <c r="E7" s="158"/>
      <c r="F7" s="165">
        <v>1481</v>
      </c>
      <c r="G7" s="130" t="str">
        <f>+VLOOKUP(F7,Participants!$A$1:$F$800,2,FALSE)</f>
        <v>Avery Van Balen</v>
      </c>
      <c r="H7" s="130" t="str">
        <f>+VLOOKUP(F7,Participants!$A$1:$F$800,4,FALSE)</f>
        <v>SKS</v>
      </c>
      <c r="I7" s="130" t="str">
        <f>+VLOOKUP(F7,Participants!$A$1:$F$800,5,FALSE)</f>
        <v>F</v>
      </c>
      <c r="J7" s="130">
        <f>+VLOOKUP(F7,Participants!$A$1:$F$800,3,FALSE)</f>
        <v>4</v>
      </c>
      <c r="K7" s="131" t="str">
        <f>+VLOOKUP(F7,Participants!$A$1:$G$800,7,FALSE)</f>
        <v>DEV GIRLS</v>
      </c>
      <c r="L7" s="161">
        <v>5</v>
      </c>
      <c r="M7" s="130">
        <v>4</v>
      </c>
      <c r="N7" s="130">
        <v>8</v>
      </c>
      <c r="O7" s="160">
        <v>7</v>
      </c>
    </row>
    <row r="8" spans="1:15" ht="14.25" customHeight="1" x14ac:dyDescent="0.25">
      <c r="A8" s="163"/>
      <c r="B8" s="164"/>
      <c r="C8" s="164"/>
      <c r="D8" s="165"/>
      <c r="E8" s="165"/>
      <c r="F8" s="158">
        <v>655</v>
      </c>
      <c r="G8" s="131" t="str">
        <f>+VLOOKUP(F8,Participants!$A$1:$F$800,2,FALSE)</f>
        <v>Juliet Kibler</v>
      </c>
      <c r="H8" s="131" t="str">
        <f>+VLOOKUP(F8,Participants!$A$1:$F$800,4,FALSE)</f>
        <v>BTA</v>
      </c>
      <c r="I8" s="131" t="str">
        <f>+VLOOKUP(F8,Participants!$A$1:$F$800,5,FALSE)</f>
        <v>F</v>
      </c>
      <c r="J8" s="131">
        <f>+VLOOKUP(F8,Participants!$A$1:$F$800,3,FALSE)</f>
        <v>4</v>
      </c>
      <c r="K8" s="131" t="str">
        <f>+VLOOKUP(F8,Participants!$A$1:$G$800,7,FALSE)</f>
        <v>DEV GIRLS</v>
      </c>
      <c r="L8" s="161">
        <f t="shared" si="0"/>
        <v>6</v>
      </c>
      <c r="M8" s="131">
        <v>3</v>
      </c>
      <c r="N8" s="162">
        <v>8</v>
      </c>
      <c r="O8" s="160">
        <v>5.5</v>
      </c>
    </row>
    <row r="9" spans="1:15" ht="14.25" customHeight="1" x14ac:dyDescent="0.25">
      <c r="A9" s="156"/>
      <c r="B9" s="157"/>
      <c r="C9" s="157"/>
      <c r="D9" s="158"/>
      <c r="E9" s="158"/>
      <c r="F9" s="158">
        <v>356</v>
      </c>
      <c r="G9" s="131" t="str">
        <f>+VLOOKUP(F9,Participants!$A$1:$F$800,2,FALSE)</f>
        <v>Ariana Feagin</v>
      </c>
      <c r="H9" s="131" t="str">
        <f>+VLOOKUP(F9,Participants!$A$1:$F$800,4,FALSE)</f>
        <v>AAP</v>
      </c>
      <c r="I9" s="131" t="str">
        <f>+VLOOKUP(F9,Participants!$A$1:$F$800,5,FALSE)</f>
        <v>F</v>
      </c>
      <c r="J9" s="131">
        <f>+VLOOKUP(F9,Participants!$A$1:$F$800,3,FALSE)</f>
        <v>4</v>
      </c>
      <c r="K9" s="131" t="str">
        <f>+VLOOKUP(F9,Participants!$A$1:$G$800,7,FALSE)</f>
        <v>DEV GIRLS</v>
      </c>
      <c r="L9" s="161">
        <f t="shared" si="0"/>
        <v>7</v>
      </c>
      <c r="M9" s="131">
        <v>2</v>
      </c>
      <c r="N9" s="162">
        <v>8</v>
      </c>
      <c r="O9" s="160">
        <v>4</v>
      </c>
    </row>
    <row r="10" spans="1:15" ht="14.25" customHeight="1" x14ac:dyDescent="0.25">
      <c r="A10" s="163"/>
      <c r="B10" s="164"/>
      <c r="C10" s="164"/>
      <c r="D10" s="165"/>
      <c r="E10" s="165"/>
      <c r="F10" s="165">
        <v>1474</v>
      </c>
      <c r="G10" s="130" t="str">
        <f>+VLOOKUP(F10,Participants!$A$1:$F$800,2,FALSE)</f>
        <v>Lucia Kilkeary</v>
      </c>
      <c r="H10" s="130" t="str">
        <f>+VLOOKUP(F10,Participants!$A$1:$F$800,4,FALSE)</f>
        <v>SKS</v>
      </c>
      <c r="I10" s="130" t="str">
        <f>+VLOOKUP(F10,Participants!$A$1:$F$800,5,FALSE)</f>
        <v>F</v>
      </c>
      <c r="J10" s="130">
        <f>+VLOOKUP(F10,Participants!$A$1:$F$800,3,FALSE)</f>
        <v>4</v>
      </c>
      <c r="K10" s="131" t="str">
        <f>+VLOOKUP(F10,Participants!$A$1:$G$800,7,FALSE)</f>
        <v>DEV GIRLS</v>
      </c>
      <c r="L10" s="161">
        <f t="shared" si="0"/>
        <v>8</v>
      </c>
      <c r="M10" s="130">
        <v>1</v>
      </c>
      <c r="N10" s="130">
        <v>8</v>
      </c>
      <c r="O10" s="160">
        <v>3</v>
      </c>
    </row>
    <row r="11" spans="1:15" ht="14.25" customHeight="1" x14ac:dyDescent="0.25">
      <c r="A11" s="156"/>
      <c r="B11" s="157"/>
      <c r="C11" s="157"/>
      <c r="D11" s="158"/>
      <c r="E11" s="158"/>
      <c r="F11" s="165">
        <v>656</v>
      </c>
      <c r="G11" s="130" t="str">
        <f>+VLOOKUP(F11,Participants!$A$1:$F$800,2,FALSE)</f>
        <v>Audrey Kibler</v>
      </c>
      <c r="H11" s="130" t="str">
        <f>+VLOOKUP(F11,Participants!$A$1:$F$800,4,FALSE)</f>
        <v>BTA</v>
      </c>
      <c r="I11" s="130" t="str">
        <f>+VLOOKUP(F11,Participants!$A$1:$F$800,5,FALSE)</f>
        <v>F</v>
      </c>
      <c r="J11" s="130">
        <f>+VLOOKUP(F11,Participants!$A$1:$F$800,3,FALSE)</f>
        <v>4</v>
      </c>
      <c r="K11" s="131" t="str">
        <f>+VLOOKUP(F11,Participants!$A$1:$G$800,7,FALSE)</f>
        <v>DEV GIRLS</v>
      </c>
      <c r="L11" s="161">
        <f t="shared" si="0"/>
        <v>9</v>
      </c>
      <c r="M11" s="130"/>
      <c r="N11" s="130">
        <v>8</v>
      </c>
      <c r="O11" s="160">
        <v>2.5</v>
      </c>
    </row>
    <row r="12" spans="1:15" ht="14.25" customHeight="1" x14ac:dyDescent="0.25">
      <c r="A12" s="163"/>
      <c r="B12" s="164"/>
      <c r="C12" s="164"/>
      <c r="D12" s="165"/>
      <c r="E12" s="165"/>
      <c r="F12" s="158">
        <v>1205</v>
      </c>
      <c r="G12" s="131" t="str">
        <f>+VLOOKUP(F12,Participants!$A$1:$F$800,2,FALSE)</f>
        <v>Fallon Porter</v>
      </c>
      <c r="H12" s="131" t="str">
        <f>+VLOOKUP(F12,Participants!$A$1:$F$800,4,FALSE)</f>
        <v>MQA</v>
      </c>
      <c r="I12" s="131" t="str">
        <f>+VLOOKUP(F12,Participants!$A$1:$F$800,5,FALSE)</f>
        <v>F</v>
      </c>
      <c r="J12" s="131">
        <f>+VLOOKUP(F12,Participants!$A$1:$F$800,3,FALSE)</f>
        <v>3</v>
      </c>
      <c r="K12" s="131" t="str">
        <f>+VLOOKUP(F12,Participants!$A$1:$G$800,7,FALSE)</f>
        <v>DEV GIRLS</v>
      </c>
      <c r="L12" s="161">
        <f t="shared" si="0"/>
        <v>10</v>
      </c>
      <c r="M12" s="131"/>
      <c r="N12" s="130">
        <v>8</v>
      </c>
      <c r="O12" s="160">
        <v>0</v>
      </c>
    </row>
    <row r="13" spans="1:15" ht="14.25" customHeight="1" x14ac:dyDescent="0.25">
      <c r="A13" s="156"/>
      <c r="B13" s="157"/>
      <c r="C13" s="157"/>
      <c r="D13" s="158"/>
      <c r="E13" s="158"/>
      <c r="F13" s="165">
        <v>1204</v>
      </c>
      <c r="G13" s="130" t="str">
        <f>+VLOOKUP(F13,Participants!$A$1:$F$800,2,FALSE)</f>
        <v>Peyton Bauer</v>
      </c>
      <c r="H13" s="130" t="str">
        <f>+VLOOKUP(F13,Participants!$A$1:$F$800,4,FALSE)</f>
        <v>MQA</v>
      </c>
      <c r="I13" s="130" t="str">
        <f>+VLOOKUP(F13,Participants!$A$1:$F$800,5,FALSE)</f>
        <v>F</v>
      </c>
      <c r="J13" s="130">
        <f>+VLOOKUP(F13,Participants!$A$1:$F$800,3,FALSE)</f>
        <v>3</v>
      </c>
      <c r="K13" s="131" t="str">
        <f>+VLOOKUP(F13,Participants!$A$1:$G$800,7,FALSE)</f>
        <v>DEV GIRLS</v>
      </c>
      <c r="L13" s="161">
        <f t="shared" si="0"/>
        <v>11</v>
      </c>
      <c r="M13" s="130"/>
      <c r="N13" s="162">
        <v>7</v>
      </c>
      <c r="O13" s="160">
        <v>8.5</v>
      </c>
    </row>
    <row r="14" spans="1:15" ht="14.25" customHeight="1" x14ac:dyDescent="0.25">
      <c r="A14" s="163"/>
      <c r="B14" s="164"/>
      <c r="C14" s="164"/>
      <c r="D14" s="165"/>
      <c r="E14" s="165"/>
      <c r="F14" s="158">
        <v>1465</v>
      </c>
      <c r="G14" s="131" t="str">
        <f>+VLOOKUP(F14,Participants!$A$1:$F$800,2,FALSE)</f>
        <v>Greta Narwold</v>
      </c>
      <c r="H14" s="131" t="str">
        <f>+VLOOKUP(F14,Participants!$A$1:$F$800,4,FALSE)</f>
        <v>SKS</v>
      </c>
      <c r="I14" s="131" t="str">
        <f>+VLOOKUP(F14,Participants!$A$1:$F$800,5,FALSE)</f>
        <v>F</v>
      </c>
      <c r="J14" s="131">
        <f>+VLOOKUP(F14,Participants!$A$1:$F$800,3,FALSE)</f>
        <v>3</v>
      </c>
      <c r="K14" s="131" t="str">
        <f>+VLOOKUP(F14,Participants!$A$1:$G$800,7,FALSE)</f>
        <v>DEV GIRLS</v>
      </c>
      <c r="L14" s="161">
        <f t="shared" si="0"/>
        <v>12</v>
      </c>
      <c r="M14" s="131"/>
      <c r="N14" s="162">
        <v>7</v>
      </c>
      <c r="O14" s="160">
        <v>6.5</v>
      </c>
    </row>
    <row r="15" spans="1:15" ht="14.25" customHeight="1" x14ac:dyDescent="0.25">
      <c r="A15" s="156"/>
      <c r="B15" s="157"/>
      <c r="C15" s="157"/>
      <c r="D15" s="158"/>
      <c r="E15" s="158"/>
      <c r="F15" s="130">
        <v>346</v>
      </c>
      <c r="G15" s="131" t="str">
        <f>+VLOOKUP(F15,Participants!$A$1:$F$800,2,FALSE)</f>
        <v>Gemma Baker</v>
      </c>
      <c r="H15" s="131" t="str">
        <f>+VLOOKUP(F15,Participants!$A$1:$F$800,4,FALSE)</f>
        <v>AAP</v>
      </c>
      <c r="I15" s="131" t="str">
        <f>+VLOOKUP(F15,Participants!$A$1:$F$800,5,FALSE)</f>
        <v>F</v>
      </c>
      <c r="J15" s="131">
        <f>+VLOOKUP(F15,Participants!$A$1:$F$800,3,FALSE)</f>
        <v>3</v>
      </c>
      <c r="K15" s="131" t="str">
        <f>+VLOOKUP(F15,Participants!$A$1:$G$800,7,FALSE)</f>
        <v>DEV GIRLS</v>
      </c>
      <c r="L15" s="161">
        <f t="shared" si="0"/>
        <v>13</v>
      </c>
      <c r="M15" s="131"/>
      <c r="N15" s="162">
        <v>7</v>
      </c>
      <c r="O15" s="160">
        <v>6</v>
      </c>
    </row>
    <row r="16" spans="1:15" ht="14.25" customHeight="1" x14ac:dyDescent="0.25">
      <c r="A16" s="163"/>
      <c r="B16" s="164"/>
      <c r="C16" s="164"/>
      <c r="D16" s="165"/>
      <c r="E16" s="165"/>
      <c r="F16" s="158">
        <v>1201</v>
      </c>
      <c r="G16" s="131" t="str">
        <f>+VLOOKUP(F16,Participants!$A$1:$F$800,2,FALSE)</f>
        <v>Allison Thomas</v>
      </c>
      <c r="H16" s="131" t="str">
        <f>+VLOOKUP(F16,Participants!$A$1:$F$800,4,FALSE)</f>
        <v>MQA</v>
      </c>
      <c r="I16" s="131" t="str">
        <f>+VLOOKUP(F16,Participants!$A$1:$F$800,5,FALSE)</f>
        <v>F</v>
      </c>
      <c r="J16" s="131">
        <f>+VLOOKUP(F16,Participants!$A$1:$F$800,3,FALSE)</f>
        <v>1</v>
      </c>
      <c r="K16" s="131" t="str">
        <f>+VLOOKUP(F16,Participants!$A$1:$G$800,7,FALSE)</f>
        <v>DEV GIRLS</v>
      </c>
      <c r="L16" s="161">
        <f t="shared" si="0"/>
        <v>14</v>
      </c>
      <c r="M16" s="131"/>
      <c r="N16" s="130">
        <v>7</v>
      </c>
      <c r="O16" s="160">
        <v>5</v>
      </c>
    </row>
    <row r="17" spans="1:15" ht="14.25" customHeight="1" x14ac:dyDescent="0.25">
      <c r="A17" s="156"/>
      <c r="B17" s="157"/>
      <c r="C17" s="157"/>
      <c r="D17" s="158"/>
      <c r="E17" s="158"/>
      <c r="F17" s="158">
        <v>359</v>
      </c>
      <c r="G17" s="131" t="str">
        <f>+VLOOKUP(F17,Participants!$A$1:$F$800,2,FALSE)</f>
        <v>Brigid Mueller</v>
      </c>
      <c r="H17" s="131" t="str">
        <f>+VLOOKUP(F17,Participants!$A$1:$F$800,4,FALSE)</f>
        <v>AAP</v>
      </c>
      <c r="I17" s="131" t="str">
        <f>+VLOOKUP(F17,Participants!$A$1:$F$800,5,FALSE)</f>
        <v>F</v>
      </c>
      <c r="J17" s="131">
        <f>+VLOOKUP(F17,Participants!$A$1:$F$800,3,FALSE)</f>
        <v>4</v>
      </c>
      <c r="K17" s="131" t="str">
        <f>+VLOOKUP(F17,Participants!$A$1:$G$800,7,FALSE)</f>
        <v>DEV GIRLS</v>
      </c>
      <c r="L17" s="161">
        <f t="shared" si="0"/>
        <v>15</v>
      </c>
      <c r="M17" s="131"/>
      <c r="N17" s="162">
        <v>7</v>
      </c>
      <c r="O17" s="160">
        <v>3.5</v>
      </c>
    </row>
    <row r="18" spans="1:15" ht="14.25" customHeight="1" x14ac:dyDescent="0.25">
      <c r="A18" s="163"/>
      <c r="B18" s="164"/>
      <c r="C18" s="164"/>
      <c r="D18" s="165"/>
      <c r="E18" s="165"/>
      <c r="F18" s="158">
        <v>712</v>
      </c>
      <c r="G18" s="131" t="str">
        <f>+VLOOKUP(F18,Participants!$A$1:$F$800,2,FALSE)</f>
        <v>Maggie Vaslavsky</v>
      </c>
      <c r="H18" s="131" t="str">
        <f>+VLOOKUP(F18,Participants!$A$1:$F$800,4,FALSE)</f>
        <v>CDL</v>
      </c>
      <c r="I18" s="131" t="str">
        <f>+VLOOKUP(F18,Participants!$A$1:$F$800,5,FALSE)</f>
        <v>F</v>
      </c>
      <c r="J18" s="131">
        <f>+VLOOKUP(F18,Participants!$A$1:$F$800,3,FALSE)</f>
        <v>4</v>
      </c>
      <c r="K18" s="131" t="str">
        <f>+VLOOKUP(F18,Participants!$A$1:$G$800,7,FALSE)</f>
        <v>DEV GIRLS</v>
      </c>
      <c r="L18" s="161">
        <f t="shared" si="0"/>
        <v>16</v>
      </c>
      <c r="M18" s="131"/>
      <c r="N18" s="162">
        <v>7</v>
      </c>
      <c r="O18" s="160">
        <v>3.5</v>
      </c>
    </row>
    <row r="19" spans="1:15" ht="14.25" customHeight="1" x14ac:dyDescent="0.25">
      <c r="A19" s="156"/>
      <c r="B19" s="157"/>
      <c r="C19" s="157"/>
      <c r="D19" s="158"/>
      <c r="E19" s="158"/>
      <c r="F19" s="158">
        <v>1478</v>
      </c>
      <c r="G19" s="131" t="str">
        <f>+VLOOKUP(F19,Participants!$A$1:$F$800,2,FALSE)</f>
        <v>Ashley Pollet</v>
      </c>
      <c r="H19" s="131" t="str">
        <f>+VLOOKUP(F19,Participants!$A$1:$F$800,4,FALSE)</f>
        <v>SKS</v>
      </c>
      <c r="I19" s="131" t="str">
        <f>+VLOOKUP(F19,Participants!$A$1:$F$800,5,FALSE)</f>
        <v>F</v>
      </c>
      <c r="J19" s="131">
        <f>+VLOOKUP(F19,Participants!$A$1:$F$800,3,FALSE)</f>
        <v>4</v>
      </c>
      <c r="K19" s="131" t="str">
        <f>+VLOOKUP(F19,Participants!$A$1:$G$800,7,FALSE)</f>
        <v>DEV GIRLS</v>
      </c>
      <c r="L19" s="161">
        <f t="shared" si="0"/>
        <v>17</v>
      </c>
      <c r="M19" s="131"/>
      <c r="N19" s="162">
        <v>7</v>
      </c>
      <c r="O19" s="160">
        <v>2</v>
      </c>
    </row>
    <row r="20" spans="1:15" ht="14.25" customHeight="1" x14ac:dyDescent="0.25">
      <c r="A20" s="163"/>
      <c r="B20" s="164"/>
      <c r="C20" s="164"/>
      <c r="D20" s="165"/>
      <c r="E20" s="165"/>
      <c r="F20" s="158">
        <v>1209</v>
      </c>
      <c r="G20" s="131" t="str">
        <f>+VLOOKUP(F20,Participants!$A$1:$F$800,2,FALSE)</f>
        <v>Mila Kreinbrook</v>
      </c>
      <c r="H20" s="131" t="str">
        <f>+VLOOKUP(F20,Participants!$A$1:$F$800,4,FALSE)</f>
        <v>MQA</v>
      </c>
      <c r="I20" s="131" t="str">
        <f>+VLOOKUP(F20,Participants!$A$1:$F$800,5,FALSE)</f>
        <v>F</v>
      </c>
      <c r="J20" s="131">
        <f>+VLOOKUP(F20,Participants!$A$1:$F$800,3,FALSE)</f>
        <v>4</v>
      </c>
      <c r="K20" s="131" t="str">
        <f>+VLOOKUP(F20,Participants!$A$1:$G$800,7,FALSE)</f>
        <v>DEV GIRLS</v>
      </c>
      <c r="L20" s="161">
        <f t="shared" si="0"/>
        <v>18</v>
      </c>
      <c r="M20" s="131"/>
      <c r="N20" s="162">
        <v>7</v>
      </c>
      <c r="O20" s="160">
        <v>1</v>
      </c>
    </row>
    <row r="21" spans="1:15" ht="14.25" customHeight="1" x14ac:dyDescent="0.25">
      <c r="A21" s="156"/>
      <c r="B21" s="157"/>
      <c r="C21" s="157"/>
      <c r="D21" s="158"/>
      <c r="E21" s="158"/>
      <c r="F21" s="158">
        <v>1203</v>
      </c>
      <c r="G21" s="131" t="str">
        <f>+VLOOKUP(F21,Participants!$A$1:$F$800,2,FALSE)</f>
        <v>Eva Trozzi</v>
      </c>
      <c r="H21" s="131" t="str">
        <f>+VLOOKUP(F21,Participants!$A$1:$F$800,4,FALSE)</f>
        <v>MQA</v>
      </c>
      <c r="I21" s="131" t="str">
        <f>+VLOOKUP(F21,Participants!$A$1:$F$800,5,FALSE)</f>
        <v>F</v>
      </c>
      <c r="J21" s="131">
        <f>+VLOOKUP(F21,Participants!$A$1:$F$800,3,FALSE)</f>
        <v>2</v>
      </c>
      <c r="K21" s="131" t="str">
        <f>+VLOOKUP(F21,Participants!$A$1:$G$800,7,FALSE)</f>
        <v>DEV GIRLS</v>
      </c>
      <c r="L21" s="161">
        <f t="shared" si="0"/>
        <v>19</v>
      </c>
      <c r="M21" s="131"/>
      <c r="N21" s="130">
        <v>7</v>
      </c>
      <c r="O21" s="160">
        <v>0</v>
      </c>
    </row>
    <row r="22" spans="1:15" ht="14.25" customHeight="1" x14ac:dyDescent="0.25">
      <c r="A22" s="163"/>
      <c r="B22" s="164"/>
      <c r="C22" s="164"/>
      <c r="D22" s="165"/>
      <c r="E22" s="165"/>
      <c r="F22" s="158">
        <v>1463</v>
      </c>
      <c r="G22" s="131" t="str">
        <f>+VLOOKUP(F22,Participants!$A$1:$F$800,2,FALSE)</f>
        <v>Sophia Knight</v>
      </c>
      <c r="H22" s="131" t="str">
        <f>+VLOOKUP(F22,Participants!$A$1:$F$800,4,FALSE)</f>
        <v>SKS</v>
      </c>
      <c r="I22" s="131" t="str">
        <f>+VLOOKUP(F22,Participants!$A$1:$F$800,5,FALSE)</f>
        <v>F</v>
      </c>
      <c r="J22" s="131">
        <f>+VLOOKUP(F22,Participants!$A$1:$F$800,3,FALSE)</f>
        <v>3</v>
      </c>
      <c r="K22" s="131" t="str">
        <f>+VLOOKUP(F22,Participants!$A$1:$G$800,7,FALSE)</f>
        <v>DEV GIRLS</v>
      </c>
      <c r="L22" s="161">
        <f t="shared" si="0"/>
        <v>20</v>
      </c>
      <c r="M22" s="131"/>
      <c r="N22" s="162">
        <v>6</v>
      </c>
      <c r="O22" s="160">
        <v>11</v>
      </c>
    </row>
    <row r="23" spans="1:15" ht="14.25" customHeight="1" x14ac:dyDescent="0.25">
      <c r="A23" s="156"/>
      <c r="B23" s="157"/>
      <c r="C23" s="157"/>
      <c r="D23" s="158"/>
      <c r="E23" s="158"/>
      <c r="F23" s="130">
        <v>342</v>
      </c>
      <c r="G23" s="130" t="str">
        <f>+VLOOKUP(F23,Participants!$A$1:$F$800,2,FALSE)</f>
        <v>Angela Gallagher</v>
      </c>
      <c r="H23" s="130" t="str">
        <f>+VLOOKUP(F23,Participants!$A$1:$F$800,4,FALSE)</f>
        <v>AAP</v>
      </c>
      <c r="I23" s="130" t="str">
        <f>+VLOOKUP(F23,Participants!$A$1:$F$800,5,FALSE)</f>
        <v>F</v>
      </c>
      <c r="J23" s="130">
        <f>+VLOOKUP(F23,Participants!$A$1:$F$800,3,FALSE)</f>
        <v>2</v>
      </c>
      <c r="K23" s="131" t="str">
        <f>+VLOOKUP(F23,Participants!$A$1:$G$800,7,FALSE)</f>
        <v>DEV GIRLS</v>
      </c>
      <c r="L23" s="161">
        <f t="shared" si="0"/>
        <v>21</v>
      </c>
      <c r="M23" s="130"/>
      <c r="N23" s="130">
        <v>6</v>
      </c>
      <c r="O23" s="160">
        <v>10</v>
      </c>
    </row>
    <row r="24" spans="1:15" ht="14.25" customHeight="1" x14ac:dyDescent="0.25">
      <c r="A24" s="163"/>
      <c r="B24" s="164"/>
      <c r="C24" s="164"/>
      <c r="D24" s="165"/>
      <c r="E24" s="165"/>
      <c r="F24" s="165">
        <v>1671</v>
      </c>
      <c r="G24" s="130" t="str">
        <f>+VLOOKUP(F24,Participants!$A$1:$F$800,2,FALSE)</f>
        <v>Vayda Micu</v>
      </c>
      <c r="H24" s="130" t="str">
        <f>+VLOOKUP(F24,Participants!$A$1:$F$800,4,FALSE)</f>
        <v>STG</v>
      </c>
      <c r="I24" s="130" t="str">
        <f>+VLOOKUP(F24,Participants!$A$1:$F$800,5,FALSE)</f>
        <v>F</v>
      </c>
      <c r="J24" s="130">
        <f>+VLOOKUP(F24,Participants!$A$1:$F$800,3,FALSE)</f>
        <v>3</v>
      </c>
      <c r="K24" s="131" t="str">
        <f>+VLOOKUP(F24,Participants!$A$1:$G$800,7,FALSE)</f>
        <v>DEV GIRLS</v>
      </c>
      <c r="L24" s="161">
        <f t="shared" si="0"/>
        <v>22</v>
      </c>
      <c r="M24" s="130"/>
      <c r="N24" s="130">
        <v>6</v>
      </c>
      <c r="O24" s="160">
        <v>9.5</v>
      </c>
    </row>
    <row r="25" spans="1:15" ht="14.25" customHeight="1" x14ac:dyDescent="0.25">
      <c r="A25" s="156"/>
      <c r="B25" s="157"/>
      <c r="C25" s="157"/>
      <c r="D25" s="158"/>
      <c r="E25" s="158"/>
      <c r="F25" s="158">
        <v>710</v>
      </c>
      <c r="G25" s="131" t="str">
        <f>+VLOOKUP(F25,Participants!$A$1:$F$800,2,FALSE)</f>
        <v>Sophia Parrish</v>
      </c>
      <c r="H25" s="131" t="str">
        <f>+VLOOKUP(F25,Participants!$A$1:$F$800,4,FALSE)</f>
        <v>CDL</v>
      </c>
      <c r="I25" s="131" t="str">
        <f>+VLOOKUP(F25,Participants!$A$1:$F$800,5,FALSE)</f>
        <v>F</v>
      </c>
      <c r="J25" s="131">
        <f>+VLOOKUP(F25,Participants!$A$1:$F$800,3,FALSE)</f>
        <v>3</v>
      </c>
      <c r="K25" s="131" t="str">
        <f>+VLOOKUP(F25,Participants!$A$1:$G$800,7,FALSE)</f>
        <v>DEV GIRLS</v>
      </c>
      <c r="L25" s="161">
        <f t="shared" si="0"/>
        <v>23</v>
      </c>
      <c r="M25" s="131"/>
      <c r="N25" s="162">
        <v>6</v>
      </c>
      <c r="O25" s="160">
        <v>9</v>
      </c>
    </row>
    <row r="26" spans="1:15" ht="14.25" customHeight="1" x14ac:dyDescent="0.25">
      <c r="A26" s="163"/>
      <c r="B26" s="164"/>
      <c r="C26" s="164"/>
      <c r="D26" s="165"/>
      <c r="E26" s="165"/>
      <c r="F26" s="158">
        <v>1207</v>
      </c>
      <c r="G26" s="131" t="str">
        <f>+VLOOKUP(F26,Participants!$A$1:$F$800,2,FALSE)</f>
        <v>Evi Thompson</v>
      </c>
      <c r="H26" s="131" t="str">
        <f>+VLOOKUP(F26,Participants!$A$1:$F$800,4,FALSE)</f>
        <v>MQA</v>
      </c>
      <c r="I26" s="131" t="str">
        <f>+VLOOKUP(F26,Participants!$A$1:$F$800,5,FALSE)</f>
        <v>F</v>
      </c>
      <c r="J26" s="131">
        <f>+VLOOKUP(F26,Participants!$A$1:$F$800,3,FALSE)</f>
        <v>3</v>
      </c>
      <c r="K26" s="131" t="str">
        <f>+VLOOKUP(F26,Participants!$A$1:$G$800,7,FALSE)</f>
        <v>DEV GIRLS</v>
      </c>
      <c r="L26" s="161">
        <f t="shared" si="0"/>
        <v>24</v>
      </c>
      <c r="M26" s="131"/>
      <c r="N26" s="162">
        <v>6</v>
      </c>
      <c r="O26" s="160">
        <v>9</v>
      </c>
    </row>
    <row r="27" spans="1:15" ht="14.25" customHeight="1" x14ac:dyDescent="0.25">
      <c r="A27" s="156"/>
      <c r="B27" s="157"/>
      <c r="C27" s="157"/>
      <c r="D27" s="158"/>
      <c r="E27" s="158"/>
      <c r="F27" s="158">
        <v>354</v>
      </c>
      <c r="G27" s="131" t="str">
        <f>+VLOOKUP(F27,Participants!$A$1:$F$800,2,FALSE)</f>
        <v>Ella Campbell</v>
      </c>
      <c r="H27" s="131" t="str">
        <f>+VLOOKUP(F27,Participants!$A$1:$F$800,4,FALSE)</f>
        <v>AAP</v>
      </c>
      <c r="I27" s="131" t="str">
        <f>+VLOOKUP(F27,Participants!$A$1:$F$800,5,FALSE)</f>
        <v>F</v>
      </c>
      <c r="J27" s="131">
        <f>+VLOOKUP(F27,Participants!$A$1:$F$800,3,FALSE)</f>
        <v>4</v>
      </c>
      <c r="K27" s="131" t="str">
        <f>+VLOOKUP(F27,Participants!$A$1:$G$800,7,FALSE)</f>
        <v>DEV GIRLS</v>
      </c>
      <c r="L27" s="161">
        <f t="shared" si="0"/>
        <v>25</v>
      </c>
      <c r="M27" s="131"/>
      <c r="N27" s="162">
        <v>6</v>
      </c>
      <c r="O27" s="160">
        <v>8</v>
      </c>
    </row>
    <row r="28" spans="1:15" ht="14.25" customHeight="1" x14ac:dyDescent="0.25">
      <c r="A28" s="163"/>
      <c r="B28" s="164"/>
      <c r="C28" s="164"/>
      <c r="D28" s="165"/>
      <c r="E28" s="165"/>
      <c r="F28" s="158">
        <v>994</v>
      </c>
      <c r="G28" s="131" t="str">
        <f>+VLOOKUP(F28,Participants!$A$1:$F$800,2,FALSE)</f>
        <v>Mary Jane Varasse</v>
      </c>
      <c r="H28" s="131" t="str">
        <f>+VLOOKUP(F28,Participants!$A$1:$F$800,4,FALSE)</f>
        <v>HFS</v>
      </c>
      <c r="I28" s="131" t="str">
        <f>+VLOOKUP(F28,Participants!$A$1:$F$800,5,FALSE)</f>
        <v>F</v>
      </c>
      <c r="J28" s="131">
        <f>+VLOOKUP(F28,Participants!$A$1:$F$800,3,FALSE)</f>
        <v>2</v>
      </c>
      <c r="K28" s="131" t="str">
        <f>+VLOOKUP(F28,Participants!$A$1:$G$800,7,FALSE)</f>
        <v>DEV GIRLS</v>
      </c>
      <c r="L28" s="161">
        <f t="shared" si="0"/>
        <v>26</v>
      </c>
      <c r="M28" s="131"/>
      <c r="N28" s="162">
        <v>6</v>
      </c>
      <c r="O28" s="160">
        <v>8</v>
      </c>
    </row>
    <row r="29" spans="1:15" ht="14.25" customHeight="1" x14ac:dyDescent="0.25">
      <c r="A29" s="156"/>
      <c r="B29" s="157"/>
      <c r="C29" s="157"/>
      <c r="D29" s="158"/>
      <c r="E29" s="158"/>
      <c r="F29" s="130">
        <v>341</v>
      </c>
      <c r="G29" s="131" t="str">
        <f>+VLOOKUP(F29,Participants!$A$1:$F$800,2,FALSE)</f>
        <v>Elsie Bamberg</v>
      </c>
      <c r="H29" s="131" t="str">
        <f>+VLOOKUP(F29,Participants!$A$1:$F$800,4,FALSE)</f>
        <v>AAP</v>
      </c>
      <c r="I29" s="131" t="str">
        <f>+VLOOKUP(F29,Participants!$A$1:$F$800,5,FALSE)</f>
        <v>F</v>
      </c>
      <c r="J29" s="131">
        <f>+VLOOKUP(F29,Participants!$A$1:$F$800,3,FALSE)</f>
        <v>2</v>
      </c>
      <c r="K29" s="131" t="str">
        <f>+VLOOKUP(F29,Participants!$A$1:$G$800,7,FALSE)</f>
        <v>DEV GIRLS</v>
      </c>
      <c r="L29" s="161">
        <f t="shared" si="0"/>
        <v>27</v>
      </c>
      <c r="M29" s="131"/>
      <c r="N29" s="162">
        <v>6</v>
      </c>
      <c r="O29" s="160">
        <v>7</v>
      </c>
    </row>
    <row r="30" spans="1:15" ht="14.25" customHeight="1" x14ac:dyDescent="0.25">
      <c r="A30" s="163"/>
      <c r="B30" s="164"/>
      <c r="C30" s="164"/>
      <c r="D30" s="165"/>
      <c r="E30" s="165"/>
      <c r="F30" s="165">
        <v>709</v>
      </c>
      <c r="G30" s="130" t="str">
        <f>+VLOOKUP(F30,Participants!$A$1:$F$800,2,FALSE)</f>
        <v>Savannah Strayer</v>
      </c>
      <c r="H30" s="130" t="str">
        <f>+VLOOKUP(F30,Participants!$A$1:$F$800,4,FALSE)</f>
        <v>CDL</v>
      </c>
      <c r="I30" s="130" t="str">
        <f>+VLOOKUP(F30,Participants!$A$1:$F$800,5,FALSE)</f>
        <v>F</v>
      </c>
      <c r="J30" s="130">
        <f>+VLOOKUP(F30,Participants!$A$1:$F$800,3,FALSE)</f>
        <v>3</v>
      </c>
      <c r="K30" s="131" t="str">
        <f>+VLOOKUP(F30,Participants!$A$1:$G$800,7,FALSE)</f>
        <v>DEV GIRLS</v>
      </c>
      <c r="L30" s="161">
        <f t="shared" si="0"/>
        <v>28</v>
      </c>
      <c r="M30" s="130"/>
      <c r="N30" s="130">
        <v>6</v>
      </c>
      <c r="O30" s="160">
        <v>6</v>
      </c>
    </row>
    <row r="31" spans="1:15" ht="14.25" customHeight="1" x14ac:dyDescent="0.25">
      <c r="A31" s="156"/>
      <c r="B31" s="157"/>
      <c r="C31" s="157"/>
      <c r="D31" s="158"/>
      <c r="E31" s="158"/>
      <c r="F31" s="165">
        <v>1150</v>
      </c>
      <c r="G31" s="130" t="str">
        <f>+VLOOKUP(F31,Participants!$A$1:$F$800,2,FALSE)</f>
        <v>Summer McCarter</v>
      </c>
      <c r="H31" s="130" t="str">
        <f>+VLOOKUP(F31,Participants!$A$1:$F$800,4,FALSE)</f>
        <v>MOS</v>
      </c>
      <c r="I31" s="130" t="str">
        <f>+VLOOKUP(F31,Participants!$A$1:$F$800,5,FALSE)</f>
        <v>F</v>
      </c>
      <c r="J31" s="130">
        <f>+VLOOKUP(F31,Participants!$A$1:$F$800,3,FALSE)</f>
        <v>4</v>
      </c>
      <c r="K31" s="131" t="str">
        <f>+VLOOKUP(F31,Participants!$A$1:$G$800,7,FALSE)</f>
        <v>DEV GIRLS</v>
      </c>
      <c r="L31" s="161">
        <f t="shared" si="0"/>
        <v>29</v>
      </c>
      <c r="M31" s="130"/>
      <c r="N31" s="130">
        <v>6</v>
      </c>
      <c r="O31" s="160">
        <v>5</v>
      </c>
    </row>
    <row r="32" spans="1:15" ht="15" customHeight="1" x14ac:dyDescent="0.25">
      <c r="A32" s="163"/>
      <c r="B32" s="164"/>
      <c r="C32" s="164"/>
      <c r="D32" s="165"/>
      <c r="E32" s="165"/>
      <c r="F32" s="165">
        <v>355</v>
      </c>
      <c r="G32" s="130" t="str">
        <f>+VLOOKUP(F32,Participants!$A$1:$F$800,2,FALSE)</f>
        <v>Gemma Falcon</v>
      </c>
      <c r="H32" s="130" t="str">
        <f>+VLOOKUP(F32,Participants!$A$1:$F$800,4,FALSE)</f>
        <v>AAP</v>
      </c>
      <c r="I32" s="130" t="str">
        <f>+VLOOKUP(F32,Participants!$A$1:$F$800,5,FALSE)</f>
        <v>F</v>
      </c>
      <c r="J32" s="130">
        <f>+VLOOKUP(F32,Participants!$A$1:$F$800,3,FALSE)</f>
        <v>4</v>
      </c>
      <c r="K32" s="131" t="str">
        <f>+VLOOKUP(F32,Participants!$A$1:$G$800,7,FALSE)</f>
        <v>DEV GIRLS</v>
      </c>
      <c r="L32" s="161">
        <f t="shared" si="0"/>
        <v>30</v>
      </c>
      <c r="M32" s="130"/>
      <c r="N32" s="130">
        <v>6</v>
      </c>
      <c r="O32" s="160">
        <v>4</v>
      </c>
    </row>
    <row r="33" spans="1:15" ht="14.25" customHeight="1" x14ac:dyDescent="0.25">
      <c r="A33" s="156"/>
      <c r="B33" s="157"/>
      <c r="C33" s="157"/>
      <c r="D33" s="158"/>
      <c r="E33" s="158"/>
      <c r="F33" s="158">
        <v>1196</v>
      </c>
      <c r="G33" s="131" t="str">
        <f>+VLOOKUP(F33,Participants!$A$1:$F$800,2,FALSE)</f>
        <v>Luna Fazio</v>
      </c>
      <c r="H33" s="131" t="str">
        <f>+VLOOKUP(F33,Participants!$A$1:$F$800,4,FALSE)</f>
        <v>MQA</v>
      </c>
      <c r="I33" s="131" t="str">
        <f>+VLOOKUP(F33,Participants!$A$1:$F$800,5,FALSE)</f>
        <v>F</v>
      </c>
      <c r="J33" s="131">
        <f>+VLOOKUP(F33,Participants!$A$1:$F$800,3,FALSE)</f>
        <v>1</v>
      </c>
      <c r="K33" s="131" t="str">
        <f>+VLOOKUP(F33,Participants!$A$1:$G$800,7,FALSE)</f>
        <v>DEV GIRLS</v>
      </c>
      <c r="L33" s="161">
        <f t="shared" si="0"/>
        <v>31</v>
      </c>
      <c r="M33" s="131"/>
      <c r="N33" s="130">
        <v>6</v>
      </c>
      <c r="O33" s="160">
        <v>4</v>
      </c>
    </row>
    <row r="34" spans="1:15" ht="14.25" customHeight="1" x14ac:dyDescent="0.25">
      <c r="A34" s="163"/>
      <c r="B34" s="164"/>
      <c r="C34" s="164"/>
      <c r="D34" s="165"/>
      <c r="E34" s="165"/>
      <c r="F34" s="165">
        <v>1206</v>
      </c>
      <c r="G34" s="130" t="str">
        <f>+VLOOKUP(F34,Participants!$A$1:$F$800,2,FALSE)</f>
        <v>Kenlee Shaffer</v>
      </c>
      <c r="H34" s="130" t="str">
        <f>+VLOOKUP(F34,Participants!$A$1:$F$800,4,FALSE)</f>
        <v>MQA</v>
      </c>
      <c r="I34" s="130" t="str">
        <f>+VLOOKUP(F34,Participants!$A$1:$F$800,5,FALSE)</f>
        <v>F</v>
      </c>
      <c r="J34" s="130">
        <f>+VLOOKUP(F34,Participants!$A$1:$F$800,3,FALSE)</f>
        <v>3</v>
      </c>
      <c r="K34" s="131" t="str">
        <f>+VLOOKUP(F34,Participants!$A$1:$G$800,7,FALSE)</f>
        <v>DEV GIRLS</v>
      </c>
      <c r="L34" s="161">
        <f t="shared" si="0"/>
        <v>32</v>
      </c>
      <c r="M34" s="130"/>
      <c r="N34" s="162">
        <v>6</v>
      </c>
      <c r="O34" s="160">
        <v>3</v>
      </c>
    </row>
    <row r="35" spans="1:15" ht="14.25" customHeight="1" x14ac:dyDescent="0.25">
      <c r="A35" s="156"/>
      <c r="B35" s="157"/>
      <c r="C35" s="157"/>
      <c r="D35" s="158"/>
      <c r="E35" s="158"/>
      <c r="F35" s="165">
        <v>1211</v>
      </c>
      <c r="G35" s="130" t="str">
        <f>+VLOOKUP(F35,Participants!$A$1:$F$800,2,FALSE)</f>
        <v>Rylee Sagwitz</v>
      </c>
      <c r="H35" s="130" t="str">
        <f>+VLOOKUP(F35,Participants!$A$1:$F$800,4,FALSE)</f>
        <v>MQA</v>
      </c>
      <c r="I35" s="130" t="str">
        <f>+VLOOKUP(F35,Participants!$A$1:$F$800,5,FALSE)</f>
        <v>F</v>
      </c>
      <c r="J35" s="130">
        <f>+VLOOKUP(F35,Participants!$A$1:$F$800,3,FALSE)</f>
        <v>4</v>
      </c>
      <c r="K35" s="131" t="str">
        <f>+VLOOKUP(F35,Participants!$A$1:$G$800,7,FALSE)</f>
        <v>DEV GIRLS</v>
      </c>
      <c r="L35" s="161">
        <f t="shared" si="0"/>
        <v>33</v>
      </c>
      <c r="M35" s="130"/>
      <c r="N35" s="130">
        <v>6</v>
      </c>
      <c r="O35" s="160">
        <v>3</v>
      </c>
    </row>
    <row r="36" spans="1:15" ht="14.25" customHeight="1" x14ac:dyDescent="0.25">
      <c r="A36" s="156"/>
      <c r="B36" s="157"/>
      <c r="C36" s="157"/>
      <c r="D36" s="158"/>
      <c r="E36" s="158"/>
      <c r="F36" s="165">
        <v>1457</v>
      </c>
      <c r="G36" s="130" t="str">
        <f>+VLOOKUP(F36,Participants!$A$1:$F$800,2,FALSE)</f>
        <v>Mackenzie Bittner</v>
      </c>
      <c r="H36" s="130" t="str">
        <f>+VLOOKUP(F36,Participants!$A$1:$F$800,4,FALSE)</f>
        <v>SKS</v>
      </c>
      <c r="I36" s="130" t="str">
        <f>+VLOOKUP(F36,Participants!$A$1:$F$800,5,FALSE)</f>
        <v>F</v>
      </c>
      <c r="J36" s="130">
        <f>+VLOOKUP(F36,Participants!$A$1:$F$800,3,FALSE)</f>
        <v>3</v>
      </c>
      <c r="K36" s="131" t="str">
        <f>+VLOOKUP(F36,Participants!$A$1:$G$800,7,FALSE)</f>
        <v>DEV GIRLS</v>
      </c>
      <c r="L36" s="161">
        <f t="shared" si="0"/>
        <v>34</v>
      </c>
      <c r="M36" s="130"/>
      <c r="N36" s="130">
        <v>6</v>
      </c>
      <c r="O36" s="160">
        <v>2</v>
      </c>
    </row>
    <row r="37" spans="1:15" ht="14.25" customHeight="1" x14ac:dyDescent="0.25">
      <c r="A37" s="163"/>
      <c r="B37" s="164"/>
      <c r="C37" s="164"/>
      <c r="D37" s="165"/>
      <c r="E37" s="165"/>
      <c r="F37" s="165">
        <v>1464</v>
      </c>
      <c r="G37" s="130" t="str">
        <f>+VLOOKUP(F37,Participants!$A$1:$F$800,2,FALSE)</f>
        <v>Karissa Lakomy</v>
      </c>
      <c r="H37" s="130" t="str">
        <f>+VLOOKUP(F37,Participants!$A$1:$F$800,4,FALSE)</f>
        <v>SKS</v>
      </c>
      <c r="I37" s="130" t="str">
        <f>+VLOOKUP(F37,Participants!$A$1:$F$800,5,FALSE)</f>
        <v>F</v>
      </c>
      <c r="J37" s="130">
        <f>+VLOOKUP(F37,Participants!$A$1:$F$800,3,FALSE)</f>
        <v>3</v>
      </c>
      <c r="K37" s="131" t="str">
        <f>+VLOOKUP(F37,Participants!$A$1:$G$800,7,FALSE)</f>
        <v>DEV GIRLS</v>
      </c>
      <c r="L37" s="161">
        <f t="shared" si="0"/>
        <v>35</v>
      </c>
      <c r="M37" s="130"/>
      <c r="N37" s="130">
        <v>6</v>
      </c>
      <c r="O37" s="160">
        <v>2</v>
      </c>
    </row>
    <row r="38" spans="1:15" ht="14.25" customHeight="1" x14ac:dyDescent="0.25">
      <c r="A38" s="156"/>
      <c r="B38" s="157"/>
      <c r="C38" s="157"/>
      <c r="D38" s="158"/>
      <c r="E38" s="158"/>
      <c r="F38" s="158">
        <v>1471</v>
      </c>
      <c r="G38" s="131" t="str">
        <f>+VLOOKUP(F38,Participants!$A$1:$F$800,2,FALSE)</f>
        <v>Gianna Conklin</v>
      </c>
      <c r="H38" s="131" t="str">
        <f>+VLOOKUP(F38,Participants!$A$1:$F$800,4,FALSE)</f>
        <v>SKS</v>
      </c>
      <c r="I38" s="131" t="str">
        <f>+VLOOKUP(F38,Participants!$A$1:$F$800,5,FALSE)</f>
        <v>F</v>
      </c>
      <c r="J38" s="131">
        <f>+VLOOKUP(F38,Participants!$A$1:$F$800,3,FALSE)</f>
        <v>4</v>
      </c>
      <c r="K38" s="131" t="str">
        <f>+VLOOKUP(F38,Participants!$A$1:$G$800,7,FALSE)</f>
        <v>DEV GIRLS</v>
      </c>
      <c r="L38" s="161">
        <f t="shared" si="0"/>
        <v>36</v>
      </c>
      <c r="M38" s="131"/>
      <c r="N38" s="162">
        <v>6</v>
      </c>
      <c r="O38" s="160">
        <v>1.5</v>
      </c>
    </row>
    <row r="39" spans="1:15" ht="14.25" customHeight="1" x14ac:dyDescent="0.25">
      <c r="A39" s="163"/>
      <c r="B39" s="164"/>
      <c r="C39" s="164"/>
      <c r="D39" s="165"/>
      <c r="E39" s="165"/>
      <c r="F39" s="165">
        <v>711</v>
      </c>
      <c r="G39" s="130" t="str">
        <f>+VLOOKUP(F39,Participants!$A$1:$F$800,2,FALSE)</f>
        <v>Libby Thompson</v>
      </c>
      <c r="H39" s="130" t="str">
        <f>+VLOOKUP(F39,Participants!$A$1:$F$800,4,FALSE)</f>
        <v>CDL</v>
      </c>
      <c r="I39" s="130" t="str">
        <f>+VLOOKUP(F39,Participants!$A$1:$F$800,5,FALSE)</f>
        <v>F</v>
      </c>
      <c r="J39" s="130">
        <f>+VLOOKUP(F39,Participants!$A$1:$F$800,3,FALSE)</f>
        <v>4</v>
      </c>
      <c r="K39" s="131" t="str">
        <f>+VLOOKUP(F39,Participants!$A$1:$G$800,7,FALSE)</f>
        <v>DEV GIRLS</v>
      </c>
      <c r="L39" s="161">
        <f t="shared" si="0"/>
        <v>37</v>
      </c>
      <c r="M39" s="130"/>
      <c r="N39" s="130">
        <v>6</v>
      </c>
      <c r="O39" s="160">
        <v>0.5</v>
      </c>
    </row>
    <row r="40" spans="1:15" ht="14.25" customHeight="1" x14ac:dyDescent="0.25">
      <c r="A40" s="156"/>
      <c r="B40" s="157"/>
      <c r="C40" s="157"/>
      <c r="D40" s="158"/>
      <c r="E40" s="158"/>
      <c r="F40" s="165">
        <v>626</v>
      </c>
      <c r="G40" s="130" t="str">
        <f>+VLOOKUP(F40,Participants!$A$1:$F$800,2,FALSE)</f>
        <v>Shaylee Best</v>
      </c>
      <c r="H40" s="130" t="str">
        <f>+VLOOKUP(F40,Participants!$A$1:$F$800,4,FALSE)</f>
        <v>BCS</v>
      </c>
      <c r="I40" s="130" t="str">
        <f>+VLOOKUP(F40,Participants!$A$1:$F$800,5,FALSE)</f>
        <v>F</v>
      </c>
      <c r="J40" s="130">
        <f>+VLOOKUP(F40,Participants!$A$1:$F$800,3,FALSE)</f>
        <v>4</v>
      </c>
      <c r="K40" s="131" t="str">
        <f>+VLOOKUP(F40,Participants!$A$1:$G$800,7,FALSE)</f>
        <v>DEV GIRLS</v>
      </c>
      <c r="L40" s="161">
        <f t="shared" si="0"/>
        <v>38</v>
      </c>
      <c r="M40" s="130"/>
      <c r="N40" s="130">
        <v>5</v>
      </c>
      <c r="O40" s="160">
        <v>10</v>
      </c>
    </row>
    <row r="41" spans="1:15" ht="14.25" customHeight="1" x14ac:dyDescent="0.25">
      <c r="A41" s="163"/>
      <c r="B41" s="164"/>
      <c r="C41" s="164"/>
      <c r="D41" s="165"/>
      <c r="E41" s="165"/>
      <c r="F41" s="165">
        <v>1468</v>
      </c>
      <c r="G41" s="130" t="str">
        <f>+VLOOKUP(F41,Participants!$A$1:$F$800,2,FALSE)</f>
        <v>Madelyn Baker</v>
      </c>
      <c r="H41" s="130" t="str">
        <f>+VLOOKUP(F41,Participants!$A$1:$F$800,4,FALSE)</f>
        <v>SKS</v>
      </c>
      <c r="I41" s="130" t="str">
        <f>+VLOOKUP(F41,Participants!$A$1:$F$800,5,FALSE)</f>
        <v>F</v>
      </c>
      <c r="J41" s="130">
        <f>+VLOOKUP(F41,Participants!$A$1:$F$800,3,FALSE)</f>
        <v>4</v>
      </c>
      <c r="K41" s="131" t="str">
        <f>+VLOOKUP(F41,Participants!$A$1:$G$800,7,FALSE)</f>
        <v>DEV GIRLS</v>
      </c>
      <c r="L41" s="161">
        <f t="shared" si="0"/>
        <v>39</v>
      </c>
      <c r="M41" s="130"/>
      <c r="N41" s="130">
        <v>5</v>
      </c>
      <c r="O41" s="160">
        <v>10</v>
      </c>
    </row>
    <row r="42" spans="1:15" ht="14.25" customHeight="1" x14ac:dyDescent="0.25">
      <c r="A42" s="156"/>
      <c r="B42" s="157"/>
      <c r="C42" s="157"/>
      <c r="D42" s="158"/>
      <c r="E42" s="158"/>
      <c r="F42" s="158">
        <v>1192</v>
      </c>
      <c r="G42" s="131" t="str">
        <f>+VLOOKUP(F42,Participants!$A$1:$F$800,2,FALSE)</f>
        <v>Oaklyn Parham</v>
      </c>
      <c r="H42" s="131" t="str">
        <f>+VLOOKUP(F42,Participants!$A$1:$F$800,4,FALSE)</f>
        <v>MQA</v>
      </c>
      <c r="I42" s="131" t="str">
        <f>+VLOOKUP(F42,Participants!$A$1:$F$800,5,FALSE)</f>
        <v>F</v>
      </c>
      <c r="J42" s="131">
        <f>+VLOOKUP(F42,Participants!$A$1:$F$800,3,FALSE)</f>
        <v>0</v>
      </c>
      <c r="K42" s="131" t="str">
        <f>+VLOOKUP(F42,Participants!$A$1:$G$800,7,FALSE)</f>
        <v>DEV GIRLS</v>
      </c>
      <c r="L42" s="161">
        <f t="shared" si="0"/>
        <v>40</v>
      </c>
      <c r="M42" s="131"/>
      <c r="N42" s="130">
        <v>5</v>
      </c>
      <c r="O42" s="160">
        <v>9</v>
      </c>
    </row>
    <row r="43" spans="1:15" ht="14.25" customHeight="1" x14ac:dyDescent="0.25">
      <c r="A43" s="163"/>
      <c r="B43" s="164"/>
      <c r="C43" s="164"/>
      <c r="D43" s="165"/>
      <c r="E43" s="165"/>
      <c r="F43" s="165">
        <v>352</v>
      </c>
      <c r="G43" s="130" t="str">
        <f>+VLOOKUP(F43,Participants!$A$1:$F$800,2,FALSE)</f>
        <v>Grace Baker</v>
      </c>
      <c r="H43" s="130" t="str">
        <f>+VLOOKUP(F43,Participants!$A$1:$F$800,4,FALSE)</f>
        <v>AAP</v>
      </c>
      <c r="I43" s="130" t="str">
        <f>+VLOOKUP(F43,Participants!$A$1:$F$800,5,FALSE)</f>
        <v>F</v>
      </c>
      <c r="J43" s="130">
        <f>+VLOOKUP(F43,Participants!$A$1:$F$800,3,FALSE)</f>
        <v>4</v>
      </c>
      <c r="K43" s="131" t="str">
        <f>+VLOOKUP(F43,Participants!$A$1:$G$800,7,FALSE)</f>
        <v>DEV GIRLS</v>
      </c>
      <c r="L43" s="161">
        <f t="shared" si="0"/>
        <v>41</v>
      </c>
      <c r="M43" s="130"/>
      <c r="N43" s="130">
        <v>5</v>
      </c>
      <c r="O43" s="160">
        <v>8</v>
      </c>
    </row>
    <row r="44" spans="1:15" ht="14.25" customHeight="1" x14ac:dyDescent="0.25">
      <c r="A44" s="156"/>
      <c r="B44" s="157"/>
      <c r="C44" s="157"/>
      <c r="D44" s="158"/>
      <c r="E44" s="158"/>
      <c r="F44" s="158">
        <v>1459</v>
      </c>
      <c r="G44" s="131" t="str">
        <f>+VLOOKUP(F44,Participants!$A$1:$F$800,2,FALSE)</f>
        <v>Mabel Boburczak</v>
      </c>
      <c r="H44" s="131" t="str">
        <f>+VLOOKUP(F44,Participants!$A$1:$F$800,4,FALSE)</f>
        <v>SKS</v>
      </c>
      <c r="I44" s="131" t="str">
        <f>+VLOOKUP(F44,Participants!$A$1:$F$800,5,FALSE)</f>
        <v>F</v>
      </c>
      <c r="J44" s="131">
        <f>+VLOOKUP(F44,Participants!$A$1:$F$800,3,FALSE)</f>
        <v>3</v>
      </c>
      <c r="K44" s="131" t="str">
        <f>+VLOOKUP(F44,Participants!$A$1:$G$800,7,FALSE)</f>
        <v>DEV GIRLS</v>
      </c>
      <c r="L44" s="161">
        <f t="shared" si="0"/>
        <v>42</v>
      </c>
      <c r="M44" s="131"/>
      <c r="N44" s="162">
        <v>5</v>
      </c>
      <c r="O44" s="160">
        <v>8</v>
      </c>
    </row>
    <row r="45" spans="1:15" ht="14.25" customHeight="1" x14ac:dyDescent="0.25">
      <c r="A45" s="163"/>
      <c r="B45" s="164"/>
      <c r="C45" s="164"/>
      <c r="D45" s="165"/>
      <c r="E45" s="165"/>
      <c r="F45" s="165">
        <v>1479</v>
      </c>
      <c r="G45" s="130" t="str">
        <f>+VLOOKUP(F45,Participants!$A$1:$F$800,2,FALSE)</f>
        <v>Sadie Rushlander</v>
      </c>
      <c r="H45" s="130" t="str">
        <f>+VLOOKUP(F45,Participants!$A$1:$F$800,4,FALSE)</f>
        <v>SKS</v>
      </c>
      <c r="I45" s="130" t="str">
        <f>+VLOOKUP(F45,Participants!$A$1:$F$800,5,FALSE)</f>
        <v>F</v>
      </c>
      <c r="J45" s="130">
        <f>+VLOOKUP(F45,Participants!$A$1:$F$800,3,FALSE)</f>
        <v>4</v>
      </c>
      <c r="K45" s="131" t="str">
        <f>+VLOOKUP(F45,Participants!$A$1:$G$800,7,FALSE)</f>
        <v>DEV GIRLS</v>
      </c>
      <c r="L45" s="161">
        <f t="shared" si="0"/>
        <v>43</v>
      </c>
      <c r="M45" s="130"/>
      <c r="N45" s="130">
        <v>5</v>
      </c>
      <c r="O45" s="160">
        <v>8</v>
      </c>
    </row>
    <row r="46" spans="1:15" ht="14.25" customHeight="1" x14ac:dyDescent="0.25">
      <c r="A46" s="156"/>
      <c r="B46" s="157"/>
      <c r="C46" s="157"/>
      <c r="D46" s="158"/>
      <c r="E46" s="158"/>
      <c r="F46" s="158">
        <v>1480</v>
      </c>
      <c r="G46" s="131" t="str">
        <f>+VLOOKUP(F46,Participants!$A$1:$F$800,2,FALSE)</f>
        <v>Kiera Snyder</v>
      </c>
      <c r="H46" s="131" t="str">
        <f>+VLOOKUP(F46,Participants!$A$1:$F$800,4,FALSE)</f>
        <v>SKS</v>
      </c>
      <c r="I46" s="131" t="str">
        <f>+VLOOKUP(F46,Participants!$A$1:$F$800,5,FALSE)</f>
        <v>F</v>
      </c>
      <c r="J46" s="131">
        <f>+VLOOKUP(F46,Participants!$A$1:$F$800,3,FALSE)</f>
        <v>4</v>
      </c>
      <c r="K46" s="131" t="str">
        <f>+VLOOKUP(F46,Participants!$A$1:$G$800,7,FALSE)</f>
        <v>DEV GIRLS</v>
      </c>
      <c r="L46" s="161">
        <f t="shared" si="0"/>
        <v>44</v>
      </c>
      <c r="M46" s="131"/>
      <c r="N46" s="162">
        <v>5</v>
      </c>
      <c r="O46" s="160">
        <v>7</v>
      </c>
    </row>
    <row r="47" spans="1:15" ht="14.25" customHeight="1" x14ac:dyDescent="0.25">
      <c r="A47" s="163"/>
      <c r="B47" s="164"/>
      <c r="C47" s="164"/>
      <c r="D47" s="165"/>
      <c r="E47" s="165"/>
      <c r="F47" s="165">
        <v>358</v>
      </c>
      <c r="G47" s="130" t="str">
        <f>+VLOOKUP(F47,Participants!$A$1:$F$800,2,FALSE)</f>
        <v>Sydney Leyenaar</v>
      </c>
      <c r="H47" s="130" t="str">
        <f>+VLOOKUP(F47,Participants!$A$1:$F$800,4,FALSE)</f>
        <v>AAP</v>
      </c>
      <c r="I47" s="130" t="str">
        <f>+VLOOKUP(F47,Participants!$A$1:$F$800,5,FALSE)</f>
        <v>F</v>
      </c>
      <c r="J47" s="130">
        <f>+VLOOKUP(F47,Participants!$A$1:$F$800,3,FALSE)</f>
        <v>4</v>
      </c>
      <c r="K47" s="131" t="str">
        <f>+VLOOKUP(F47,Participants!$A$1:$G$800,7,FALSE)</f>
        <v>DEV GIRLS</v>
      </c>
      <c r="L47" s="161">
        <f t="shared" si="0"/>
        <v>45</v>
      </c>
      <c r="M47" s="130"/>
      <c r="N47" s="130">
        <v>5</v>
      </c>
      <c r="O47" s="160">
        <v>6</v>
      </c>
    </row>
    <row r="48" spans="1:15" ht="14.25" customHeight="1" x14ac:dyDescent="0.25">
      <c r="A48" s="156"/>
      <c r="B48" s="157"/>
      <c r="C48" s="157"/>
      <c r="D48" s="158"/>
      <c r="E48" s="158"/>
      <c r="F48" s="158">
        <v>361</v>
      </c>
      <c r="G48" s="131" t="str">
        <f>+VLOOKUP(F48,Participants!$A$1:$F$800,2,FALSE)</f>
        <v>Winifred Salinas</v>
      </c>
      <c r="H48" s="131" t="str">
        <f>+VLOOKUP(F48,Participants!$A$1:$F$800,4,FALSE)</f>
        <v>AAP</v>
      </c>
      <c r="I48" s="131" t="str">
        <f>+VLOOKUP(F48,Participants!$A$1:$F$800,5,FALSE)</f>
        <v>F</v>
      </c>
      <c r="J48" s="131">
        <f>+VLOOKUP(F48,Participants!$A$1:$F$800,3,FALSE)</f>
        <v>4</v>
      </c>
      <c r="K48" s="131" t="str">
        <f>+VLOOKUP(F48,Participants!$A$1:$G$800,7,FALSE)</f>
        <v>DEV GIRLS</v>
      </c>
      <c r="L48" s="161">
        <f t="shared" si="0"/>
        <v>46</v>
      </c>
      <c r="M48" s="131"/>
      <c r="N48" s="162">
        <v>5</v>
      </c>
      <c r="O48" s="160">
        <v>5</v>
      </c>
    </row>
    <row r="49" spans="1:15" ht="14.25" customHeight="1" x14ac:dyDescent="0.25">
      <c r="A49" s="163"/>
      <c r="B49" s="164"/>
      <c r="C49" s="164"/>
      <c r="D49" s="165"/>
      <c r="E49" s="165"/>
      <c r="F49" s="158">
        <v>628</v>
      </c>
      <c r="G49" s="131" t="str">
        <f>+VLOOKUP(F49,Participants!$A$1:$F$800,2,FALSE)</f>
        <v>Audrey Thompson</v>
      </c>
      <c r="H49" s="131" t="str">
        <f>+VLOOKUP(F49,Participants!$A$1:$F$800,4,FALSE)</f>
        <v>BCS</v>
      </c>
      <c r="I49" s="131" t="str">
        <f>+VLOOKUP(F49,Participants!$A$1:$F$800,5,FALSE)</f>
        <v>F</v>
      </c>
      <c r="J49" s="131">
        <f>+VLOOKUP(F49,Participants!$A$1:$F$800,3,FALSE)</f>
        <v>3</v>
      </c>
      <c r="K49" s="131" t="str">
        <f>+VLOOKUP(F49,Participants!$A$1:$G$800,7,FALSE)</f>
        <v>DEV GIRLS</v>
      </c>
      <c r="L49" s="161">
        <f t="shared" si="0"/>
        <v>47</v>
      </c>
      <c r="M49" s="131"/>
      <c r="N49" s="162">
        <v>5</v>
      </c>
      <c r="O49" s="160">
        <v>5</v>
      </c>
    </row>
    <row r="50" spans="1:15" ht="14.25" customHeight="1" x14ac:dyDescent="0.25">
      <c r="A50" s="156"/>
      <c r="B50" s="157"/>
      <c r="C50" s="157"/>
      <c r="D50" s="158"/>
      <c r="E50" s="158"/>
      <c r="F50" s="158">
        <v>350</v>
      </c>
      <c r="G50" s="131" t="str">
        <f>+VLOOKUP(F50,Participants!$A$1:$F$800,2,FALSE)</f>
        <v>Annabelle Whetzel</v>
      </c>
      <c r="H50" s="131" t="str">
        <f>+VLOOKUP(F50,Participants!$A$1:$F$800,4,FALSE)</f>
        <v>AAP</v>
      </c>
      <c r="I50" s="131" t="str">
        <f>+VLOOKUP(F50,Participants!$A$1:$F$800,5,FALSE)</f>
        <v>F</v>
      </c>
      <c r="J50" s="131">
        <f>+VLOOKUP(F50,Participants!$A$1:$F$800,3,FALSE)</f>
        <v>3</v>
      </c>
      <c r="K50" s="131" t="str">
        <f>+VLOOKUP(F50,Participants!$A$1:$G$800,7,FALSE)</f>
        <v>DEV GIRLS</v>
      </c>
      <c r="L50" s="161">
        <f t="shared" si="0"/>
        <v>48</v>
      </c>
      <c r="M50" s="131"/>
      <c r="N50" s="162">
        <v>5</v>
      </c>
      <c r="O50" s="160">
        <v>3</v>
      </c>
    </row>
    <row r="51" spans="1:15" ht="14.25" customHeight="1" x14ac:dyDescent="0.25">
      <c r="A51" s="163"/>
      <c r="B51" s="164"/>
      <c r="C51" s="164"/>
      <c r="D51" s="165"/>
      <c r="E51" s="165"/>
      <c r="F51" s="158">
        <v>1194</v>
      </c>
      <c r="G51" s="131" t="str">
        <f>+VLOOKUP(F51,Participants!$A$1:$F$800,2,FALSE)</f>
        <v>Hallie Porter</v>
      </c>
      <c r="H51" s="131" t="str">
        <f>+VLOOKUP(F51,Participants!$A$1:$F$800,4,FALSE)</f>
        <v>MQA</v>
      </c>
      <c r="I51" s="131" t="str">
        <f>+VLOOKUP(F51,Participants!$A$1:$F$800,5,FALSE)</f>
        <v>F</v>
      </c>
      <c r="J51" s="131">
        <f>+VLOOKUP(F51,Participants!$A$1:$F$800,3,FALSE)</f>
        <v>0</v>
      </c>
      <c r="K51" s="131" t="str">
        <f>+VLOOKUP(F51,Participants!$A$1:$G$800,7,FALSE)</f>
        <v>DEV GIRLS</v>
      </c>
      <c r="L51" s="161">
        <f t="shared" si="0"/>
        <v>49</v>
      </c>
      <c r="M51" s="131"/>
      <c r="N51" s="130">
        <v>5</v>
      </c>
      <c r="O51" s="160">
        <v>2</v>
      </c>
    </row>
    <row r="52" spans="1:15" ht="14.25" customHeight="1" x14ac:dyDescent="0.25">
      <c r="A52" s="156"/>
      <c r="B52" s="157"/>
      <c r="C52" s="157"/>
      <c r="D52" s="158"/>
      <c r="E52" s="158"/>
      <c r="F52" s="165">
        <v>1208</v>
      </c>
      <c r="G52" s="130" t="str">
        <f>+VLOOKUP(F52,Participants!$A$1:$F$800,2,FALSE)</f>
        <v>Madelyn Kosgei</v>
      </c>
      <c r="H52" s="130" t="str">
        <f>+VLOOKUP(F52,Participants!$A$1:$F$800,4,FALSE)</f>
        <v>MQA</v>
      </c>
      <c r="I52" s="130" t="str">
        <f>+VLOOKUP(F52,Participants!$A$1:$F$800,5,FALSE)</f>
        <v>F</v>
      </c>
      <c r="J52" s="130">
        <f>+VLOOKUP(F52,Participants!$A$1:$F$800,3,FALSE)</f>
        <v>4</v>
      </c>
      <c r="K52" s="131" t="str">
        <f>+VLOOKUP(F52,Participants!$A$1:$G$800,7,FALSE)</f>
        <v>DEV GIRLS</v>
      </c>
      <c r="L52" s="161">
        <f t="shared" si="0"/>
        <v>50</v>
      </c>
      <c r="M52" s="130"/>
      <c r="N52" s="130">
        <v>5</v>
      </c>
      <c r="O52" s="160">
        <v>2</v>
      </c>
    </row>
    <row r="53" spans="1:15" ht="14.25" customHeight="1" x14ac:dyDescent="0.25">
      <c r="A53" s="163"/>
      <c r="B53" s="164"/>
      <c r="C53" s="164"/>
      <c r="D53" s="165"/>
      <c r="E53" s="165"/>
      <c r="F53" s="165">
        <v>749</v>
      </c>
      <c r="G53" s="130" t="str">
        <f>+VLOOKUP(F53,Participants!$A$1:$F$800,2,FALSE)</f>
        <v>Ava Scalamogna</v>
      </c>
      <c r="H53" s="130" t="str">
        <f>+VLOOKUP(F53,Participants!$A$1:$F$800,4,FALSE)</f>
        <v>CDP</v>
      </c>
      <c r="I53" s="130" t="str">
        <f>+VLOOKUP(F53,Participants!$A$1:$F$800,5,FALSE)</f>
        <v>F</v>
      </c>
      <c r="J53" s="130">
        <f>+VLOOKUP(F53,Participants!$A$1:$F$800,3,FALSE)</f>
        <v>3</v>
      </c>
      <c r="K53" s="131" t="str">
        <f>+VLOOKUP(F53,Participants!$A$1:$G$800,7,FALSE)</f>
        <v>DEV GIRLS</v>
      </c>
      <c r="L53" s="161">
        <f t="shared" si="0"/>
        <v>51</v>
      </c>
      <c r="M53" s="130"/>
      <c r="N53" s="130">
        <v>5</v>
      </c>
      <c r="O53" s="160">
        <v>1</v>
      </c>
    </row>
    <row r="54" spans="1:15" ht="14.25" customHeight="1" x14ac:dyDescent="0.25">
      <c r="A54" s="156"/>
      <c r="B54" s="157"/>
      <c r="C54" s="157"/>
      <c r="D54" s="158"/>
      <c r="E54" s="158"/>
      <c r="F54" s="158">
        <v>1147</v>
      </c>
      <c r="G54" s="131" t="str">
        <f>+VLOOKUP(F54,Participants!$A$1:$F$800,2,FALSE)</f>
        <v>Eva Caravello</v>
      </c>
      <c r="H54" s="131" t="str">
        <f>+VLOOKUP(F54,Participants!$A$1:$F$800,4,FALSE)</f>
        <v>MOS</v>
      </c>
      <c r="I54" s="131" t="str">
        <f>+VLOOKUP(F54,Participants!$A$1:$F$800,5,FALSE)</f>
        <v>F</v>
      </c>
      <c r="J54" s="131">
        <f>+VLOOKUP(F54,Participants!$A$1:$F$800,3,FALSE)</f>
        <v>2</v>
      </c>
      <c r="K54" s="131" t="str">
        <f>+VLOOKUP(F54,Participants!$A$1:$G$800,7,FALSE)</f>
        <v>DEV GIRLS</v>
      </c>
      <c r="L54" s="161">
        <f t="shared" si="0"/>
        <v>52</v>
      </c>
      <c r="M54" s="131"/>
      <c r="N54" s="162">
        <v>5</v>
      </c>
      <c r="O54" s="160">
        <v>1</v>
      </c>
    </row>
    <row r="55" spans="1:15" ht="14.25" customHeight="1" x14ac:dyDescent="0.25">
      <c r="A55" s="163"/>
      <c r="B55" s="164"/>
      <c r="C55" s="164"/>
      <c r="D55" s="165"/>
      <c r="E55" s="165"/>
      <c r="F55" s="158">
        <v>1198</v>
      </c>
      <c r="G55" s="131" t="str">
        <f>+VLOOKUP(F55,Participants!$A$1:$F$800,2,FALSE)</f>
        <v>Gianna Milner</v>
      </c>
      <c r="H55" s="131" t="str">
        <f>+VLOOKUP(F55,Participants!$A$1:$F$800,4,FALSE)</f>
        <v>MQA</v>
      </c>
      <c r="I55" s="131" t="str">
        <f>+VLOOKUP(F55,Participants!$A$1:$F$800,5,FALSE)</f>
        <v>F</v>
      </c>
      <c r="J55" s="131">
        <f>+VLOOKUP(F55,Participants!$A$1:$F$800,3,FALSE)</f>
        <v>1</v>
      </c>
      <c r="K55" s="131" t="str">
        <f>+VLOOKUP(F55,Participants!$A$1:$G$800,7,FALSE)</f>
        <v>DEV GIRLS</v>
      </c>
      <c r="L55" s="161">
        <f t="shared" si="0"/>
        <v>53</v>
      </c>
      <c r="M55" s="131"/>
      <c r="N55" s="130">
        <v>5</v>
      </c>
      <c r="O55" s="160">
        <v>1</v>
      </c>
    </row>
    <row r="56" spans="1:15" ht="14.25" customHeight="1" x14ac:dyDescent="0.25">
      <c r="A56" s="156"/>
      <c r="B56" s="157"/>
      <c r="C56" s="157"/>
      <c r="D56" s="158"/>
      <c r="E56" s="158"/>
      <c r="F56" s="158">
        <v>735</v>
      </c>
      <c r="G56" s="131" t="str">
        <f>+VLOOKUP(F56,Participants!$A$1:$F$800,2,FALSE)</f>
        <v>Diana Couch</v>
      </c>
      <c r="H56" s="131" t="str">
        <f>+VLOOKUP(F56,Participants!$A$1:$F$800,4,FALSE)</f>
        <v>CDP</v>
      </c>
      <c r="I56" s="131" t="str">
        <f>+VLOOKUP(F56,Participants!$A$1:$F$800,5,FALSE)</f>
        <v>F</v>
      </c>
      <c r="J56" s="131" t="str">
        <f>+VLOOKUP(F56,Participants!$A$1:$F$800,3,FALSE)</f>
        <v>K</v>
      </c>
      <c r="K56" s="131" t="str">
        <f>+VLOOKUP(F56,Participants!$A$1:$G$800,7,FALSE)</f>
        <v>DEV GIRLS</v>
      </c>
      <c r="L56" s="161">
        <f t="shared" si="0"/>
        <v>54</v>
      </c>
      <c r="M56" s="131"/>
      <c r="N56" s="162">
        <v>5</v>
      </c>
      <c r="O56" s="160">
        <v>0</v>
      </c>
    </row>
    <row r="57" spans="1:15" ht="14.25" customHeight="1" x14ac:dyDescent="0.25">
      <c r="A57" s="163"/>
      <c r="B57" s="164"/>
      <c r="C57" s="164"/>
      <c r="D57" s="165"/>
      <c r="E57" s="165"/>
      <c r="F57" s="165">
        <v>652</v>
      </c>
      <c r="G57" s="130" t="str">
        <f>+VLOOKUP(F57,Participants!$A$1:$F$800,2,FALSE)</f>
        <v>Molly Rose Stephenson</v>
      </c>
      <c r="H57" s="130" t="str">
        <f>+VLOOKUP(F57,Participants!$A$1:$F$800,4,FALSE)</f>
        <v>BTA</v>
      </c>
      <c r="I57" s="130" t="str">
        <f>+VLOOKUP(F57,Participants!$A$1:$F$800,5,FALSE)</f>
        <v>F</v>
      </c>
      <c r="J57" s="130">
        <f>+VLOOKUP(F57,Participants!$A$1:$F$800,3,FALSE)</f>
        <v>2</v>
      </c>
      <c r="K57" s="131" t="str">
        <f>+VLOOKUP(F57,Participants!$A$1:$G$800,7,FALSE)</f>
        <v>DEV GIRLS</v>
      </c>
      <c r="L57" s="161">
        <f t="shared" si="0"/>
        <v>55</v>
      </c>
      <c r="M57" s="130"/>
      <c r="N57" s="130">
        <v>4</v>
      </c>
      <c r="O57" s="160">
        <v>9</v>
      </c>
    </row>
    <row r="58" spans="1:15" ht="14.25" customHeight="1" x14ac:dyDescent="0.25">
      <c r="A58" s="156"/>
      <c r="B58" s="157"/>
      <c r="C58" s="157"/>
      <c r="D58" s="158"/>
      <c r="E58" s="158"/>
      <c r="F58" s="158">
        <v>1469</v>
      </c>
      <c r="G58" s="131" t="str">
        <f>+VLOOKUP(F58,Participants!$A$1:$F$800,2,FALSE)</f>
        <v>Mila Benso</v>
      </c>
      <c r="H58" s="131" t="str">
        <f>+VLOOKUP(F58,Participants!$A$1:$F$800,4,FALSE)</f>
        <v>SKS</v>
      </c>
      <c r="I58" s="131" t="str">
        <f>+VLOOKUP(F58,Participants!$A$1:$F$800,5,FALSE)</f>
        <v>F</v>
      </c>
      <c r="J58" s="131">
        <f>+VLOOKUP(F58,Participants!$A$1:$F$800,3,FALSE)</f>
        <v>4</v>
      </c>
      <c r="K58" s="131" t="str">
        <f>+VLOOKUP(F58,Participants!$A$1:$G$800,7,FALSE)</f>
        <v>DEV GIRLS</v>
      </c>
      <c r="L58" s="161">
        <f t="shared" si="0"/>
        <v>56</v>
      </c>
      <c r="M58" s="131"/>
      <c r="N58" s="162">
        <v>4</v>
      </c>
      <c r="O58" s="160">
        <v>9</v>
      </c>
    </row>
    <row r="59" spans="1:15" ht="14.25" customHeight="1" x14ac:dyDescent="0.25">
      <c r="A59" s="163"/>
      <c r="B59" s="164"/>
      <c r="C59" s="164"/>
      <c r="D59" s="165"/>
      <c r="E59" s="165"/>
      <c r="F59" s="165">
        <v>1470</v>
      </c>
      <c r="G59" s="130" t="str">
        <f>+VLOOKUP(F59,Participants!$A$1:$F$800,2,FALSE)</f>
        <v>Nadia Buchwald</v>
      </c>
      <c r="H59" s="130" t="str">
        <f>+VLOOKUP(F59,Participants!$A$1:$F$800,4,FALSE)</f>
        <v>SKS</v>
      </c>
      <c r="I59" s="130" t="str">
        <f>+VLOOKUP(F59,Participants!$A$1:$F$800,5,FALSE)</f>
        <v>F</v>
      </c>
      <c r="J59" s="130">
        <f>+VLOOKUP(F59,Participants!$A$1:$F$800,3,FALSE)</f>
        <v>4</v>
      </c>
      <c r="K59" s="131" t="str">
        <f>+VLOOKUP(F59,Participants!$A$1:$G$800,7,FALSE)</f>
        <v>DEV GIRLS</v>
      </c>
      <c r="L59" s="161">
        <f t="shared" si="0"/>
        <v>57</v>
      </c>
      <c r="M59" s="130"/>
      <c r="N59" s="130">
        <v>4</v>
      </c>
      <c r="O59" s="160">
        <v>8</v>
      </c>
    </row>
    <row r="60" spans="1:15" ht="14.25" customHeight="1" x14ac:dyDescent="0.25">
      <c r="A60" s="156"/>
      <c r="B60" s="157"/>
      <c r="C60" s="157"/>
      <c r="D60" s="158"/>
      <c r="E60" s="158"/>
      <c r="F60" s="158">
        <v>1667</v>
      </c>
      <c r="G60" s="131" t="str">
        <f>+VLOOKUP(F60,Participants!$A$1:$F$800,2,FALSE)</f>
        <v>Elizabeth Lowery</v>
      </c>
      <c r="H60" s="131" t="str">
        <f>+VLOOKUP(F60,Participants!$A$1:$F$800,4,FALSE)</f>
        <v>STG</v>
      </c>
      <c r="I60" s="131" t="str">
        <f>+VLOOKUP(F60,Participants!$A$1:$F$800,5,FALSE)</f>
        <v>F</v>
      </c>
      <c r="J60" s="131">
        <f>+VLOOKUP(F60,Participants!$A$1:$F$800,3,FALSE)</f>
        <v>1</v>
      </c>
      <c r="K60" s="131" t="str">
        <f>+VLOOKUP(F60,Participants!$A$1:$G$800,7,FALSE)</f>
        <v>DEV GIRLS</v>
      </c>
      <c r="L60" s="161">
        <f t="shared" si="0"/>
        <v>58</v>
      </c>
      <c r="M60" s="131"/>
      <c r="N60" s="162">
        <v>4</v>
      </c>
      <c r="O60" s="160">
        <v>7</v>
      </c>
    </row>
    <row r="61" spans="1:15" ht="14.25" customHeight="1" x14ac:dyDescent="0.25">
      <c r="A61" s="163"/>
      <c r="B61" s="164"/>
      <c r="C61" s="164"/>
      <c r="D61" s="165"/>
      <c r="E61" s="165"/>
      <c r="F61" s="165">
        <v>1460</v>
      </c>
      <c r="G61" s="130" t="str">
        <f>+VLOOKUP(F61,Participants!$A$1:$F$800,2,FALSE)</f>
        <v>Adele Fejes</v>
      </c>
      <c r="H61" s="130" t="str">
        <f>+VLOOKUP(F61,Participants!$A$1:$F$800,4,FALSE)</f>
        <v>SKS</v>
      </c>
      <c r="I61" s="130" t="str">
        <f>+VLOOKUP(F61,Participants!$A$1:$F$800,5,FALSE)</f>
        <v>F</v>
      </c>
      <c r="J61" s="130">
        <f>+VLOOKUP(F61,Participants!$A$1:$F$800,3,FALSE)</f>
        <v>3</v>
      </c>
      <c r="K61" s="131" t="str">
        <f>+VLOOKUP(F61,Participants!$A$1:$G$800,7,FALSE)</f>
        <v>DEV GIRLS</v>
      </c>
      <c r="L61" s="161">
        <f t="shared" si="0"/>
        <v>59</v>
      </c>
      <c r="M61" s="130"/>
      <c r="N61" s="130">
        <v>4</v>
      </c>
      <c r="O61" s="160">
        <v>6</v>
      </c>
    </row>
    <row r="62" spans="1:15" ht="14.25" customHeight="1" x14ac:dyDescent="0.25">
      <c r="A62" s="156"/>
      <c r="B62" s="157"/>
      <c r="C62" s="157"/>
      <c r="D62" s="158"/>
      <c r="E62" s="158"/>
      <c r="F62" s="130">
        <v>348</v>
      </c>
      <c r="G62" s="130" t="str">
        <f>+VLOOKUP(F62,Participants!$A$1:$F$800,2,FALSE)</f>
        <v>Lucy Hayden</v>
      </c>
      <c r="H62" s="130" t="str">
        <f>+VLOOKUP(F62,Participants!$A$1:$F$800,4,FALSE)</f>
        <v>AAP</v>
      </c>
      <c r="I62" s="130" t="str">
        <f>+VLOOKUP(F62,Participants!$A$1:$F$800,5,FALSE)</f>
        <v>F</v>
      </c>
      <c r="J62" s="130">
        <f>+VLOOKUP(F62,Participants!$A$1:$F$800,3,FALSE)</f>
        <v>3</v>
      </c>
      <c r="K62" s="131" t="str">
        <f>+VLOOKUP(F62,Participants!$A$1:$G$800,7,FALSE)</f>
        <v>DEV GIRLS</v>
      </c>
      <c r="L62" s="161">
        <f t="shared" si="0"/>
        <v>60</v>
      </c>
      <c r="M62" s="130"/>
      <c r="N62" s="130">
        <v>4</v>
      </c>
      <c r="O62" s="160">
        <v>5.5</v>
      </c>
    </row>
    <row r="63" spans="1:15" ht="14.25" customHeight="1" x14ac:dyDescent="0.25">
      <c r="A63" s="163"/>
      <c r="B63" s="164"/>
      <c r="C63" s="164"/>
      <c r="D63" s="165"/>
      <c r="E63" s="165"/>
      <c r="F63" s="165">
        <v>752</v>
      </c>
      <c r="G63" s="130" t="str">
        <f>+VLOOKUP(F63,Participants!$A$1:$F$800,2,FALSE)</f>
        <v>Lilliana Tavella</v>
      </c>
      <c r="H63" s="130" t="str">
        <f>+VLOOKUP(F63,Participants!$A$1:$F$800,4,FALSE)</f>
        <v>CDP</v>
      </c>
      <c r="I63" s="130" t="str">
        <f>+VLOOKUP(F63,Participants!$A$1:$F$800,5,FALSE)</f>
        <v>F</v>
      </c>
      <c r="J63" s="130">
        <f>+VLOOKUP(F63,Participants!$A$1:$F$800,3,FALSE)</f>
        <v>3</v>
      </c>
      <c r="K63" s="131" t="str">
        <f>+VLOOKUP(F63,Participants!$A$1:$G$800,7,FALSE)</f>
        <v>DEV GIRLS</v>
      </c>
      <c r="L63" s="161">
        <f t="shared" si="0"/>
        <v>61</v>
      </c>
      <c r="M63" s="130"/>
      <c r="N63" s="130">
        <v>4</v>
      </c>
      <c r="O63" s="160">
        <v>4</v>
      </c>
    </row>
    <row r="64" spans="1:15" ht="14.25" customHeight="1" x14ac:dyDescent="0.25">
      <c r="A64" s="156"/>
      <c r="B64" s="157"/>
      <c r="C64" s="157"/>
      <c r="D64" s="158"/>
      <c r="E64" s="158"/>
      <c r="F64" s="165">
        <v>1200</v>
      </c>
      <c r="G64" s="130" t="str">
        <f>+VLOOKUP(F64,Participants!$A$1:$F$800,2,FALSE)</f>
        <v>Serena Sullivan</v>
      </c>
      <c r="H64" s="130" t="str">
        <f>+VLOOKUP(F64,Participants!$A$1:$F$800,4,FALSE)</f>
        <v>MQA</v>
      </c>
      <c r="I64" s="130" t="str">
        <f>+VLOOKUP(F64,Participants!$A$1:$F$800,5,FALSE)</f>
        <v>F</v>
      </c>
      <c r="J64" s="130">
        <f>+VLOOKUP(F64,Participants!$A$1:$F$800,3,FALSE)</f>
        <v>1</v>
      </c>
      <c r="K64" s="131" t="str">
        <f>+VLOOKUP(F64,Participants!$A$1:$G$800,7,FALSE)</f>
        <v>DEV GIRLS</v>
      </c>
      <c r="L64" s="161">
        <f t="shared" si="0"/>
        <v>62</v>
      </c>
      <c r="M64" s="130"/>
      <c r="N64" s="162">
        <v>4</v>
      </c>
      <c r="O64" s="160">
        <v>4</v>
      </c>
    </row>
    <row r="65" spans="1:15" ht="14.25" customHeight="1" x14ac:dyDescent="0.25">
      <c r="A65" s="163"/>
      <c r="B65" s="164"/>
      <c r="C65" s="164"/>
      <c r="D65" s="165"/>
      <c r="E65" s="165"/>
      <c r="F65" s="165">
        <v>1146</v>
      </c>
      <c r="G65" s="130" t="str">
        <f>+VLOOKUP(F65,Participants!$A$1:$F$800,2,FALSE)</f>
        <v>Annabelle Bandurak</v>
      </c>
      <c r="H65" s="130" t="str">
        <f>+VLOOKUP(F65,Participants!$A$1:$F$800,4,FALSE)</f>
        <v>MOS</v>
      </c>
      <c r="I65" s="130" t="str">
        <f>+VLOOKUP(F65,Participants!$A$1:$F$800,5,FALSE)</f>
        <v>F</v>
      </c>
      <c r="J65" s="130">
        <f>+VLOOKUP(F65,Participants!$A$1:$F$800,3,FALSE)</f>
        <v>2</v>
      </c>
      <c r="K65" s="131" t="str">
        <f>+VLOOKUP(F65,Participants!$A$1:$G$800,7,FALSE)</f>
        <v>DEV GIRLS</v>
      </c>
      <c r="L65" s="161">
        <f t="shared" si="0"/>
        <v>63</v>
      </c>
      <c r="M65" s="130"/>
      <c r="N65" s="130">
        <v>4</v>
      </c>
      <c r="O65" s="160">
        <v>2</v>
      </c>
    </row>
    <row r="66" spans="1:15" ht="14.25" customHeight="1" x14ac:dyDescent="0.25">
      <c r="A66" s="156"/>
      <c r="B66" s="157"/>
      <c r="C66" s="157"/>
      <c r="D66" s="158"/>
      <c r="E66" s="158"/>
      <c r="F66" s="165">
        <v>1202</v>
      </c>
      <c r="G66" s="130" t="str">
        <f>+VLOOKUP(F66,Participants!$A$1:$F$800,2,FALSE)</f>
        <v>Lailyn Kreinbrook</v>
      </c>
      <c r="H66" s="130" t="str">
        <f>+VLOOKUP(F66,Participants!$A$1:$F$800,4,FALSE)</f>
        <v>MQA</v>
      </c>
      <c r="I66" s="130" t="str">
        <f>+VLOOKUP(F66,Participants!$A$1:$F$800,5,FALSE)</f>
        <v>F</v>
      </c>
      <c r="J66" s="130">
        <f>+VLOOKUP(F66,Participants!$A$1:$F$800,3,FALSE)</f>
        <v>2</v>
      </c>
      <c r="K66" s="131" t="str">
        <f>+VLOOKUP(F66,Participants!$A$1:$G$800,7,FALSE)</f>
        <v>DEV GIRLS</v>
      </c>
      <c r="L66" s="161">
        <f t="shared" si="0"/>
        <v>64</v>
      </c>
      <c r="M66" s="130"/>
      <c r="N66" s="162">
        <v>4</v>
      </c>
      <c r="O66" s="160">
        <v>2</v>
      </c>
    </row>
    <row r="67" spans="1:15" ht="14.25" customHeight="1" x14ac:dyDescent="0.25">
      <c r="A67" s="163"/>
      <c r="B67" s="164"/>
      <c r="C67" s="164"/>
      <c r="D67" s="165"/>
      <c r="E67" s="165"/>
      <c r="F67" s="165">
        <v>1197</v>
      </c>
      <c r="G67" s="130" t="str">
        <f>+VLOOKUP(F67,Participants!$A$1:$F$800,2,FALSE)</f>
        <v>Sasha Flaherty</v>
      </c>
      <c r="H67" s="130" t="str">
        <f>+VLOOKUP(F67,Participants!$A$1:$F$800,4,FALSE)</f>
        <v>MQA</v>
      </c>
      <c r="I67" s="130" t="str">
        <f>+VLOOKUP(F67,Participants!$A$1:$F$800,5,FALSE)</f>
        <v>F</v>
      </c>
      <c r="J67" s="130">
        <f>+VLOOKUP(F67,Participants!$A$1:$F$800,3,FALSE)</f>
        <v>1</v>
      </c>
      <c r="K67" s="131" t="str">
        <f>+VLOOKUP(F67,Participants!$A$1:$G$800,7,FALSE)</f>
        <v>DEV GIRLS</v>
      </c>
      <c r="L67" s="161">
        <f t="shared" si="0"/>
        <v>65</v>
      </c>
      <c r="M67" s="130"/>
      <c r="N67" s="162">
        <v>4</v>
      </c>
      <c r="O67" s="160">
        <v>0</v>
      </c>
    </row>
    <row r="68" spans="1:15" ht="14.25" customHeight="1" x14ac:dyDescent="0.25">
      <c r="A68" s="156"/>
      <c r="B68" s="157"/>
      <c r="C68" s="157"/>
      <c r="D68" s="158"/>
      <c r="E68" s="158"/>
      <c r="F68" s="158">
        <v>992</v>
      </c>
      <c r="G68" s="131" t="str">
        <f>+VLOOKUP(F68,Participants!$A$1:$F$800,2,FALSE)</f>
        <v>Addison Trettel</v>
      </c>
      <c r="H68" s="131" t="str">
        <f>+VLOOKUP(F68,Participants!$A$1:$F$800,4,FALSE)</f>
        <v>HFS</v>
      </c>
      <c r="I68" s="131" t="str">
        <f>+VLOOKUP(F68,Participants!$A$1:$F$800,5,FALSE)</f>
        <v>F</v>
      </c>
      <c r="J68" s="131">
        <f>+VLOOKUP(F68,Participants!$A$1:$F$800,3,FALSE)</f>
        <v>1</v>
      </c>
      <c r="K68" s="131" t="str">
        <f>+VLOOKUP(F68,Participants!$A$1:$G$800,7,FALSE)</f>
        <v>DEV GIRLS</v>
      </c>
      <c r="L68" s="161">
        <f t="shared" si="0"/>
        <v>66</v>
      </c>
      <c r="M68" s="131"/>
      <c r="N68" s="162">
        <v>3</v>
      </c>
      <c r="O68" s="160">
        <v>11</v>
      </c>
    </row>
    <row r="69" spans="1:15" ht="14.25" customHeight="1" x14ac:dyDescent="0.25">
      <c r="A69" s="163"/>
      <c r="B69" s="164"/>
      <c r="C69" s="164"/>
      <c r="D69" s="165"/>
      <c r="E69" s="165"/>
      <c r="F69" s="165">
        <v>993</v>
      </c>
      <c r="G69" s="130" t="str">
        <f>+VLOOKUP(F69,Participants!$A$1:$F$800,2,FALSE)</f>
        <v>Hayden Luczak</v>
      </c>
      <c r="H69" s="130" t="str">
        <f>+VLOOKUP(F69,Participants!$A$1:$F$800,4,FALSE)</f>
        <v>HFS</v>
      </c>
      <c r="I69" s="130" t="str">
        <f>+VLOOKUP(F69,Participants!$A$1:$F$800,5,FALSE)</f>
        <v>F</v>
      </c>
      <c r="J69" s="130">
        <f>+VLOOKUP(F69,Participants!$A$1:$F$800,3,FALSE)</f>
        <v>1</v>
      </c>
      <c r="K69" s="131" t="str">
        <f>+VLOOKUP(F69,Participants!$A$1:$G$800,7,FALSE)</f>
        <v>DEV GIRLS</v>
      </c>
      <c r="L69" s="161">
        <f t="shared" ref="L69:L73" si="1">L68+1</f>
        <v>67</v>
      </c>
      <c r="M69" s="130"/>
      <c r="N69" s="130">
        <v>3</v>
      </c>
      <c r="O69" s="160">
        <v>11</v>
      </c>
    </row>
    <row r="70" spans="1:15" ht="14.25" customHeight="1" x14ac:dyDescent="0.25">
      <c r="A70" s="156"/>
      <c r="B70" s="157"/>
      <c r="C70" s="157"/>
      <c r="D70" s="158"/>
      <c r="E70" s="158"/>
      <c r="F70" s="165">
        <v>1472</v>
      </c>
      <c r="G70" s="130" t="str">
        <f>+VLOOKUP(F70,Participants!$A$1:$F$800,2,FALSE)</f>
        <v>Penelope Fejes</v>
      </c>
      <c r="H70" s="130" t="str">
        <f>+VLOOKUP(F70,Participants!$A$1:$F$800,4,FALSE)</f>
        <v>SKS</v>
      </c>
      <c r="I70" s="130" t="str">
        <f>+VLOOKUP(F70,Participants!$A$1:$F$800,5,FALSE)</f>
        <v>F</v>
      </c>
      <c r="J70" s="130">
        <f>+VLOOKUP(F70,Participants!$A$1:$F$800,3,FALSE)</f>
        <v>4</v>
      </c>
      <c r="K70" s="131" t="str">
        <f>+VLOOKUP(F70,Participants!$A$1:$G$800,7,FALSE)</f>
        <v>DEV GIRLS</v>
      </c>
      <c r="L70" s="161">
        <f t="shared" si="1"/>
        <v>68</v>
      </c>
      <c r="M70" s="130"/>
      <c r="N70" s="130">
        <v>3</v>
      </c>
      <c r="O70" s="160">
        <v>8</v>
      </c>
    </row>
    <row r="71" spans="1:15" ht="14.25" customHeight="1" x14ac:dyDescent="0.25">
      <c r="A71" s="163"/>
      <c r="B71" s="164"/>
      <c r="C71" s="164"/>
      <c r="D71" s="165"/>
      <c r="E71" s="165"/>
      <c r="F71" s="165">
        <v>1195</v>
      </c>
      <c r="G71" s="130" t="str">
        <f>+VLOOKUP(F71,Participants!$A$1:$F$800,2,FALSE)</f>
        <v>Charlie Ward</v>
      </c>
      <c r="H71" s="130" t="str">
        <f>+VLOOKUP(F71,Participants!$A$1:$F$800,4,FALSE)</f>
        <v>MQA</v>
      </c>
      <c r="I71" s="130" t="str">
        <f>+VLOOKUP(F71,Participants!$A$1:$F$800,5,FALSE)</f>
        <v>F</v>
      </c>
      <c r="J71" s="130">
        <f>+VLOOKUP(F71,Participants!$A$1:$F$800,3,FALSE)</f>
        <v>0</v>
      </c>
      <c r="K71" s="131" t="str">
        <f>+VLOOKUP(F71,Participants!$A$1:$G$800,7,FALSE)</f>
        <v>DEV GIRLS</v>
      </c>
      <c r="L71" s="161">
        <f t="shared" si="1"/>
        <v>69</v>
      </c>
      <c r="M71" s="130"/>
      <c r="N71" s="162">
        <v>3</v>
      </c>
      <c r="O71" s="160">
        <v>0</v>
      </c>
    </row>
    <row r="72" spans="1:15" ht="14.25" customHeight="1" x14ac:dyDescent="0.25">
      <c r="A72" s="156"/>
      <c r="B72" s="157"/>
      <c r="C72" s="157"/>
      <c r="D72" s="158"/>
      <c r="E72" s="158"/>
      <c r="F72" s="165">
        <v>1193</v>
      </c>
      <c r="G72" s="130" t="str">
        <f>+VLOOKUP(F72,Participants!$A$1:$F$800,2,FALSE)</f>
        <v>Kyla Polisano</v>
      </c>
      <c r="H72" s="130" t="str">
        <f>+VLOOKUP(F72,Participants!$A$1:$F$800,4,FALSE)</f>
        <v>MQA</v>
      </c>
      <c r="I72" s="130" t="str">
        <f>+VLOOKUP(F72,Participants!$A$1:$F$800,5,FALSE)</f>
        <v>F</v>
      </c>
      <c r="J72" s="130">
        <f>+VLOOKUP(F72,Participants!$A$1:$F$800,3,FALSE)</f>
        <v>0</v>
      </c>
      <c r="K72" s="131" t="str">
        <f>+VLOOKUP(F72,Participants!$A$1:$G$800,7,FALSE)</f>
        <v>DEV GIRLS</v>
      </c>
      <c r="L72" s="161">
        <f t="shared" si="1"/>
        <v>70</v>
      </c>
      <c r="M72" s="130"/>
      <c r="N72" s="162">
        <v>2</v>
      </c>
      <c r="O72" s="160">
        <v>9</v>
      </c>
    </row>
    <row r="73" spans="1:15" ht="14.25" customHeight="1" x14ac:dyDescent="0.25">
      <c r="A73" s="163"/>
      <c r="B73" s="164"/>
      <c r="C73" s="164"/>
      <c r="D73" s="165"/>
      <c r="E73" s="165"/>
      <c r="F73" s="158">
        <v>750</v>
      </c>
      <c r="G73" s="131" t="str">
        <f>+VLOOKUP(F73,Participants!$A$1:$F$800,2,FALSE)</f>
        <v>Elizabeth Mazza-Ludwick</v>
      </c>
      <c r="H73" s="131" t="str">
        <f>+VLOOKUP(F73,Participants!$A$1:$F$800,4,FALSE)</f>
        <v>CDP</v>
      </c>
      <c r="I73" s="131" t="str">
        <f>+VLOOKUP(F73,Participants!$A$1:$F$800,5,FALSE)</f>
        <v>F</v>
      </c>
      <c r="J73" s="131">
        <f>+VLOOKUP(F73,Participants!$A$1:$F$800,3,FALSE)</f>
        <v>3</v>
      </c>
      <c r="K73" s="131" t="str">
        <f>+VLOOKUP(F73,Participants!$A$1:$G$800,7,FALSE)</f>
        <v>DEV GIRLS</v>
      </c>
      <c r="L73" s="161">
        <f t="shared" si="1"/>
        <v>71</v>
      </c>
      <c r="M73" s="131"/>
      <c r="N73" s="162">
        <v>2</v>
      </c>
      <c r="O73" s="160">
        <v>4</v>
      </c>
    </row>
    <row r="74" spans="1:15" ht="14.25" customHeight="1" x14ac:dyDescent="0.25">
      <c r="A74" s="156"/>
      <c r="B74" s="157"/>
      <c r="C74" s="157"/>
      <c r="D74" s="158"/>
      <c r="E74" s="158"/>
      <c r="F74" s="158"/>
      <c r="G74" s="131"/>
      <c r="H74" s="131"/>
      <c r="I74" s="131"/>
      <c r="J74" s="131"/>
      <c r="K74" s="131"/>
      <c r="L74" s="159"/>
      <c r="M74" s="131"/>
      <c r="N74" s="162"/>
      <c r="O74" s="160"/>
    </row>
    <row r="75" spans="1:15" ht="14.25" customHeight="1" x14ac:dyDescent="0.25">
      <c r="A75" s="163"/>
      <c r="B75" s="164"/>
      <c r="C75" s="164"/>
      <c r="D75" s="165"/>
      <c r="E75" s="165"/>
      <c r="F75" s="165"/>
      <c r="G75" s="130"/>
      <c r="H75" s="130"/>
      <c r="I75" s="130"/>
      <c r="J75" s="130"/>
      <c r="K75" s="131"/>
      <c r="L75" s="167"/>
      <c r="M75" s="130"/>
      <c r="N75" s="130"/>
      <c r="O75" s="160"/>
    </row>
    <row r="76" spans="1:15" ht="14.25" customHeight="1" x14ac:dyDescent="0.25">
      <c r="A76" s="156"/>
      <c r="B76" s="157"/>
      <c r="C76" s="157"/>
      <c r="D76" s="158"/>
      <c r="E76" s="158"/>
      <c r="F76" s="158">
        <v>1445</v>
      </c>
      <c r="G76" s="131" t="str">
        <f>+VLOOKUP(F76,Participants!$A$1:$F$800,2,FALSE)</f>
        <v>Tanner Arnold</v>
      </c>
      <c r="H76" s="131" t="str">
        <f>+VLOOKUP(F76,Participants!$A$1:$F$800,4,FALSE)</f>
        <v>SKS</v>
      </c>
      <c r="I76" s="131" t="str">
        <f>+VLOOKUP(F76,Participants!$A$1:$F$800,5,FALSE)</f>
        <v>M</v>
      </c>
      <c r="J76" s="131">
        <f>+VLOOKUP(F76,Participants!$A$1:$F$800,3,FALSE)</f>
        <v>4</v>
      </c>
      <c r="K76" s="131" t="str">
        <f>+VLOOKUP(F76,Participants!$A$1:$G$800,7,FALSE)</f>
        <v>DEV BOYS</v>
      </c>
      <c r="L76" s="159">
        <v>1</v>
      </c>
      <c r="M76" s="131">
        <v>10</v>
      </c>
      <c r="N76" s="162">
        <v>11</v>
      </c>
      <c r="O76" s="160">
        <v>7</v>
      </c>
    </row>
    <row r="77" spans="1:15" ht="14.25" customHeight="1" x14ac:dyDescent="0.25">
      <c r="A77" s="156"/>
      <c r="B77" s="157"/>
      <c r="C77" s="157"/>
      <c r="D77" s="158"/>
      <c r="E77" s="158"/>
      <c r="F77" s="158">
        <v>625</v>
      </c>
      <c r="G77" s="131" t="str">
        <f>+VLOOKUP(F77,Participants!$A$1:$F$800,2,FALSE)</f>
        <v>Joey Edwards</v>
      </c>
      <c r="H77" s="131" t="str">
        <f>+VLOOKUP(F77,Participants!$A$1:$F$800,4,FALSE)</f>
        <v>BCS</v>
      </c>
      <c r="I77" s="131" t="str">
        <f>+VLOOKUP(F77,Participants!$A$1:$F$800,5,FALSE)</f>
        <v>M</v>
      </c>
      <c r="J77" s="131">
        <f>+VLOOKUP(F77,Participants!$A$1:$F$800,3,FALSE)</f>
        <v>4</v>
      </c>
      <c r="K77" s="131" t="str">
        <f>+VLOOKUP(F77,Participants!$A$1:$G$800,7,FALSE)</f>
        <v>DEV BOYS</v>
      </c>
      <c r="L77" s="161">
        <f>L76+1</f>
        <v>2</v>
      </c>
      <c r="M77" s="131">
        <v>8</v>
      </c>
      <c r="N77" s="162">
        <v>11</v>
      </c>
      <c r="O77" s="160">
        <v>6</v>
      </c>
    </row>
    <row r="78" spans="1:15" ht="14.25" customHeight="1" x14ac:dyDescent="0.25">
      <c r="A78" s="156"/>
      <c r="B78" s="157"/>
      <c r="C78" s="157"/>
      <c r="D78" s="158"/>
      <c r="E78" s="158"/>
      <c r="F78" s="158">
        <v>621</v>
      </c>
      <c r="G78" s="131" t="str">
        <f>+VLOOKUP(F78,Participants!$A$1:$F$800,2,FALSE)</f>
        <v>Cavan Gibson</v>
      </c>
      <c r="H78" s="131" t="str">
        <f>+VLOOKUP(F78,Participants!$A$1:$F$800,4,FALSE)</f>
        <v>BCS</v>
      </c>
      <c r="I78" s="131" t="str">
        <f>+VLOOKUP(F78,Participants!$A$1:$F$800,5,FALSE)</f>
        <v>M</v>
      </c>
      <c r="J78" s="131">
        <f>+VLOOKUP(F78,Participants!$A$1:$F$800,3,FALSE)</f>
        <v>3</v>
      </c>
      <c r="K78" s="131" t="str">
        <f>+VLOOKUP(F78,Participants!$A$1:$G$800,7,FALSE)</f>
        <v>DEV BOYS</v>
      </c>
      <c r="L78" s="161">
        <f>L77+1</f>
        <v>3</v>
      </c>
      <c r="M78" s="131">
        <v>6</v>
      </c>
      <c r="N78" s="162">
        <v>11</v>
      </c>
      <c r="O78" s="160">
        <v>4</v>
      </c>
    </row>
    <row r="79" spans="1:15" ht="14.25" customHeight="1" x14ac:dyDescent="0.25">
      <c r="A79" s="156"/>
      <c r="B79" s="157"/>
      <c r="C79" s="157"/>
      <c r="D79" s="158"/>
      <c r="E79" s="158"/>
      <c r="F79" s="158">
        <v>1431</v>
      </c>
      <c r="G79" s="131" t="str">
        <f>+VLOOKUP(F79,Participants!$A$1:$F$800,2,FALSE)</f>
        <v>Benjamin Bassaly</v>
      </c>
      <c r="H79" s="131" t="str">
        <f>+VLOOKUP(F79,Participants!$A$1:$F$800,4,FALSE)</f>
        <v>SKS</v>
      </c>
      <c r="I79" s="131" t="str">
        <f>+VLOOKUP(F79,Participants!$A$1:$F$800,5,FALSE)</f>
        <v>M</v>
      </c>
      <c r="J79" s="131">
        <f>+VLOOKUP(F79,Participants!$A$1:$F$800,3,FALSE)</f>
        <v>3</v>
      </c>
      <c r="K79" s="131" t="str">
        <f>+VLOOKUP(F79,Participants!$A$1:$G$800,7,FALSE)</f>
        <v>DEV BOYS</v>
      </c>
      <c r="L79" s="161">
        <f>L78+1</f>
        <v>4</v>
      </c>
      <c r="M79" s="131">
        <v>5</v>
      </c>
      <c r="N79" s="162">
        <v>10</v>
      </c>
      <c r="O79" s="160">
        <v>9</v>
      </c>
    </row>
    <row r="80" spans="1:15" ht="14.25" customHeight="1" x14ac:dyDescent="0.25">
      <c r="A80" s="163"/>
      <c r="B80" s="164"/>
      <c r="C80" s="164"/>
      <c r="D80" s="165"/>
      <c r="E80" s="165"/>
      <c r="F80" s="165">
        <v>1190</v>
      </c>
      <c r="G80" s="130" t="str">
        <f>+VLOOKUP(F80,Participants!$A$1:$F$800,2,FALSE)</f>
        <v>Kason Parham</v>
      </c>
      <c r="H80" s="130" t="str">
        <f>+VLOOKUP(F80,Participants!$A$1:$F$800,4,FALSE)</f>
        <v>MQA</v>
      </c>
      <c r="I80" s="130" t="str">
        <f>+VLOOKUP(F80,Participants!$A$1:$F$800,5,FALSE)</f>
        <v>M</v>
      </c>
      <c r="J80" s="130">
        <f>+VLOOKUP(F80,Participants!$A$1:$F$800,3,FALSE)</f>
        <v>4</v>
      </c>
      <c r="K80" s="131" t="str">
        <f>+VLOOKUP(F80,Participants!$A$1:$G$800,7,FALSE)</f>
        <v>DEV BOYS</v>
      </c>
      <c r="L80" s="161">
        <f>L79+1</f>
        <v>5</v>
      </c>
      <c r="M80" s="130">
        <v>3.5</v>
      </c>
      <c r="N80" s="130">
        <v>10</v>
      </c>
      <c r="O80" s="160">
        <v>8</v>
      </c>
    </row>
    <row r="81" spans="1:15" ht="14.25" customHeight="1" x14ac:dyDescent="0.25">
      <c r="A81" s="156"/>
      <c r="B81" s="157"/>
      <c r="C81" s="157"/>
      <c r="D81" s="158"/>
      <c r="E81" s="158"/>
      <c r="F81" s="158">
        <v>1191</v>
      </c>
      <c r="G81" s="131" t="str">
        <f>+VLOOKUP(F81,Participants!$A$1:$F$800,2,FALSE)</f>
        <v>Zachary Thomas</v>
      </c>
      <c r="H81" s="131" t="str">
        <f>+VLOOKUP(F81,Participants!$A$1:$F$800,4,FALSE)</f>
        <v>MQA</v>
      </c>
      <c r="I81" s="131" t="str">
        <f>+VLOOKUP(F81,Participants!$A$1:$F$800,5,FALSE)</f>
        <v>M</v>
      </c>
      <c r="J81" s="131">
        <f>+VLOOKUP(F81,Participants!$A$1:$F$800,3,FALSE)</f>
        <v>4</v>
      </c>
      <c r="K81" s="131" t="str">
        <f>+VLOOKUP(F81,Participants!$A$1:$G$800,7,FALSE)</f>
        <v>DEV BOYS</v>
      </c>
      <c r="L81" s="161">
        <v>6</v>
      </c>
      <c r="M81" s="131">
        <v>3.5</v>
      </c>
      <c r="N81" s="162">
        <v>10</v>
      </c>
      <c r="O81" s="160">
        <v>8</v>
      </c>
    </row>
    <row r="82" spans="1:15" ht="14.25" customHeight="1" x14ac:dyDescent="0.25">
      <c r="A82" s="156"/>
      <c r="B82" s="157"/>
      <c r="C82" s="157"/>
      <c r="D82" s="158"/>
      <c r="E82" s="158"/>
      <c r="F82" s="158">
        <v>1188</v>
      </c>
      <c r="G82" s="131" t="str">
        <f>+VLOOKUP(F82,Participants!$A$1:$F$800,2,FALSE)</f>
        <v>Nicholas Yohe</v>
      </c>
      <c r="H82" s="131" t="str">
        <f>+VLOOKUP(F82,Participants!$A$1:$F$800,4,FALSE)</f>
        <v>MQA</v>
      </c>
      <c r="I82" s="131" t="str">
        <f>+VLOOKUP(F82,Participants!$A$1:$F$800,5,FALSE)</f>
        <v>M</v>
      </c>
      <c r="J82" s="131">
        <f>+VLOOKUP(F82,Participants!$A$1:$F$800,3,FALSE)</f>
        <v>3</v>
      </c>
      <c r="K82" s="131" t="str">
        <f>+VLOOKUP(F82,Participants!$A$1:$G$800,7,FALSE)</f>
        <v>DEV BOYS</v>
      </c>
      <c r="L82" s="161">
        <v>8</v>
      </c>
      <c r="M82" s="131">
        <v>2</v>
      </c>
      <c r="N82" s="162">
        <v>10</v>
      </c>
      <c r="O82" s="160">
        <v>5</v>
      </c>
    </row>
    <row r="83" spans="1:15" ht="14.25" customHeight="1" x14ac:dyDescent="0.25">
      <c r="A83" s="163"/>
      <c r="B83" s="164"/>
      <c r="C83" s="164"/>
      <c r="D83" s="165"/>
      <c r="E83" s="165"/>
      <c r="F83" s="165">
        <v>18</v>
      </c>
      <c r="G83" s="130" t="str">
        <f>+VLOOKUP(F83,Participants!$A$1:$F$800,2,FALSE)</f>
        <v>Isaac White</v>
      </c>
      <c r="H83" s="130" t="str">
        <f>+VLOOKUP(F83,Participants!$A$1:$F$800,4,FALSE)</f>
        <v>BFS</v>
      </c>
      <c r="I83" s="130" t="str">
        <f>+VLOOKUP(F83,Participants!$A$1:$F$800,5,FALSE)</f>
        <v>M</v>
      </c>
      <c r="J83" s="130">
        <f>+VLOOKUP(F83,Participants!$A$1:$F$800,3,FALSE)</f>
        <v>4</v>
      </c>
      <c r="K83" s="131" t="str">
        <f>+VLOOKUP(F83,Participants!$A$1:$G$800,7,FALSE)</f>
        <v>DEV BOYS</v>
      </c>
      <c r="L83" s="161">
        <f t="shared" ref="L83:L146" si="2">L82+1</f>
        <v>9</v>
      </c>
      <c r="M83" s="130">
        <v>1</v>
      </c>
      <c r="N83" s="130">
        <v>10</v>
      </c>
      <c r="O83" s="160">
        <v>3</v>
      </c>
    </row>
    <row r="84" spans="1:15" ht="14.25" customHeight="1" x14ac:dyDescent="0.25">
      <c r="A84" s="163"/>
      <c r="B84" s="164"/>
      <c r="C84" s="164"/>
      <c r="D84" s="165"/>
      <c r="E84" s="165"/>
      <c r="F84" s="165">
        <v>1142</v>
      </c>
      <c r="G84" s="130" t="str">
        <f>+VLOOKUP(F84,Participants!$A$1:$F$800,2,FALSE)</f>
        <v>Sebastian Miller</v>
      </c>
      <c r="H84" s="130" t="str">
        <f>+VLOOKUP(F84,Participants!$A$1:$F$800,4,FALSE)</f>
        <v>MOS</v>
      </c>
      <c r="I84" s="130" t="str">
        <f>+VLOOKUP(F84,Participants!$A$1:$F$800,5,FALSE)</f>
        <v>M</v>
      </c>
      <c r="J84" s="130">
        <f>+VLOOKUP(F84,Participants!$A$1:$F$800,3,FALSE)</f>
        <v>4</v>
      </c>
      <c r="K84" s="131" t="str">
        <f>+VLOOKUP(F84,Participants!$A$1:$G$800,7,FALSE)</f>
        <v>DEV BOYS</v>
      </c>
      <c r="L84" s="161">
        <f t="shared" si="2"/>
        <v>10</v>
      </c>
      <c r="M84" s="130"/>
      <c r="N84" s="130">
        <v>10</v>
      </c>
      <c r="O84" s="160">
        <v>2</v>
      </c>
    </row>
    <row r="85" spans="1:15" ht="14.25" customHeight="1" x14ac:dyDescent="0.25">
      <c r="A85" s="163"/>
      <c r="B85" s="164"/>
      <c r="C85" s="164"/>
      <c r="D85" s="165"/>
      <c r="E85" s="165"/>
      <c r="F85" s="165">
        <v>1430</v>
      </c>
      <c r="G85" s="130" t="str">
        <f>+VLOOKUP(F85,Participants!$A$1:$F$800,2,FALSE)</f>
        <v>Mason Arnold</v>
      </c>
      <c r="H85" s="130" t="str">
        <f>+VLOOKUP(F85,Participants!$A$1:$F$800,4,FALSE)</f>
        <v>SKS</v>
      </c>
      <c r="I85" s="130" t="str">
        <f>+VLOOKUP(F85,Participants!$A$1:$F$800,5,FALSE)</f>
        <v>M</v>
      </c>
      <c r="J85" s="130">
        <f>+VLOOKUP(F85,Participants!$A$1:$F$800,3,FALSE)</f>
        <v>3</v>
      </c>
      <c r="K85" s="131" t="str">
        <f>+VLOOKUP(F85,Participants!$A$1:$G$800,7,FALSE)</f>
        <v>DEV BOYS</v>
      </c>
      <c r="L85" s="161">
        <f t="shared" si="2"/>
        <v>11</v>
      </c>
      <c r="M85" s="130"/>
      <c r="N85" s="130">
        <v>10</v>
      </c>
      <c r="O85" s="160">
        <v>1</v>
      </c>
    </row>
    <row r="86" spans="1:15" ht="14.25" customHeight="1" x14ac:dyDescent="0.25">
      <c r="A86" s="156"/>
      <c r="B86" s="157"/>
      <c r="C86" s="157"/>
      <c r="D86" s="158"/>
      <c r="E86" s="158"/>
      <c r="F86" s="158">
        <v>1655</v>
      </c>
      <c r="G86" s="131" t="str">
        <f>+VLOOKUP(F86,Participants!$A$1:$F$800,2,FALSE)</f>
        <v>Luke Urban</v>
      </c>
      <c r="H86" s="131" t="str">
        <f>+VLOOKUP(F86,Participants!$A$1:$F$800,4,FALSE)</f>
        <v>STG</v>
      </c>
      <c r="I86" s="131" t="str">
        <f>+VLOOKUP(F86,Participants!$A$1:$F$800,5,FALSE)</f>
        <v>M</v>
      </c>
      <c r="J86" s="131">
        <f>+VLOOKUP(F86,Participants!$A$1:$F$800,3,FALSE)</f>
        <v>3</v>
      </c>
      <c r="K86" s="131" t="str">
        <f>+VLOOKUP(F86,Participants!$A$1:$G$800,7,FALSE)</f>
        <v>DEV BOYS</v>
      </c>
      <c r="L86" s="161">
        <f t="shared" si="2"/>
        <v>12</v>
      </c>
      <c r="M86" s="131"/>
      <c r="N86" s="162">
        <v>10</v>
      </c>
      <c r="O86" s="160">
        <v>1</v>
      </c>
    </row>
    <row r="87" spans="1:15" ht="14.25" customHeight="1" x14ac:dyDescent="0.25">
      <c r="A87" s="156"/>
      <c r="B87" s="157"/>
      <c r="C87" s="157"/>
      <c r="D87" s="158"/>
      <c r="E87" s="158"/>
      <c r="F87" s="158">
        <v>788</v>
      </c>
      <c r="G87" s="131" t="str">
        <f>+VLOOKUP(F87,Participants!$A$1:$F$800,2,FALSE)</f>
        <v>Fletcher Dagit</v>
      </c>
      <c r="H87" s="131" t="str">
        <f>+VLOOKUP(F87,Participants!$A$1:$F$800,4,FALSE)</f>
        <v>DMA</v>
      </c>
      <c r="I87" s="131" t="str">
        <f>+VLOOKUP(F87,Participants!$A$1:$F$800,5,FALSE)</f>
        <v>M</v>
      </c>
      <c r="J87" s="131">
        <f>+VLOOKUP(F87,Participants!$A$1:$F$800,3,FALSE)</f>
        <v>4</v>
      </c>
      <c r="K87" s="131" t="str">
        <f>+VLOOKUP(F87,Participants!$A$1:$G$800,7,FALSE)</f>
        <v>Dev Boys</v>
      </c>
      <c r="L87" s="161">
        <f t="shared" si="2"/>
        <v>13</v>
      </c>
      <c r="M87" s="131"/>
      <c r="N87" s="162">
        <v>9</v>
      </c>
      <c r="O87" s="160">
        <v>11</v>
      </c>
    </row>
    <row r="88" spans="1:15" ht="14.25" customHeight="1" x14ac:dyDescent="0.25">
      <c r="A88" s="163"/>
      <c r="B88" s="164"/>
      <c r="C88" s="164"/>
      <c r="D88" s="165"/>
      <c r="E88" s="165"/>
      <c r="F88" s="165">
        <v>334</v>
      </c>
      <c r="G88" s="130" t="str">
        <f>+VLOOKUP(F88,Participants!$A$1:$F$800,2,FALSE)</f>
        <v>Danny Austin</v>
      </c>
      <c r="H88" s="130" t="str">
        <f>+VLOOKUP(F88,Participants!$A$1:$F$800,4,FALSE)</f>
        <v>AAP</v>
      </c>
      <c r="I88" s="130" t="str">
        <f>+VLOOKUP(F88,Participants!$A$1:$F$800,5,FALSE)</f>
        <v>M</v>
      </c>
      <c r="J88" s="130">
        <f>+VLOOKUP(F88,Participants!$A$1:$F$800,3,FALSE)</f>
        <v>4</v>
      </c>
      <c r="K88" s="131" t="str">
        <f>+VLOOKUP(F88,Participants!$A$1:$G$800,7,FALSE)</f>
        <v>DEV BOYS</v>
      </c>
      <c r="L88" s="161">
        <f t="shared" si="2"/>
        <v>14</v>
      </c>
      <c r="M88" s="130"/>
      <c r="N88" s="130">
        <v>9</v>
      </c>
      <c r="O88" s="160">
        <v>9</v>
      </c>
    </row>
    <row r="89" spans="1:15" ht="14.25" customHeight="1" x14ac:dyDescent="0.25">
      <c r="A89" s="156"/>
      <c r="B89" s="157"/>
      <c r="C89" s="157"/>
      <c r="D89" s="158"/>
      <c r="E89" s="158"/>
      <c r="F89" s="158">
        <v>1452</v>
      </c>
      <c r="G89" s="131" t="str">
        <f>+VLOOKUP(F89,Participants!$A$1:$F$800,2,FALSE)</f>
        <v>Sawyer Lacina</v>
      </c>
      <c r="H89" s="131" t="str">
        <f>+VLOOKUP(F89,Participants!$A$1:$F$800,4,FALSE)</f>
        <v>SKS</v>
      </c>
      <c r="I89" s="131" t="str">
        <f>+VLOOKUP(F89,Participants!$A$1:$F$800,5,FALSE)</f>
        <v>M</v>
      </c>
      <c r="J89" s="131">
        <f>+VLOOKUP(F89,Participants!$A$1:$F$800,3,FALSE)</f>
        <v>4</v>
      </c>
      <c r="K89" s="131" t="str">
        <f>+VLOOKUP(F89,Participants!$A$1:$G$800,7,FALSE)</f>
        <v>DEV BOYS</v>
      </c>
      <c r="L89" s="161">
        <f t="shared" si="2"/>
        <v>15</v>
      </c>
      <c r="M89" s="131"/>
      <c r="N89" s="162">
        <v>9</v>
      </c>
      <c r="O89" s="160">
        <v>8</v>
      </c>
    </row>
    <row r="90" spans="1:15" ht="14.25" customHeight="1" x14ac:dyDescent="0.25">
      <c r="A90" s="163"/>
      <c r="B90" s="164"/>
      <c r="C90" s="164"/>
      <c r="D90" s="165"/>
      <c r="E90" s="165"/>
      <c r="F90" s="165">
        <v>1450</v>
      </c>
      <c r="G90" s="130" t="str">
        <f>+VLOOKUP(F90,Participants!$A$1:$F$800,2,FALSE)</f>
        <v>Michael Flamino</v>
      </c>
      <c r="H90" s="130" t="str">
        <f>+VLOOKUP(F90,Participants!$A$1:$F$800,4,FALSE)</f>
        <v>SKS</v>
      </c>
      <c r="I90" s="130" t="str">
        <f>+VLOOKUP(F90,Participants!$A$1:$F$800,5,FALSE)</f>
        <v>M</v>
      </c>
      <c r="J90" s="130">
        <f>+VLOOKUP(F90,Participants!$A$1:$F$800,3,FALSE)</f>
        <v>4</v>
      </c>
      <c r="K90" s="131" t="str">
        <f>+VLOOKUP(F90,Participants!$A$1:$G$800,7,FALSE)</f>
        <v>DEV BOYS</v>
      </c>
      <c r="L90" s="161">
        <f t="shared" si="2"/>
        <v>16</v>
      </c>
      <c r="M90" s="130"/>
      <c r="N90" s="130">
        <v>9</v>
      </c>
      <c r="O90" s="160">
        <v>4</v>
      </c>
    </row>
    <row r="91" spans="1:15" ht="14.25" customHeight="1" x14ac:dyDescent="0.25">
      <c r="A91" s="163"/>
      <c r="B91" s="164"/>
      <c r="C91" s="164"/>
      <c r="D91" s="165"/>
      <c r="E91" s="165"/>
      <c r="F91" s="165">
        <v>1178</v>
      </c>
      <c r="G91" s="130" t="str">
        <f>+VLOOKUP(F91,Participants!$A$1:$F$800,2,FALSE)</f>
        <v>Giovanni Green</v>
      </c>
      <c r="H91" s="130" t="str">
        <f>+VLOOKUP(F91,Participants!$A$1:$F$800,4,FALSE)</f>
        <v>MQA</v>
      </c>
      <c r="I91" s="130" t="str">
        <f>+VLOOKUP(F91,Participants!$A$1:$F$800,5,FALSE)</f>
        <v>M</v>
      </c>
      <c r="J91" s="130">
        <f>+VLOOKUP(F91,Participants!$A$1:$F$800,3,FALSE)</f>
        <v>2</v>
      </c>
      <c r="K91" s="131" t="str">
        <f>+VLOOKUP(F91,Participants!$A$1:$G$800,7,FALSE)</f>
        <v>DEV BOYS</v>
      </c>
      <c r="L91" s="161">
        <f t="shared" si="2"/>
        <v>17</v>
      </c>
      <c r="M91" s="130"/>
      <c r="N91" s="130">
        <v>9</v>
      </c>
      <c r="O91" s="160">
        <v>3</v>
      </c>
    </row>
    <row r="92" spans="1:15" ht="14.25" customHeight="1" x14ac:dyDescent="0.25">
      <c r="A92" s="156"/>
      <c r="B92" s="157"/>
      <c r="C92" s="157"/>
      <c r="D92" s="158"/>
      <c r="E92" s="158"/>
      <c r="F92" s="158">
        <v>738</v>
      </c>
      <c r="G92" s="131" t="str">
        <f>+VLOOKUP(F92,Participants!$A$1:$F$800,2,FALSE)</f>
        <v>Jacob Redd</v>
      </c>
      <c r="H92" s="131" t="str">
        <f>+VLOOKUP(F92,Participants!$A$1:$F$800,4,FALSE)</f>
        <v>CDP</v>
      </c>
      <c r="I92" s="131" t="str">
        <f>+VLOOKUP(F92,Participants!$A$1:$F$800,5,FALSE)</f>
        <v>M</v>
      </c>
      <c r="J92" s="131">
        <f>+VLOOKUP(F92,Participants!$A$1:$F$800,3,FALSE)</f>
        <v>3</v>
      </c>
      <c r="K92" s="131" t="str">
        <f>+VLOOKUP(F92,Participants!$A$1:$G$800,7,FALSE)</f>
        <v>DEV BOYS</v>
      </c>
      <c r="L92" s="161">
        <f t="shared" si="2"/>
        <v>18</v>
      </c>
      <c r="M92" s="131"/>
      <c r="N92" s="162">
        <v>9</v>
      </c>
      <c r="O92" s="160">
        <v>0</v>
      </c>
    </row>
    <row r="93" spans="1:15" ht="14.25" customHeight="1" x14ac:dyDescent="0.25">
      <c r="A93" s="156"/>
      <c r="B93" s="157"/>
      <c r="C93" s="157"/>
      <c r="D93" s="158"/>
      <c r="E93" s="158"/>
      <c r="F93" s="158">
        <v>1456</v>
      </c>
      <c r="G93" s="131" t="str">
        <f>+VLOOKUP(F93,Participants!$A$1:$F$800,2,FALSE)</f>
        <v>Andrew Thomas</v>
      </c>
      <c r="H93" s="131" t="str">
        <f>+VLOOKUP(F93,Participants!$A$1:$F$800,4,FALSE)</f>
        <v>SKS</v>
      </c>
      <c r="I93" s="131" t="str">
        <f>+VLOOKUP(F93,Participants!$A$1:$F$800,5,FALSE)</f>
        <v>M</v>
      </c>
      <c r="J93" s="131">
        <f>+VLOOKUP(F93,Participants!$A$1:$F$800,3,FALSE)</f>
        <v>4</v>
      </c>
      <c r="K93" s="131" t="str">
        <f>+VLOOKUP(F93,Participants!$A$1:$G$800,7,FALSE)</f>
        <v>DEV BOYS</v>
      </c>
      <c r="L93" s="161">
        <f t="shared" si="2"/>
        <v>19</v>
      </c>
      <c r="M93" s="131"/>
      <c r="N93" s="162">
        <v>9</v>
      </c>
      <c r="O93" s="160">
        <v>0</v>
      </c>
    </row>
    <row r="94" spans="1:15" ht="14.25" customHeight="1" x14ac:dyDescent="0.25">
      <c r="A94" s="163"/>
      <c r="B94" s="164"/>
      <c r="C94" s="164"/>
      <c r="D94" s="165"/>
      <c r="E94" s="165"/>
      <c r="F94" s="165">
        <v>1176</v>
      </c>
      <c r="G94" s="130" t="str">
        <f>+VLOOKUP(F94,Participants!$A$1:$F$800,2,FALSE)</f>
        <v>Finley Gibbons</v>
      </c>
      <c r="H94" s="130" t="str">
        <f>+VLOOKUP(F94,Participants!$A$1:$F$800,4,FALSE)</f>
        <v>MQA</v>
      </c>
      <c r="I94" s="130" t="str">
        <f>+VLOOKUP(F94,Participants!$A$1:$F$800,5,FALSE)</f>
        <v>M</v>
      </c>
      <c r="J94" s="130">
        <f>+VLOOKUP(F94,Participants!$A$1:$F$800,3,FALSE)</f>
        <v>2</v>
      </c>
      <c r="K94" s="131" t="str">
        <f>+VLOOKUP(F94,Participants!$A$1:$G$800,7,FALSE)</f>
        <v>DEV BOYS</v>
      </c>
      <c r="L94" s="161">
        <f t="shared" si="2"/>
        <v>20</v>
      </c>
      <c r="M94" s="130"/>
      <c r="N94" s="130">
        <v>8</v>
      </c>
      <c r="O94" s="160">
        <v>10</v>
      </c>
    </row>
    <row r="95" spans="1:15" ht="14.25" customHeight="1" x14ac:dyDescent="0.25">
      <c r="A95" s="156"/>
      <c r="B95" s="157"/>
      <c r="C95" s="157"/>
      <c r="D95" s="158"/>
      <c r="E95" s="158"/>
      <c r="F95" s="158">
        <v>338</v>
      </c>
      <c r="G95" s="131" t="str">
        <f>+VLOOKUP(F95,Participants!$A$1:$F$800,2,FALSE)</f>
        <v>Simon Randall</v>
      </c>
      <c r="H95" s="131" t="str">
        <f>+VLOOKUP(F95,Participants!$A$1:$F$800,4,FALSE)</f>
        <v>AAP</v>
      </c>
      <c r="I95" s="131" t="str">
        <f>+VLOOKUP(F95,Participants!$A$1:$F$800,5,FALSE)</f>
        <v>M</v>
      </c>
      <c r="J95" s="131">
        <f>+VLOOKUP(F95,Participants!$A$1:$F$800,3,FALSE)</f>
        <v>4</v>
      </c>
      <c r="K95" s="131" t="str">
        <f>+VLOOKUP(F95,Participants!$A$1:$G$800,7,FALSE)</f>
        <v>DEV BOYS</v>
      </c>
      <c r="L95" s="161">
        <f t="shared" si="2"/>
        <v>21</v>
      </c>
      <c r="M95" s="131"/>
      <c r="N95" s="162">
        <v>8</v>
      </c>
      <c r="O95" s="160">
        <v>9</v>
      </c>
    </row>
    <row r="96" spans="1:15" ht="14.25" customHeight="1" x14ac:dyDescent="0.25">
      <c r="A96" s="156"/>
      <c r="B96" s="157"/>
      <c r="C96" s="157"/>
      <c r="D96" s="158"/>
      <c r="E96" s="158"/>
      <c r="F96" s="158">
        <v>1175</v>
      </c>
      <c r="G96" s="131" t="str">
        <f>+VLOOKUP(F96,Participants!$A$1:$F$800,2,FALSE)</f>
        <v>Rafael Amato</v>
      </c>
      <c r="H96" s="131" t="str">
        <f>+VLOOKUP(F96,Participants!$A$1:$F$800,4,FALSE)</f>
        <v>MQA</v>
      </c>
      <c r="I96" s="131" t="str">
        <f>+VLOOKUP(F96,Participants!$A$1:$F$800,5,FALSE)</f>
        <v>M</v>
      </c>
      <c r="J96" s="131">
        <f>+VLOOKUP(F96,Participants!$A$1:$F$800,3,FALSE)</f>
        <v>2</v>
      </c>
      <c r="K96" s="131" t="str">
        <f>+VLOOKUP(F96,Participants!$A$1:$G$800,7,FALSE)</f>
        <v>DEV BOYS</v>
      </c>
      <c r="L96" s="161">
        <f t="shared" si="2"/>
        <v>22</v>
      </c>
      <c r="M96" s="131"/>
      <c r="N96" s="162">
        <v>8</v>
      </c>
      <c r="O96" s="160">
        <v>8</v>
      </c>
    </row>
    <row r="97" spans="1:15" ht="14.25" customHeight="1" x14ac:dyDescent="0.25">
      <c r="A97" s="156"/>
      <c r="B97" s="157"/>
      <c r="C97" s="157"/>
      <c r="D97" s="158"/>
      <c r="E97" s="158"/>
      <c r="F97" s="158">
        <v>1177</v>
      </c>
      <c r="G97" s="131" t="str">
        <f>+VLOOKUP(F97,Participants!$A$1:$F$800,2,FALSE)</f>
        <v>Luca Greco</v>
      </c>
      <c r="H97" s="131" t="str">
        <f>+VLOOKUP(F97,Participants!$A$1:$F$800,4,FALSE)</f>
        <v>MQA</v>
      </c>
      <c r="I97" s="131" t="str">
        <f>+VLOOKUP(F97,Participants!$A$1:$F$800,5,FALSE)</f>
        <v>M</v>
      </c>
      <c r="J97" s="131">
        <f>+VLOOKUP(F97,Participants!$A$1:$F$800,3,FALSE)</f>
        <v>2</v>
      </c>
      <c r="K97" s="131" t="str">
        <f>+VLOOKUP(F97,Participants!$A$1:$G$800,7,FALSE)</f>
        <v>DEV BOYS</v>
      </c>
      <c r="L97" s="161">
        <f t="shared" si="2"/>
        <v>23</v>
      </c>
      <c r="M97" s="131"/>
      <c r="N97" s="162">
        <v>8</v>
      </c>
      <c r="O97" s="160">
        <v>8</v>
      </c>
    </row>
    <row r="98" spans="1:15" ht="14.25" customHeight="1" x14ac:dyDescent="0.25">
      <c r="A98" s="163"/>
      <c r="B98" s="164"/>
      <c r="C98" s="164"/>
      <c r="D98" s="165"/>
      <c r="E98" s="165"/>
      <c r="F98" s="165">
        <v>326</v>
      </c>
      <c r="G98" s="130" t="str">
        <f>+VLOOKUP(F98,Participants!$A$1:$F$800,2,FALSE)</f>
        <v>Will Campbell</v>
      </c>
      <c r="H98" s="130" t="str">
        <f>+VLOOKUP(F98,Participants!$A$1:$F$800,4,FALSE)</f>
        <v>AAP</v>
      </c>
      <c r="I98" s="130" t="str">
        <f>+VLOOKUP(F98,Participants!$A$1:$F$800,5,FALSE)</f>
        <v>M</v>
      </c>
      <c r="J98" s="130">
        <f>+VLOOKUP(F98,Participants!$A$1:$F$800,3,FALSE)</f>
        <v>2</v>
      </c>
      <c r="K98" s="131" t="str">
        <f>+VLOOKUP(F98,Participants!$A$1:$G$800,7,FALSE)</f>
        <v>DEV BOYS</v>
      </c>
      <c r="L98" s="161">
        <f t="shared" si="2"/>
        <v>24</v>
      </c>
      <c r="M98" s="130"/>
      <c r="N98" s="130">
        <v>8</v>
      </c>
      <c r="O98" s="160">
        <v>7</v>
      </c>
    </row>
    <row r="99" spans="1:15" ht="14.25" customHeight="1" x14ac:dyDescent="0.25">
      <c r="A99" s="163"/>
      <c r="B99" s="164"/>
      <c r="C99" s="164"/>
      <c r="D99" s="165"/>
      <c r="E99" s="165"/>
      <c r="F99" s="165">
        <v>1181</v>
      </c>
      <c r="G99" s="130" t="str">
        <f>+VLOOKUP(F99,Participants!$A$1:$F$800,2,FALSE)</f>
        <v>Noah Saxman</v>
      </c>
      <c r="H99" s="130" t="str">
        <f>+VLOOKUP(F99,Participants!$A$1:$F$800,4,FALSE)</f>
        <v>MQA</v>
      </c>
      <c r="I99" s="130" t="str">
        <f>+VLOOKUP(F99,Participants!$A$1:$F$800,5,FALSE)</f>
        <v>M</v>
      </c>
      <c r="J99" s="130">
        <f>+VLOOKUP(F99,Participants!$A$1:$F$800,3,FALSE)</f>
        <v>2</v>
      </c>
      <c r="K99" s="131" t="str">
        <f>+VLOOKUP(F99,Participants!$A$1:$G$800,7,FALSE)</f>
        <v>DEV BOYS</v>
      </c>
      <c r="L99" s="161">
        <f t="shared" si="2"/>
        <v>25</v>
      </c>
      <c r="M99" s="130"/>
      <c r="N99" s="130">
        <v>8</v>
      </c>
      <c r="O99" s="160">
        <v>7</v>
      </c>
    </row>
    <row r="100" spans="1:15" ht="14.25" customHeight="1" x14ac:dyDescent="0.25">
      <c r="A100" s="163"/>
      <c r="B100" s="164"/>
      <c r="C100" s="164"/>
      <c r="D100" s="165"/>
      <c r="E100" s="165"/>
      <c r="F100" s="165">
        <v>1435</v>
      </c>
      <c r="G100" s="130" t="str">
        <f>+VLOOKUP(F100,Participants!$A$1:$F$800,2,FALSE)</f>
        <v>Aiden Coberly</v>
      </c>
      <c r="H100" s="130" t="str">
        <f>+VLOOKUP(F100,Participants!$A$1:$F$800,4,FALSE)</f>
        <v>SKS</v>
      </c>
      <c r="I100" s="130" t="str">
        <f>+VLOOKUP(F100,Participants!$A$1:$F$800,5,FALSE)</f>
        <v>M</v>
      </c>
      <c r="J100" s="130">
        <f>+VLOOKUP(F100,Participants!$A$1:$F$800,3,FALSE)</f>
        <v>3</v>
      </c>
      <c r="K100" s="131" t="str">
        <f>+VLOOKUP(F100,Participants!$A$1:$G$800,7,FALSE)</f>
        <v>DEV BOYS</v>
      </c>
      <c r="L100" s="161">
        <f t="shared" si="2"/>
        <v>26</v>
      </c>
      <c r="M100" s="130"/>
      <c r="N100" s="130">
        <v>8</v>
      </c>
      <c r="O100" s="160">
        <v>7</v>
      </c>
    </row>
    <row r="101" spans="1:15" ht="14.25" customHeight="1" x14ac:dyDescent="0.25">
      <c r="A101" s="163"/>
      <c r="B101" s="164"/>
      <c r="C101" s="164"/>
      <c r="D101" s="165"/>
      <c r="E101" s="165"/>
      <c r="F101" s="165">
        <v>329</v>
      </c>
      <c r="G101" s="130" t="str">
        <f>+VLOOKUP(F101,Participants!$A$1:$F$800,2,FALSE)</f>
        <v>John Nolan</v>
      </c>
      <c r="H101" s="130" t="str">
        <f>+VLOOKUP(F101,Participants!$A$1:$F$800,4,FALSE)</f>
        <v>AAP</v>
      </c>
      <c r="I101" s="130" t="str">
        <f>+VLOOKUP(F101,Participants!$A$1:$F$800,5,FALSE)</f>
        <v>M</v>
      </c>
      <c r="J101" s="130">
        <f>+VLOOKUP(F101,Participants!$A$1:$F$800,3,FALSE)</f>
        <v>2</v>
      </c>
      <c r="K101" s="131" t="str">
        <f>+VLOOKUP(F101,Participants!$A$1:$G$800,7,FALSE)</f>
        <v>DEV BOYS</v>
      </c>
      <c r="L101" s="161">
        <f t="shared" si="2"/>
        <v>27</v>
      </c>
      <c r="M101" s="130"/>
      <c r="N101" s="130">
        <v>8</v>
      </c>
      <c r="O101" s="160">
        <v>6</v>
      </c>
    </row>
    <row r="102" spans="1:15" ht="14.25" customHeight="1" x14ac:dyDescent="0.25">
      <c r="A102" s="163"/>
      <c r="B102" s="164"/>
      <c r="C102" s="164"/>
      <c r="D102" s="165"/>
      <c r="E102" s="165"/>
      <c r="F102" s="165">
        <v>340</v>
      </c>
      <c r="G102" s="130" t="str">
        <f>+VLOOKUP(F102,Participants!$A$1:$F$800,2,FALSE)</f>
        <v>Michael Sauber</v>
      </c>
      <c r="H102" s="130" t="str">
        <f>+VLOOKUP(F102,Participants!$A$1:$F$800,4,FALSE)</f>
        <v>AAP</v>
      </c>
      <c r="I102" s="130" t="str">
        <f>+VLOOKUP(F102,Participants!$A$1:$F$800,5,FALSE)</f>
        <v>M</v>
      </c>
      <c r="J102" s="130">
        <f>+VLOOKUP(F102,Participants!$A$1:$F$800,3,FALSE)</f>
        <v>4</v>
      </c>
      <c r="K102" s="131" t="str">
        <f>+VLOOKUP(F102,Participants!$A$1:$G$800,7,FALSE)</f>
        <v>DEV BOYS</v>
      </c>
      <c r="L102" s="161">
        <f t="shared" si="2"/>
        <v>28</v>
      </c>
      <c r="M102" s="130"/>
      <c r="N102" s="130">
        <v>8</v>
      </c>
      <c r="O102" s="160">
        <v>5</v>
      </c>
    </row>
    <row r="103" spans="1:15" ht="14.25" customHeight="1" x14ac:dyDescent="0.25">
      <c r="A103" s="163"/>
      <c r="B103" s="164"/>
      <c r="C103" s="164"/>
      <c r="D103" s="165"/>
      <c r="E103" s="165"/>
      <c r="F103" s="165">
        <v>620</v>
      </c>
      <c r="G103" s="130" t="str">
        <f>+VLOOKUP(F103,Participants!$A$1:$F$800,2,FALSE)</f>
        <v>Atticus DeAngelo</v>
      </c>
      <c r="H103" s="130" t="str">
        <f>+VLOOKUP(F103,Participants!$A$1:$F$800,4,FALSE)</f>
        <v>BCS</v>
      </c>
      <c r="I103" s="130" t="str">
        <f>+VLOOKUP(F103,Participants!$A$1:$F$800,5,FALSE)</f>
        <v>M</v>
      </c>
      <c r="J103" s="130">
        <f>+VLOOKUP(F103,Participants!$A$1:$F$800,3,FALSE)</f>
        <v>3</v>
      </c>
      <c r="K103" s="131" t="str">
        <f>+VLOOKUP(F103,Participants!$A$1:$G$800,7,FALSE)</f>
        <v>DEV BOYS</v>
      </c>
      <c r="L103" s="161">
        <f t="shared" si="2"/>
        <v>29</v>
      </c>
      <c r="M103" s="130"/>
      <c r="N103" s="130">
        <v>8</v>
      </c>
      <c r="O103" s="160">
        <v>5</v>
      </c>
    </row>
    <row r="104" spans="1:15" ht="14.25" customHeight="1" x14ac:dyDescent="0.25">
      <c r="A104" s="163"/>
      <c r="B104" s="164"/>
      <c r="C104" s="164"/>
      <c r="D104" s="165"/>
      <c r="E104" s="165"/>
      <c r="F104" s="165">
        <v>1174</v>
      </c>
      <c r="G104" s="130" t="str">
        <f>+VLOOKUP(F104,Participants!$A$1:$F$800,2,FALSE)</f>
        <v>Roman Williams</v>
      </c>
      <c r="H104" s="130" t="str">
        <f>+VLOOKUP(F104,Participants!$A$1:$F$800,4,FALSE)</f>
        <v>MQA</v>
      </c>
      <c r="I104" s="130" t="str">
        <f>+VLOOKUP(F104,Participants!$A$1:$F$800,5,FALSE)</f>
        <v>M</v>
      </c>
      <c r="J104" s="130">
        <f>+VLOOKUP(F104,Participants!$A$1:$F$800,3,FALSE)</f>
        <v>1</v>
      </c>
      <c r="K104" s="131" t="str">
        <f>+VLOOKUP(F104,Participants!$A$1:$G$800,7,FALSE)</f>
        <v>DEV BOYS</v>
      </c>
      <c r="L104" s="161">
        <f t="shared" si="2"/>
        <v>30</v>
      </c>
      <c r="M104" s="130"/>
      <c r="N104" s="130">
        <v>8</v>
      </c>
      <c r="O104" s="160">
        <v>5</v>
      </c>
    </row>
    <row r="105" spans="1:15" ht="13.5" customHeight="1" x14ac:dyDescent="0.25">
      <c r="A105" s="156"/>
      <c r="B105" s="157"/>
      <c r="C105" s="157"/>
      <c r="D105" s="158"/>
      <c r="E105" s="158"/>
      <c r="F105" s="158">
        <v>1180</v>
      </c>
      <c r="G105" s="131" t="str">
        <f>+VLOOKUP(F105,Participants!$A$1:$F$800,2,FALSE)</f>
        <v>Bennett Porter</v>
      </c>
      <c r="H105" s="131" t="str">
        <f>+VLOOKUP(F105,Participants!$A$1:$F$800,4,FALSE)</f>
        <v>MQA</v>
      </c>
      <c r="I105" s="131" t="str">
        <f>+VLOOKUP(F105,Participants!$A$1:$F$800,5,FALSE)</f>
        <v>M</v>
      </c>
      <c r="J105" s="131">
        <f>+VLOOKUP(F105,Participants!$A$1:$F$800,3,FALSE)</f>
        <v>2</v>
      </c>
      <c r="K105" s="131" t="str">
        <f>+VLOOKUP(F105,Participants!$A$1:$G$800,7,FALSE)</f>
        <v>DEV BOYS</v>
      </c>
      <c r="L105" s="161">
        <f t="shared" si="2"/>
        <v>31</v>
      </c>
      <c r="M105" s="131"/>
      <c r="N105" s="162">
        <v>8</v>
      </c>
      <c r="O105" s="160">
        <v>5</v>
      </c>
    </row>
    <row r="106" spans="1:15" ht="14.25" customHeight="1" x14ac:dyDescent="0.25">
      <c r="A106" s="163"/>
      <c r="B106" s="164"/>
      <c r="C106" s="164"/>
      <c r="D106" s="165"/>
      <c r="E106" s="165"/>
      <c r="F106" s="165">
        <v>1648</v>
      </c>
      <c r="G106" s="130" t="str">
        <f>+VLOOKUP(F106,Participants!$A$1:$F$800,2,FALSE)</f>
        <v>Eric Strosnider</v>
      </c>
      <c r="H106" s="130" t="str">
        <f>+VLOOKUP(F106,Participants!$A$1:$F$800,4,FALSE)</f>
        <v>STG</v>
      </c>
      <c r="I106" s="130" t="str">
        <f>+VLOOKUP(F106,Participants!$A$1:$F$800,5,FALSE)</f>
        <v>M</v>
      </c>
      <c r="J106" s="130">
        <f>+VLOOKUP(F106,Participants!$A$1:$F$800,3,FALSE)</f>
        <v>1</v>
      </c>
      <c r="K106" s="131" t="str">
        <f>+VLOOKUP(F106,Participants!$A$1:$G$800,7,FALSE)</f>
        <v>DEV BOYS</v>
      </c>
      <c r="L106" s="161">
        <f t="shared" si="2"/>
        <v>32</v>
      </c>
      <c r="M106" s="130"/>
      <c r="N106" s="130">
        <v>8</v>
      </c>
      <c r="O106" s="160">
        <v>5</v>
      </c>
    </row>
    <row r="107" spans="1:15" ht="14.25" customHeight="1" x14ac:dyDescent="0.25">
      <c r="A107" s="163"/>
      <c r="B107" s="164"/>
      <c r="C107" s="164"/>
      <c r="D107" s="165"/>
      <c r="E107" s="165"/>
      <c r="F107" s="165">
        <v>739</v>
      </c>
      <c r="G107" s="130" t="str">
        <f>+VLOOKUP(F107,Participants!$A$1:$F$800,2,FALSE)</f>
        <v>Bruno Macerelli</v>
      </c>
      <c r="H107" s="130" t="str">
        <f>+VLOOKUP(F107,Participants!$A$1:$F$800,4,FALSE)</f>
        <v>CDP</v>
      </c>
      <c r="I107" s="130" t="str">
        <f>+VLOOKUP(F107,Participants!$A$1:$F$800,5,FALSE)</f>
        <v>M</v>
      </c>
      <c r="J107" s="130">
        <f>+VLOOKUP(F107,Participants!$A$1:$F$800,3,FALSE)</f>
        <v>4</v>
      </c>
      <c r="K107" s="131" t="str">
        <f>+VLOOKUP(F107,Participants!$A$1:$G$800,7,FALSE)</f>
        <v>DEV BOYS</v>
      </c>
      <c r="L107" s="161">
        <f t="shared" si="2"/>
        <v>33</v>
      </c>
      <c r="M107" s="130"/>
      <c r="N107" s="130">
        <v>8</v>
      </c>
      <c r="O107" s="160">
        <v>4</v>
      </c>
    </row>
    <row r="108" spans="1:15" ht="14.25" customHeight="1" x14ac:dyDescent="0.25">
      <c r="A108" s="163"/>
      <c r="B108" s="164"/>
      <c r="C108" s="164"/>
      <c r="D108" s="165"/>
      <c r="E108" s="165"/>
      <c r="F108" s="165">
        <v>623</v>
      </c>
      <c r="G108" s="130" t="str">
        <f>+VLOOKUP(F108,Participants!$A$1:$F$800,2,FALSE)</f>
        <v>Brody Smith</v>
      </c>
      <c r="H108" s="130" t="str">
        <f>+VLOOKUP(F108,Participants!$A$1:$F$800,4,FALSE)</f>
        <v>BCS</v>
      </c>
      <c r="I108" s="130" t="str">
        <f>+VLOOKUP(F108,Participants!$A$1:$F$800,5,FALSE)</f>
        <v>M</v>
      </c>
      <c r="J108" s="130">
        <f>+VLOOKUP(F108,Participants!$A$1:$F$800,3,FALSE)</f>
        <v>3</v>
      </c>
      <c r="K108" s="131" t="str">
        <f>+VLOOKUP(F108,Participants!$A$1:$G$800,7,FALSE)</f>
        <v>DEV BOYS</v>
      </c>
      <c r="L108" s="161">
        <f t="shared" si="2"/>
        <v>34</v>
      </c>
      <c r="M108" s="130"/>
      <c r="N108" s="130">
        <v>8</v>
      </c>
      <c r="O108" s="160">
        <v>2</v>
      </c>
    </row>
    <row r="109" spans="1:15" ht="14.25" customHeight="1" x14ac:dyDescent="0.25">
      <c r="A109" s="156"/>
      <c r="B109" s="157"/>
      <c r="C109" s="157"/>
      <c r="D109" s="158"/>
      <c r="E109" s="158"/>
      <c r="F109" s="158">
        <v>742</v>
      </c>
      <c r="G109" s="131" t="str">
        <f>+VLOOKUP(F109,Participants!$A$1:$F$800,2,FALSE)</f>
        <v>George Koch</v>
      </c>
      <c r="H109" s="131" t="str">
        <f>+VLOOKUP(F109,Participants!$A$1:$F$800,4,FALSE)</f>
        <v>CDP</v>
      </c>
      <c r="I109" s="131" t="str">
        <f>+VLOOKUP(F109,Participants!$A$1:$F$800,5,FALSE)</f>
        <v>M</v>
      </c>
      <c r="J109" s="131">
        <f>+VLOOKUP(F109,Participants!$A$1:$F$800,3,FALSE)</f>
        <v>4</v>
      </c>
      <c r="K109" s="131" t="str">
        <f>+VLOOKUP(F109,Participants!$A$1:$G$800,7,FALSE)</f>
        <v>DEV BOYS</v>
      </c>
      <c r="L109" s="161">
        <f t="shared" si="2"/>
        <v>35</v>
      </c>
      <c r="M109" s="131"/>
      <c r="N109" s="162">
        <v>8</v>
      </c>
      <c r="O109" s="160">
        <v>0</v>
      </c>
    </row>
    <row r="110" spans="1:15" ht="14.25" customHeight="1" x14ac:dyDescent="0.25">
      <c r="A110" s="156"/>
      <c r="B110" s="157"/>
      <c r="C110" s="157"/>
      <c r="D110" s="158"/>
      <c r="E110" s="158"/>
      <c r="F110" s="158">
        <v>1173</v>
      </c>
      <c r="G110" s="131" t="str">
        <f>+VLOOKUP(F110,Participants!$A$1:$F$800,2,FALSE)</f>
        <v>Ethan Swigart</v>
      </c>
      <c r="H110" s="131" t="str">
        <f>+VLOOKUP(F110,Participants!$A$1:$F$800,4,FALSE)</f>
        <v>MQA</v>
      </c>
      <c r="I110" s="131" t="str">
        <f>+VLOOKUP(F110,Participants!$A$1:$F$800,5,FALSE)</f>
        <v>M</v>
      </c>
      <c r="J110" s="131">
        <f>+VLOOKUP(F110,Participants!$A$1:$F$800,3,FALSE)</f>
        <v>1</v>
      </c>
      <c r="K110" s="131" t="str">
        <f>+VLOOKUP(F110,Participants!$A$1:$G$800,7,FALSE)</f>
        <v>DEV BOYS</v>
      </c>
      <c r="L110" s="161">
        <f t="shared" si="2"/>
        <v>36</v>
      </c>
      <c r="M110" s="131"/>
      <c r="N110" s="162">
        <v>8</v>
      </c>
      <c r="O110" s="160">
        <v>0</v>
      </c>
    </row>
    <row r="111" spans="1:15" ht="14.25" customHeight="1" x14ac:dyDescent="0.25">
      <c r="A111" s="163"/>
      <c r="B111" s="164"/>
      <c r="C111" s="164"/>
      <c r="D111" s="165"/>
      <c r="E111" s="165"/>
      <c r="F111" s="165">
        <v>988</v>
      </c>
      <c r="G111" s="130" t="str">
        <f>+VLOOKUP(F111,Participants!$A$1:$F$800,2,FALSE)</f>
        <v>Jack Fenyus</v>
      </c>
      <c r="H111" s="130" t="str">
        <f>+VLOOKUP(F111,Participants!$A$1:$F$800,4,FALSE)</f>
        <v>HFS</v>
      </c>
      <c r="I111" s="130" t="str">
        <f>+VLOOKUP(F111,Participants!$A$1:$F$800,5,FALSE)</f>
        <v>M</v>
      </c>
      <c r="J111" s="130">
        <f>+VLOOKUP(F111,Participants!$A$1:$F$800,3,FALSE)</f>
        <v>4</v>
      </c>
      <c r="K111" s="131" t="str">
        <f>+VLOOKUP(F111,Participants!$A$1:$G$800,7,FALSE)</f>
        <v>DEV BOYS</v>
      </c>
      <c r="L111" s="161">
        <f t="shared" si="2"/>
        <v>37</v>
      </c>
      <c r="M111" s="130"/>
      <c r="N111" s="130">
        <v>7</v>
      </c>
      <c r="O111" s="160">
        <v>11</v>
      </c>
    </row>
    <row r="112" spans="1:15" ht="14.25" customHeight="1" x14ac:dyDescent="0.25">
      <c r="A112" s="163"/>
      <c r="B112" s="164"/>
      <c r="C112" s="164"/>
      <c r="D112" s="165"/>
      <c r="E112" s="165"/>
      <c r="F112" s="165">
        <v>1438</v>
      </c>
      <c r="G112" s="130" t="str">
        <f>+VLOOKUP(F112,Participants!$A$1:$F$800,2,FALSE)</f>
        <v>Dominic Iaquinta</v>
      </c>
      <c r="H112" s="130" t="str">
        <f>+VLOOKUP(F112,Participants!$A$1:$F$800,4,FALSE)</f>
        <v>SKS</v>
      </c>
      <c r="I112" s="130" t="str">
        <f>+VLOOKUP(F112,Participants!$A$1:$F$800,5,FALSE)</f>
        <v>M</v>
      </c>
      <c r="J112" s="130">
        <f>+VLOOKUP(F112,Participants!$A$1:$F$800,3,FALSE)</f>
        <v>3</v>
      </c>
      <c r="K112" s="131" t="str">
        <f>+VLOOKUP(F112,Participants!$A$1:$G$800,7,FALSE)</f>
        <v>DEV BOYS</v>
      </c>
      <c r="L112" s="161">
        <f t="shared" si="2"/>
        <v>38</v>
      </c>
      <c r="M112" s="130"/>
      <c r="N112" s="130">
        <v>7</v>
      </c>
      <c r="O112" s="160">
        <v>10</v>
      </c>
    </row>
    <row r="113" spans="1:15" ht="14.25" customHeight="1" x14ac:dyDescent="0.25">
      <c r="A113" s="156"/>
      <c r="B113" s="157"/>
      <c r="C113" s="157"/>
      <c r="D113" s="158"/>
      <c r="E113" s="158"/>
      <c r="F113" s="158">
        <v>1186</v>
      </c>
      <c r="G113" s="131" t="str">
        <f>+VLOOKUP(F113,Participants!$A$1:$F$800,2,FALSE)</f>
        <v>Roman Parham</v>
      </c>
      <c r="H113" s="131" t="str">
        <f>+VLOOKUP(F113,Participants!$A$1:$F$800,4,FALSE)</f>
        <v>MQA</v>
      </c>
      <c r="I113" s="131" t="str">
        <f>+VLOOKUP(F113,Participants!$A$1:$F$800,5,FALSE)</f>
        <v>M</v>
      </c>
      <c r="J113" s="131">
        <f>+VLOOKUP(F113,Participants!$A$1:$F$800,3,FALSE)</f>
        <v>3</v>
      </c>
      <c r="K113" s="131" t="str">
        <f>+VLOOKUP(F113,Participants!$A$1:$G$800,7,FALSE)</f>
        <v>DEV BOYS</v>
      </c>
      <c r="L113" s="161">
        <f t="shared" si="2"/>
        <v>39</v>
      </c>
      <c r="M113" s="131"/>
      <c r="N113" s="162">
        <v>7</v>
      </c>
      <c r="O113" s="160">
        <v>9</v>
      </c>
    </row>
    <row r="114" spans="1:15" ht="14.25" customHeight="1" x14ac:dyDescent="0.25">
      <c r="A114" s="156"/>
      <c r="B114" s="157"/>
      <c r="C114" s="157"/>
      <c r="D114" s="158"/>
      <c r="E114" s="158"/>
      <c r="F114" s="158">
        <v>304</v>
      </c>
      <c r="G114" s="131" t="str">
        <f>+VLOOKUP(F114,Participants!$A$1:$F$800,2,FALSE)</f>
        <v>Jaxon Farino</v>
      </c>
      <c r="H114" s="131" t="str">
        <f>+VLOOKUP(F114,Participants!$A$1:$F$800,4,FALSE)</f>
        <v>AAG</v>
      </c>
      <c r="I114" s="131" t="str">
        <f>+VLOOKUP(F114,Participants!$A$1:$F$800,5,FALSE)</f>
        <v>M</v>
      </c>
      <c r="J114" s="131">
        <f>+VLOOKUP(F114,Participants!$A$1:$F$800,3,FALSE)</f>
        <v>4</v>
      </c>
      <c r="K114" s="131" t="str">
        <f>+VLOOKUP(F114,Participants!$A$1:$G$800,7,FALSE)</f>
        <v>DEV BOYS</v>
      </c>
      <c r="L114" s="161">
        <f t="shared" si="2"/>
        <v>40</v>
      </c>
      <c r="M114" s="131"/>
      <c r="N114" s="162">
        <v>7</v>
      </c>
      <c r="O114" s="160">
        <v>5</v>
      </c>
    </row>
    <row r="115" spans="1:15" ht="14.25" customHeight="1" x14ac:dyDescent="0.25">
      <c r="A115" s="156"/>
      <c r="B115" s="157"/>
      <c r="C115" s="157"/>
      <c r="D115" s="158"/>
      <c r="E115" s="158"/>
      <c r="F115" s="158">
        <v>332</v>
      </c>
      <c r="G115" s="131" t="str">
        <f>+VLOOKUP(F115,Participants!$A$1:$F$800,2,FALSE)</f>
        <v>Luke Dolan</v>
      </c>
      <c r="H115" s="131" t="str">
        <f>+VLOOKUP(F115,Participants!$A$1:$F$800,4,FALSE)</f>
        <v>AAP</v>
      </c>
      <c r="I115" s="131" t="str">
        <f>+VLOOKUP(F115,Participants!$A$1:$F$800,5,FALSE)</f>
        <v>M</v>
      </c>
      <c r="J115" s="131">
        <f>+VLOOKUP(F115,Participants!$A$1:$F$800,3,FALSE)</f>
        <v>3</v>
      </c>
      <c r="K115" s="131" t="str">
        <f>+VLOOKUP(F115,Participants!$A$1:$G$800,7,FALSE)</f>
        <v>DEV BOYS</v>
      </c>
      <c r="L115" s="161">
        <f t="shared" si="2"/>
        <v>41</v>
      </c>
      <c r="M115" s="131"/>
      <c r="N115" s="162">
        <v>7</v>
      </c>
      <c r="O115" s="160">
        <v>2</v>
      </c>
    </row>
    <row r="116" spans="1:15" ht="14.25" customHeight="1" x14ac:dyDescent="0.25">
      <c r="A116" s="163"/>
      <c r="B116" s="164"/>
      <c r="C116" s="164"/>
      <c r="D116" s="165"/>
      <c r="E116" s="165"/>
      <c r="F116" s="165">
        <v>1172</v>
      </c>
      <c r="G116" s="130" t="str">
        <f>+VLOOKUP(F116,Participants!$A$1:$F$800,2,FALSE)</f>
        <v>Royce Nedley</v>
      </c>
      <c r="H116" s="130" t="str">
        <f>+VLOOKUP(F116,Participants!$A$1:$F$800,4,FALSE)</f>
        <v>MQA</v>
      </c>
      <c r="I116" s="130" t="str">
        <f>+VLOOKUP(F116,Participants!$A$1:$F$800,5,FALSE)</f>
        <v>M</v>
      </c>
      <c r="J116" s="130">
        <f>+VLOOKUP(F116,Participants!$A$1:$F$800,3,FALSE)</f>
        <v>1</v>
      </c>
      <c r="K116" s="131" t="str">
        <f>+VLOOKUP(F116,Participants!$A$1:$G$800,7,FALSE)</f>
        <v>DEV BOYS</v>
      </c>
      <c r="L116" s="161">
        <f t="shared" si="2"/>
        <v>42</v>
      </c>
      <c r="M116" s="130"/>
      <c r="N116" s="130">
        <v>7</v>
      </c>
      <c r="O116" s="160">
        <v>1</v>
      </c>
    </row>
    <row r="117" spans="1:15" ht="14.25" customHeight="1" x14ac:dyDescent="0.25">
      <c r="A117" s="156"/>
      <c r="B117" s="157"/>
      <c r="C117" s="157"/>
      <c r="D117" s="158"/>
      <c r="E117" s="158"/>
      <c r="F117" s="158">
        <v>327</v>
      </c>
      <c r="G117" s="131" t="str">
        <f>+VLOOKUP(F117,Participants!$A$1:$F$800,2,FALSE)</f>
        <v>Jack Hannon</v>
      </c>
      <c r="H117" s="131" t="str">
        <f>+VLOOKUP(F117,Participants!$A$1:$F$800,4,FALSE)</f>
        <v>AAP</v>
      </c>
      <c r="I117" s="131" t="str">
        <f>+VLOOKUP(F117,Participants!$A$1:$F$800,5,FALSE)</f>
        <v>M</v>
      </c>
      <c r="J117" s="131">
        <f>+VLOOKUP(F117,Participants!$A$1:$F$800,3,FALSE)</f>
        <v>2</v>
      </c>
      <c r="K117" s="131" t="str">
        <f>+VLOOKUP(F117,Participants!$A$1:$G$800,7,FALSE)</f>
        <v>DEV BOYS</v>
      </c>
      <c r="L117" s="161">
        <f t="shared" si="2"/>
        <v>43</v>
      </c>
      <c r="M117" s="131"/>
      <c r="N117" s="162">
        <v>7</v>
      </c>
      <c r="O117" s="160">
        <v>0</v>
      </c>
    </row>
    <row r="118" spans="1:15" ht="14.25" customHeight="1" x14ac:dyDescent="0.25">
      <c r="A118" s="156"/>
      <c r="B118" s="157"/>
      <c r="C118" s="157"/>
      <c r="D118" s="158"/>
      <c r="E118" s="158"/>
      <c r="F118" s="158">
        <v>1646</v>
      </c>
      <c r="G118" s="131" t="str">
        <f>+VLOOKUP(F118,Participants!$A$1:$F$800,2,FALSE)</f>
        <v>Julian Marquez</v>
      </c>
      <c r="H118" s="131" t="str">
        <f>+VLOOKUP(F118,Participants!$A$1:$F$800,4,FALSE)</f>
        <v>STG</v>
      </c>
      <c r="I118" s="131" t="str">
        <f>+VLOOKUP(F118,Participants!$A$1:$F$800,5,FALSE)</f>
        <v>M</v>
      </c>
      <c r="J118" s="131">
        <f>+VLOOKUP(F118,Participants!$A$1:$F$800,3,FALSE)</f>
        <v>1</v>
      </c>
      <c r="K118" s="131" t="str">
        <f>+VLOOKUP(F118,Participants!$A$1:$G$800,7,FALSE)</f>
        <v>DEV BOYS</v>
      </c>
      <c r="L118" s="161">
        <f t="shared" si="2"/>
        <v>44</v>
      </c>
      <c r="M118" s="131"/>
      <c r="N118" s="162">
        <v>7</v>
      </c>
      <c r="O118" s="160">
        <v>0</v>
      </c>
    </row>
    <row r="119" spans="1:15" ht="14.25" customHeight="1" x14ac:dyDescent="0.25">
      <c r="A119" s="156"/>
      <c r="B119" s="157"/>
      <c r="C119" s="157"/>
      <c r="D119" s="158"/>
      <c r="E119" s="158"/>
      <c r="F119" s="158">
        <v>1167</v>
      </c>
      <c r="G119" s="131" t="str">
        <f>+VLOOKUP(F119,Participants!$A$1:$F$800,2,FALSE)</f>
        <v>DeAngelo Green</v>
      </c>
      <c r="H119" s="131" t="str">
        <f>+VLOOKUP(F119,Participants!$A$1:$F$800,4,FALSE)</f>
        <v>MQA</v>
      </c>
      <c r="I119" s="131" t="str">
        <f>+VLOOKUP(F119,Participants!$A$1:$F$800,5,FALSE)</f>
        <v>M</v>
      </c>
      <c r="J119" s="131">
        <f>+VLOOKUP(F119,Participants!$A$1:$F$800,3,FALSE)</f>
        <v>0</v>
      </c>
      <c r="K119" s="131" t="str">
        <f>+VLOOKUP(F119,Participants!$A$1:$G$800,7,FALSE)</f>
        <v>DEV BOYS</v>
      </c>
      <c r="L119" s="161">
        <f t="shared" si="2"/>
        <v>45</v>
      </c>
      <c r="M119" s="131"/>
      <c r="N119" s="162">
        <v>6</v>
      </c>
      <c r="O119" s="160">
        <v>11</v>
      </c>
    </row>
    <row r="120" spans="1:15" ht="14.25" customHeight="1" x14ac:dyDescent="0.25">
      <c r="A120" s="163"/>
      <c r="B120" s="164"/>
      <c r="C120" s="164"/>
      <c r="D120" s="165"/>
      <c r="E120" s="165"/>
      <c r="F120" s="165">
        <v>1183</v>
      </c>
      <c r="G120" s="130" t="str">
        <f>+VLOOKUP(F120,Participants!$A$1:$F$800,2,FALSE)</f>
        <v>Andrew Fratangeli</v>
      </c>
      <c r="H120" s="130" t="str">
        <f>+VLOOKUP(F120,Participants!$A$1:$F$800,4,FALSE)</f>
        <v>MQA</v>
      </c>
      <c r="I120" s="130" t="str">
        <f>+VLOOKUP(F120,Participants!$A$1:$F$800,5,FALSE)</f>
        <v>M</v>
      </c>
      <c r="J120" s="130">
        <f>+VLOOKUP(F120,Participants!$A$1:$F$800,3,FALSE)</f>
        <v>3</v>
      </c>
      <c r="K120" s="131" t="str">
        <f>+VLOOKUP(F120,Participants!$A$1:$G$800,7,FALSE)</f>
        <v>DEV BOYS</v>
      </c>
      <c r="L120" s="161">
        <f t="shared" si="2"/>
        <v>46</v>
      </c>
      <c r="M120" s="130"/>
      <c r="N120" s="130">
        <v>6</v>
      </c>
      <c r="O120" s="160">
        <v>6</v>
      </c>
    </row>
    <row r="121" spans="1:15" ht="14.25" customHeight="1" x14ac:dyDescent="0.25">
      <c r="A121" s="156"/>
      <c r="B121" s="157"/>
      <c r="C121" s="157"/>
      <c r="D121" s="158"/>
      <c r="E121" s="158"/>
      <c r="F121" s="158">
        <v>1165</v>
      </c>
      <c r="G121" s="131" t="str">
        <f>+VLOOKUP(F121,Participants!$A$1:$F$800,2,FALSE)</f>
        <v>Michael Amato</v>
      </c>
      <c r="H121" s="131" t="str">
        <f>+VLOOKUP(F121,Participants!$A$1:$F$800,4,FALSE)</f>
        <v>MQA</v>
      </c>
      <c r="I121" s="131" t="str">
        <f>+VLOOKUP(F121,Participants!$A$1:$F$800,5,FALSE)</f>
        <v>M</v>
      </c>
      <c r="J121" s="131">
        <f>+VLOOKUP(F121,Participants!$A$1:$F$800,3,FALSE)</f>
        <v>0</v>
      </c>
      <c r="K121" s="131" t="str">
        <f>+VLOOKUP(F121,Participants!$A$1:$G$800,7,FALSE)</f>
        <v>DEV BOYS</v>
      </c>
      <c r="L121" s="161">
        <f t="shared" si="2"/>
        <v>47</v>
      </c>
      <c r="M121" s="131"/>
      <c r="N121" s="162">
        <v>6</v>
      </c>
      <c r="O121" s="160">
        <v>4</v>
      </c>
    </row>
    <row r="122" spans="1:15" ht="14.25" customHeight="1" x14ac:dyDescent="0.25">
      <c r="A122" s="163"/>
      <c r="B122" s="164"/>
      <c r="C122" s="164"/>
      <c r="D122" s="165"/>
      <c r="E122" s="165"/>
      <c r="F122" s="165">
        <v>650</v>
      </c>
      <c r="G122" s="130" t="str">
        <f>+VLOOKUP(F122,Participants!$A$1:$F$800,2,FALSE)</f>
        <v>Anthony Grady</v>
      </c>
      <c r="H122" s="130" t="str">
        <f>+VLOOKUP(F122,Participants!$A$1:$F$800,4,FALSE)</f>
        <v>BTA</v>
      </c>
      <c r="I122" s="130" t="str">
        <f>+VLOOKUP(F122,Participants!$A$1:$F$800,5,FALSE)</f>
        <v>M</v>
      </c>
      <c r="J122" s="130">
        <f>+VLOOKUP(F122,Participants!$A$1:$F$800,3,FALSE)</f>
        <v>2</v>
      </c>
      <c r="K122" s="131" t="str">
        <f>+VLOOKUP(F122,Participants!$A$1:$G$800,7,FALSE)</f>
        <v>DEV BOYS</v>
      </c>
      <c r="L122" s="161">
        <f t="shared" si="2"/>
        <v>48</v>
      </c>
      <c r="M122" s="130"/>
      <c r="N122" s="130">
        <v>6</v>
      </c>
      <c r="O122" s="160">
        <v>3</v>
      </c>
    </row>
    <row r="123" spans="1:15" ht="14.25" customHeight="1" x14ac:dyDescent="0.25">
      <c r="A123" s="163"/>
      <c r="B123" s="164"/>
      <c r="C123" s="164"/>
      <c r="D123" s="165"/>
      <c r="E123" s="165"/>
      <c r="F123" s="165">
        <v>737</v>
      </c>
      <c r="G123" s="130" t="str">
        <f>+VLOOKUP(F123,Participants!$A$1:$F$800,2,FALSE)</f>
        <v>Gavin Sickenberger</v>
      </c>
      <c r="H123" s="130" t="str">
        <f>+VLOOKUP(F123,Participants!$A$1:$F$800,4,FALSE)</f>
        <v>CDP</v>
      </c>
      <c r="I123" s="130" t="str">
        <f>+VLOOKUP(F123,Participants!$A$1:$F$800,5,FALSE)</f>
        <v>M</v>
      </c>
      <c r="J123" s="130">
        <f>+VLOOKUP(F123,Participants!$A$1:$F$800,3,FALSE)</f>
        <v>3</v>
      </c>
      <c r="K123" s="131" t="str">
        <f>+VLOOKUP(F123,Participants!$A$1:$G$800,7,FALSE)</f>
        <v>DEV BOYS</v>
      </c>
      <c r="L123" s="161">
        <f t="shared" si="2"/>
        <v>49</v>
      </c>
      <c r="M123" s="130"/>
      <c r="N123" s="130">
        <v>6</v>
      </c>
      <c r="O123" s="160">
        <v>2</v>
      </c>
    </row>
    <row r="124" spans="1:15" ht="14.25" customHeight="1" x14ac:dyDescent="0.25">
      <c r="A124" s="163"/>
      <c r="B124" s="164"/>
      <c r="C124" s="164"/>
      <c r="D124" s="165"/>
      <c r="E124" s="165"/>
      <c r="F124" s="165">
        <v>1170</v>
      </c>
      <c r="G124" s="130" t="str">
        <f>+VLOOKUP(F124,Participants!$A$1:$F$800,2,FALSE)</f>
        <v>Marco Fratangeli</v>
      </c>
      <c r="H124" s="130" t="str">
        <f>+VLOOKUP(F124,Participants!$A$1:$F$800,4,FALSE)</f>
        <v>MQA</v>
      </c>
      <c r="I124" s="130" t="str">
        <f>+VLOOKUP(F124,Participants!$A$1:$F$800,5,FALSE)</f>
        <v>M</v>
      </c>
      <c r="J124" s="130">
        <f>+VLOOKUP(F124,Participants!$A$1:$F$800,3,FALSE)</f>
        <v>1</v>
      </c>
      <c r="K124" s="131" t="str">
        <f>+VLOOKUP(F124,Participants!$A$1:$G$800,7,FALSE)</f>
        <v>DEV BOYS</v>
      </c>
      <c r="L124" s="161">
        <f t="shared" si="2"/>
        <v>50</v>
      </c>
      <c r="M124" s="130"/>
      <c r="N124" s="130">
        <v>6</v>
      </c>
      <c r="O124" s="160">
        <v>1</v>
      </c>
    </row>
    <row r="125" spans="1:15" ht="14.25" customHeight="1" x14ac:dyDescent="0.25">
      <c r="A125" s="156"/>
      <c r="B125" s="157"/>
      <c r="C125" s="157"/>
      <c r="D125" s="158"/>
      <c r="E125" s="158"/>
      <c r="F125" s="158">
        <v>1639</v>
      </c>
      <c r="G125" s="131" t="str">
        <f>+VLOOKUP(F125,Participants!$A$1:$F$800,2,FALSE)</f>
        <v>Edward Lariviere</v>
      </c>
      <c r="H125" s="131" t="str">
        <f>+VLOOKUP(F125,Participants!$A$1:$F$800,4,FALSE)</f>
        <v>STG</v>
      </c>
      <c r="I125" s="131" t="str">
        <f>+VLOOKUP(F125,Participants!$A$1:$F$800,5,FALSE)</f>
        <v>M</v>
      </c>
      <c r="J125" s="131">
        <f>+VLOOKUP(F125,Participants!$A$1:$F$800,3,FALSE)</f>
        <v>0</v>
      </c>
      <c r="K125" s="131" t="str">
        <f>+VLOOKUP(F125,Participants!$A$1:$G$800,7,FALSE)</f>
        <v>DEV BOYS</v>
      </c>
      <c r="L125" s="161">
        <f t="shared" si="2"/>
        <v>51</v>
      </c>
      <c r="M125" s="131"/>
      <c r="N125" s="162">
        <v>6</v>
      </c>
      <c r="O125" s="160">
        <v>1</v>
      </c>
    </row>
    <row r="126" spans="1:15" ht="14.25" customHeight="1" x14ac:dyDescent="0.25">
      <c r="A126" s="156"/>
      <c r="B126" s="157"/>
      <c r="C126" s="157"/>
      <c r="D126" s="158"/>
      <c r="E126" s="158"/>
      <c r="F126" s="158">
        <v>1135</v>
      </c>
      <c r="G126" s="131" t="str">
        <f>+VLOOKUP(F126,Participants!$A$1:$F$800,2,FALSE)</f>
        <v>Luca Cimino</v>
      </c>
      <c r="H126" s="131" t="str">
        <f>+VLOOKUP(F126,Participants!$A$1:$F$800,4,FALSE)</f>
        <v>MOS</v>
      </c>
      <c r="I126" s="131" t="str">
        <f>+VLOOKUP(F126,Participants!$A$1:$F$800,5,FALSE)</f>
        <v>M</v>
      </c>
      <c r="J126" s="131">
        <f>+VLOOKUP(F126,Participants!$A$1:$F$800,3,FALSE)</f>
        <v>0</v>
      </c>
      <c r="K126" s="131" t="str">
        <f>+VLOOKUP(F126,Participants!$A$1:$G$800,7,FALSE)</f>
        <v>DEV BOYS</v>
      </c>
      <c r="L126" s="161">
        <f t="shared" si="2"/>
        <v>52</v>
      </c>
      <c r="M126" s="131"/>
      <c r="N126" s="162">
        <v>6</v>
      </c>
      <c r="O126" s="160">
        <v>0</v>
      </c>
    </row>
    <row r="127" spans="1:15" ht="14.25" customHeight="1" x14ac:dyDescent="0.25">
      <c r="A127" s="156"/>
      <c r="B127" s="157"/>
      <c r="C127" s="157"/>
      <c r="D127" s="158"/>
      <c r="E127" s="158"/>
      <c r="F127" s="158">
        <v>996</v>
      </c>
      <c r="G127" s="131" t="str">
        <f>+VLOOKUP(F127,Participants!$A$1:$F$800,2,FALSE)</f>
        <v>Brooks Luczak</v>
      </c>
      <c r="H127" s="131" t="str">
        <f>+VLOOKUP(F127,Participants!$A$1:$F$800,4,FALSE)</f>
        <v>HFS</v>
      </c>
      <c r="I127" s="131" t="str">
        <f>+VLOOKUP(F127,Participants!$A$1:$F$800,5,FALSE)</f>
        <v>M</v>
      </c>
      <c r="J127" s="131">
        <f>+VLOOKUP(F127,Participants!$A$1:$F$800,3,FALSE)</f>
        <v>0</v>
      </c>
      <c r="K127" s="131" t="str">
        <f>+VLOOKUP(F127,Participants!$A$1:$G$800,7,FALSE)</f>
        <v>DEV BOYS</v>
      </c>
      <c r="L127" s="161">
        <f t="shared" si="2"/>
        <v>53</v>
      </c>
      <c r="M127" s="131"/>
      <c r="N127" s="162">
        <v>6</v>
      </c>
      <c r="O127" s="160">
        <v>0</v>
      </c>
    </row>
    <row r="128" spans="1:15" ht="14.25" customHeight="1" x14ac:dyDescent="0.25">
      <c r="A128" s="156"/>
      <c r="B128" s="157"/>
      <c r="C128" s="157"/>
      <c r="D128" s="158"/>
      <c r="E128" s="158"/>
      <c r="F128" s="158">
        <v>1182</v>
      </c>
      <c r="G128" s="131" t="str">
        <f>+VLOOKUP(F128,Participants!$A$1:$F$800,2,FALSE)</f>
        <v>Dominic Tessari</v>
      </c>
      <c r="H128" s="131" t="str">
        <f>+VLOOKUP(F128,Participants!$A$1:$F$800,4,FALSE)</f>
        <v>MQA</v>
      </c>
      <c r="I128" s="131" t="str">
        <f>+VLOOKUP(F128,Participants!$A$1:$F$800,5,FALSE)</f>
        <v>M</v>
      </c>
      <c r="J128" s="131">
        <f>+VLOOKUP(F128,Participants!$A$1:$F$800,3,FALSE)</f>
        <v>2</v>
      </c>
      <c r="K128" s="131" t="str">
        <f>+VLOOKUP(F128,Participants!$A$1:$G$800,7,FALSE)</f>
        <v>DEV BOYS</v>
      </c>
      <c r="L128" s="161">
        <f t="shared" si="2"/>
        <v>54</v>
      </c>
      <c r="M128" s="131"/>
      <c r="N128" s="162">
        <v>5</v>
      </c>
      <c r="O128" s="160">
        <v>11</v>
      </c>
    </row>
    <row r="129" spans="1:15" ht="14.25" customHeight="1" x14ac:dyDescent="0.25">
      <c r="A129" s="163"/>
      <c r="B129" s="164"/>
      <c r="C129" s="164"/>
      <c r="D129" s="165"/>
      <c r="E129" s="165"/>
      <c r="F129" s="165">
        <v>1645</v>
      </c>
      <c r="G129" s="130" t="str">
        <f>+VLOOKUP(F129,Participants!$A$1:$F$800,2,FALSE)</f>
        <v>Beau Lozosky</v>
      </c>
      <c r="H129" s="130" t="str">
        <f>+VLOOKUP(F129,Participants!$A$1:$F$800,4,FALSE)</f>
        <v>STG</v>
      </c>
      <c r="I129" s="130" t="str">
        <f>+VLOOKUP(F129,Participants!$A$1:$F$800,5,FALSE)</f>
        <v>M</v>
      </c>
      <c r="J129" s="130">
        <f>+VLOOKUP(F129,Participants!$A$1:$F$800,3,FALSE)</f>
        <v>1</v>
      </c>
      <c r="K129" s="131" t="str">
        <f>+VLOOKUP(F129,Participants!$A$1:$G$800,7,FALSE)</f>
        <v>DEV BOYS</v>
      </c>
      <c r="L129" s="161">
        <f t="shared" si="2"/>
        <v>55</v>
      </c>
      <c r="M129" s="130"/>
      <c r="N129" s="130">
        <v>5</v>
      </c>
      <c r="O129" s="160">
        <v>10</v>
      </c>
    </row>
    <row r="130" spans="1:15" ht="14.25" customHeight="1" x14ac:dyDescent="0.25">
      <c r="A130" s="156"/>
      <c r="B130" s="157"/>
      <c r="C130" s="157"/>
      <c r="D130" s="158"/>
      <c r="E130" s="158"/>
      <c r="F130" s="158">
        <v>301</v>
      </c>
      <c r="G130" s="131" t="str">
        <f>+VLOOKUP(F130,Participants!$A$1:$F$800,2,FALSE)</f>
        <v>Leonidas Czegan</v>
      </c>
      <c r="H130" s="131" t="str">
        <f>+VLOOKUP(F130,Participants!$A$1:$F$800,4,FALSE)</f>
        <v>AAG</v>
      </c>
      <c r="I130" s="131" t="str">
        <f>+VLOOKUP(F130,Participants!$A$1:$F$800,5,FALSE)</f>
        <v>M</v>
      </c>
      <c r="J130" s="131">
        <f>+VLOOKUP(F130,Participants!$A$1:$F$800,3,FALSE)</f>
        <v>2</v>
      </c>
      <c r="K130" s="131" t="str">
        <f>+VLOOKUP(F130,Participants!$A$1:$G$800,7,FALSE)</f>
        <v>DEV BOYS</v>
      </c>
      <c r="L130" s="161">
        <f t="shared" si="2"/>
        <v>56</v>
      </c>
      <c r="M130" s="131"/>
      <c r="N130" s="162">
        <v>5</v>
      </c>
      <c r="O130" s="160">
        <v>9</v>
      </c>
    </row>
    <row r="131" spans="1:15" ht="14.25" customHeight="1" x14ac:dyDescent="0.25">
      <c r="A131" s="156"/>
      <c r="B131" s="157"/>
      <c r="C131" s="157"/>
      <c r="D131" s="158"/>
      <c r="E131" s="158"/>
      <c r="F131" s="158">
        <v>651</v>
      </c>
      <c r="G131" s="131" t="str">
        <f>+VLOOKUP(F131,Participants!$A$1:$F$800,2,FALSE)</f>
        <v>Connor Pawlowicz</v>
      </c>
      <c r="H131" s="131" t="str">
        <f>+VLOOKUP(F131,Participants!$A$1:$F$800,4,FALSE)</f>
        <v>BTA</v>
      </c>
      <c r="I131" s="131" t="str">
        <f>+VLOOKUP(F131,Participants!$A$1:$F$800,5,FALSE)</f>
        <v>M</v>
      </c>
      <c r="J131" s="131">
        <f>+VLOOKUP(F131,Participants!$A$1:$F$800,3,FALSE)</f>
        <v>2</v>
      </c>
      <c r="K131" s="131" t="str">
        <f>+VLOOKUP(F131,Participants!$A$1:$G$800,7,FALSE)</f>
        <v>DEV BOYS</v>
      </c>
      <c r="L131" s="161">
        <f t="shared" si="2"/>
        <v>57</v>
      </c>
      <c r="M131" s="131"/>
      <c r="N131" s="162">
        <v>5</v>
      </c>
      <c r="O131" s="160">
        <v>9</v>
      </c>
    </row>
    <row r="132" spans="1:15" ht="14.25" customHeight="1" x14ac:dyDescent="0.25">
      <c r="A132" s="163"/>
      <c r="B132" s="164"/>
      <c r="C132" s="164"/>
      <c r="D132" s="165"/>
      <c r="E132" s="165"/>
      <c r="F132" s="165">
        <v>1637</v>
      </c>
      <c r="G132" s="130" t="str">
        <f>+VLOOKUP(F132,Participants!$A$1:$F$800,2,FALSE)</f>
        <v>Sam Heisel</v>
      </c>
      <c r="H132" s="130" t="str">
        <f>+VLOOKUP(F132,Participants!$A$1:$F$800,4,FALSE)</f>
        <v>STG</v>
      </c>
      <c r="I132" s="130" t="str">
        <f>+VLOOKUP(F132,Participants!$A$1:$F$800,5,FALSE)</f>
        <v>M</v>
      </c>
      <c r="J132" s="130">
        <f>+VLOOKUP(F132,Participants!$A$1:$F$800,3,FALSE)</f>
        <v>0</v>
      </c>
      <c r="K132" s="131" t="str">
        <f>+VLOOKUP(F132,Participants!$A$1:$G$800,7,FALSE)</f>
        <v>DEV BOYS</v>
      </c>
      <c r="L132" s="161">
        <f t="shared" si="2"/>
        <v>58</v>
      </c>
      <c r="M132" s="130"/>
      <c r="N132" s="130">
        <v>5</v>
      </c>
      <c r="O132" s="160">
        <v>9</v>
      </c>
    </row>
    <row r="133" spans="1:15" ht="14.25" customHeight="1" x14ac:dyDescent="0.25">
      <c r="A133" s="163"/>
      <c r="B133" s="164"/>
      <c r="C133" s="164"/>
      <c r="D133" s="165"/>
      <c r="E133" s="165"/>
      <c r="F133" s="165">
        <v>745</v>
      </c>
      <c r="G133" s="130" t="str">
        <f>+VLOOKUP(F133,Participants!$A$1:$F$800,2,FALSE)</f>
        <v>Theodore Molnar</v>
      </c>
      <c r="H133" s="130" t="str">
        <f>+VLOOKUP(F133,Participants!$A$1:$F$800,4,FALSE)</f>
        <v>CDP</v>
      </c>
      <c r="I133" s="130" t="str">
        <f>+VLOOKUP(F133,Participants!$A$1:$F$800,5,FALSE)</f>
        <v>M</v>
      </c>
      <c r="J133" s="130">
        <f>+VLOOKUP(F133,Participants!$A$1:$F$800,3,FALSE)</f>
        <v>0</v>
      </c>
      <c r="K133" s="131" t="str">
        <f>+VLOOKUP(F133,Participants!$A$1:$G$800,7,FALSE)</f>
        <v>DEV BOYS</v>
      </c>
      <c r="L133" s="161">
        <f t="shared" si="2"/>
        <v>59</v>
      </c>
      <c r="M133" s="130"/>
      <c r="N133" s="130">
        <v>5</v>
      </c>
      <c r="O133" s="160">
        <v>6</v>
      </c>
    </row>
    <row r="134" spans="1:15" ht="14.25" customHeight="1" x14ac:dyDescent="0.25">
      <c r="A134" s="163"/>
      <c r="B134" s="164"/>
      <c r="C134" s="164"/>
      <c r="D134" s="165"/>
      <c r="E134" s="165"/>
      <c r="F134" s="165">
        <v>1454</v>
      </c>
      <c r="G134" s="130" t="str">
        <f>+VLOOKUP(F134,Participants!$A$1:$F$800,2,FALSE)</f>
        <v>Beckett Murphy</v>
      </c>
      <c r="H134" s="130" t="str">
        <f>+VLOOKUP(F134,Participants!$A$1:$F$800,4,FALSE)</f>
        <v>SKS</v>
      </c>
      <c r="I134" s="130" t="str">
        <f>+VLOOKUP(F134,Participants!$A$1:$F$800,5,FALSE)</f>
        <v>M</v>
      </c>
      <c r="J134" s="130">
        <f>+VLOOKUP(F134,Participants!$A$1:$F$800,3,FALSE)</f>
        <v>4</v>
      </c>
      <c r="K134" s="131" t="str">
        <f>+VLOOKUP(F134,Participants!$A$1:$G$800,7,FALSE)</f>
        <v>DEV BOYS</v>
      </c>
      <c r="L134" s="161">
        <f t="shared" si="2"/>
        <v>60</v>
      </c>
      <c r="M134" s="130"/>
      <c r="N134" s="130">
        <v>5</v>
      </c>
      <c r="O134" s="160">
        <v>6</v>
      </c>
    </row>
    <row r="135" spans="1:15" ht="14.25" customHeight="1" x14ac:dyDescent="0.25">
      <c r="A135" s="163"/>
      <c r="B135" s="164"/>
      <c r="C135" s="164"/>
      <c r="D135" s="165"/>
      <c r="E135" s="165"/>
      <c r="F135" s="165">
        <v>700</v>
      </c>
      <c r="G135" s="130" t="str">
        <f>+VLOOKUP(F135,Participants!$A$1:$F$800,2,FALSE)</f>
        <v>Roman Strayer</v>
      </c>
      <c r="H135" s="130" t="str">
        <f>+VLOOKUP(F135,Participants!$A$1:$F$800,4,FALSE)</f>
        <v>CDL</v>
      </c>
      <c r="I135" s="130" t="str">
        <f>+VLOOKUP(F135,Participants!$A$1:$F$800,5,FALSE)</f>
        <v>M</v>
      </c>
      <c r="J135" s="130">
        <f>+VLOOKUP(F135,Participants!$A$1:$F$800,3,FALSE)</f>
        <v>1</v>
      </c>
      <c r="K135" s="131" t="str">
        <f>+VLOOKUP(F135,Participants!$A$1:$G$800,7,FALSE)</f>
        <v>DEV BOYS</v>
      </c>
      <c r="L135" s="161">
        <f t="shared" si="2"/>
        <v>61</v>
      </c>
      <c r="M135" s="130"/>
      <c r="N135" s="130">
        <v>5</v>
      </c>
      <c r="O135" s="160">
        <v>6</v>
      </c>
    </row>
    <row r="136" spans="1:15" ht="14.25" customHeight="1" x14ac:dyDescent="0.25">
      <c r="A136" s="163"/>
      <c r="B136" s="164"/>
      <c r="C136" s="164"/>
      <c r="D136" s="165"/>
      <c r="E136" s="165"/>
      <c r="F136" s="165">
        <v>1187</v>
      </c>
      <c r="G136" s="130" t="str">
        <f>+VLOOKUP(F136,Participants!$A$1:$F$800,2,FALSE)</f>
        <v>Bruno Sakaluk</v>
      </c>
      <c r="H136" s="130" t="str">
        <f>+VLOOKUP(F136,Participants!$A$1:$F$800,4,FALSE)</f>
        <v>MQA</v>
      </c>
      <c r="I136" s="130" t="str">
        <f>+VLOOKUP(F136,Participants!$A$1:$F$800,5,FALSE)</f>
        <v>M</v>
      </c>
      <c r="J136" s="130">
        <f>+VLOOKUP(F136,Participants!$A$1:$F$800,3,FALSE)</f>
        <v>3</v>
      </c>
      <c r="K136" s="131" t="str">
        <f>+VLOOKUP(F136,Participants!$A$1:$G$800,7,FALSE)</f>
        <v>DEV BOYS</v>
      </c>
      <c r="L136" s="161">
        <f t="shared" si="2"/>
        <v>62</v>
      </c>
      <c r="M136" s="130"/>
      <c r="N136" s="130">
        <v>5</v>
      </c>
      <c r="O136" s="160">
        <v>3</v>
      </c>
    </row>
    <row r="137" spans="1:15" ht="14.25" customHeight="1" x14ac:dyDescent="0.25">
      <c r="A137" s="156"/>
      <c r="B137" s="157"/>
      <c r="C137" s="157"/>
      <c r="D137" s="158"/>
      <c r="E137" s="158"/>
      <c r="F137" s="158">
        <v>786</v>
      </c>
      <c r="G137" s="131" t="str">
        <f>+VLOOKUP(F137,Participants!$A$1:$F$800,2,FALSE)</f>
        <v>Declan Flaherty</v>
      </c>
      <c r="H137" s="131" t="str">
        <f>+VLOOKUP(F137,Participants!$A$1:$F$800,4,FALSE)</f>
        <v>DMA</v>
      </c>
      <c r="I137" s="131" t="str">
        <f>+VLOOKUP(F137,Participants!$A$1:$F$800,5,FALSE)</f>
        <v>M</v>
      </c>
      <c r="J137" s="131">
        <f>+VLOOKUP(F137,Participants!$A$1:$F$800,3,FALSE)</f>
        <v>2</v>
      </c>
      <c r="K137" s="131" t="str">
        <f>+VLOOKUP(F137,Participants!$A$1:$G$800,7,FALSE)</f>
        <v>DEV BOYS</v>
      </c>
      <c r="L137" s="161">
        <f t="shared" si="2"/>
        <v>63</v>
      </c>
      <c r="M137" s="131"/>
      <c r="N137" s="162">
        <v>5</v>
      </c>
      <c r="O137" s="160">
        <v>1</v>
      </c>
    </row>
    <row r="138" spans="1:15" ht="14.25" customHeight="1" x14ac:dyDescent="0.25">
      <c r="A138" s="163"/>
      <c r="B138" s="164"/>
      <c r="C138" s="164"/>
      <c r="D138" s="165"/>
      <c r="E138" s="165"/>
      <c r="F138" s="165">
        <v>743</v>
      </c>
      <c r="G138" s="130" t="str">
        <f>+VLOOKUP(F138,Participants!$A$1:$F$800,2,FALSE)</f>
        <v>Ignatius Shearer</v>
      </c>
      <c r="H138" s="130" t="str">
        <f>+VLOOKUP(F138,Participants!$A$1:$F$800,4,FALSE)</f>
        <v>CDP</v>
      </c>
      <c r="I138" s="130" t="str">
        <f>+VLOOKUP(F138,Participants!$A$1:$F$800,5,FALSE)</f>
        <v>M</v>
      </c>
      <c r="J138" s="130">
        <f>+VLOOKUP(F138,Participants!$A$1:$F$800,3,FALSE)</f>
        <v>4</v>
      </c>
      <c r="K138" s="131" t="str">
        <f>+VLOOKUP(F138,Participants!$A$1:$G$800,7,FALSE)</f>
        <v>DEV BOYS</v>
      </c>
      <c r="L138" s="161">
        <f t="shared" si="2"/>
        <v>64</v>
      </c>
      <c r="M138" s="130"/>
      <c r="N138" s="130">
        <v>4</v>
      </c>
      <c r="O138" s="160">
        <v>11</v>
      </c>
    </row>
    <row r="139" spans="1:15" ht="14.25" customHeight="1" x14ac:dyDescent="0.25">
      <c r="A139" s="163"/>
      <c r="B139" s="164"/>
      <c r="C139" s="164"/>
      <c r="D139" s="165"/>
      <c r="E139" s="165"/>
      <c r="F139" s="165">
        <v>1166</v>
      </c>
      <c r="G139" s="130" t="str">
        <f>+VLOOKUP(F139,Participants!$A$1:$F$800,2,FALSE)</f>
        <v>Edmond Gibbons</v>
      </c>
      <c r="H139" s="130" t="str">
        <f>+VLOOKUP(F139,Participants!$A$1:$F$800,4,FALSE)</f>
        <v>MQA</v>
      </c>
      <c r="I139" s="130" t="str">
        <f>+VLOOKUP(F139,Participants!$A$1:$F$800,5,FALSE)</f>
        <v>M</v>
      </c>
      <c r="J139" s="130">
        <f>+VLOOKUP(F139,Participants!$A$1:$F$800,3,FALSE)</f>
        <v>0</v>
      </c>
      <c r="K139" s="131" t="str">
        <f>+VLOOKUP(F139,Participants!$A$1:$G$800,7,FALSE)</f>
        <v>DEV BOYS</v>
      </c>
      <c r="L139" s="161">
        <f t="shared" si="2"/>
        <v>65</v>
      </c>
      <c r="M139" s="130"/>
      <c r="N139" s="130">
        <v>4</v>
      </c>
      <c r="O139" s="160">
        <v>6</v>
      </c>
    </row>
    <row r="140" spans="1:15" ht="14.25" customHeight="1" x14ac:dyDescent="0.25">
      <c r="A140" s="156"/>
      <c r="B140" s="157"/>
      <c r="C140" s="157"/>
      <c r="D140" s="158"/>
      <c r="E140" s="158"/>
      <c r="F140" s="158">
        <v>410</v>
      </c>
      <c r="G140" s="131" t="str">
        <f>+VLOOKUP(F140,Participants!$A$1:$F$800,2,FALSE)</f>
        <v>Peter Hannon</v>
      </c>
      <c r="H140" s="131" t="str">
        <f>+VLOOKUP(F140,Participants!$A$1:$F$800,4,FALSE)</f>
        <v>AAP</v>
      </c>
      <c r="I140" s="131" t="str">
        <f>+VLOOKUP(F140,Participants!$A$1:$F$800,5,FALSE)</f>
        <v>M</v>
      </c>
      <c r="J140" s="131">
        <f>+VLOOKUP(F140,Participants!$A$1:$F$800,3,FALSE)</f>
        <v>0</v>
      </c>
      <c r="K140" s="131" t="str">
        <f>+VLOOKUP(F140,Participants!$A$1:$G$800,7,FALSE)</f>
        <v>DEV BOYS</v>
      </c>
      <c r="L140" s="161">
        <f t="shared" si="2"/>
        <v>66</v>
      </c>
      <c r="M140" s="131"/>
      <c r="N140" s="162">
        <v>4</v>
      </c>
      <c r="O140" s="160">
        <v>2</v>
      </c>
    </row>
    <row r="141" spans="1:15" ht="14.25" customHeight="1" x14ac:dyDescent="0.25">
      <c r="A141" s="156"/>
      <c r="B141" s="157"/>
      <c r="C141" s="157"/>
      <c r="D141" s="158"/>
      <c r="E141" s="158"/>
      <c r="F141" s="158">
        <v>744</v>
      </c>
      <c r="G141" s="131" t="str">
        <f>+VLOOKUP(F141,Participants!$A$1:$F$800,2,FALSE)</f>
        <v>Anthony Scalamogna</v>
      </c>
      <c r="H141" s="131" t="str">
        <f>+VLOOKUP(F141,Participants!$A$1:$F$800,4,FALSE)</f>
        <v>CDP</v>
      </c>
      <c r="I141" s="131" t="str">
        <f>+VLOOKUP(F141,Participants!$A$1:$F$800,5,FALSE)</f>
        <v>M</v>
      </c>
      <c r="J141" s="131">
        <f>+VLOOKUP(F141,Participants!$A$1:$F$800,3,FALSE)</f>
        <v>0</v>
      </c>
      <c r="K141" s="131" t="str">
        <f>+VLOOKUP(F141,Participants!$A$1:$G$800,7,FALSE)</f>
        <v>DEV BOYS</v>
      </c>
      <c r="L141" s="161">
        <f t="shared" si="2"/>
        <v>67</v>
      </c>
      <c r="M141" s="131"/>
      <c r="N141" s="162">
        <v>4</v>
      </c>
      <c r="O141" s="160">
        <v>1</v>
      </c>
    </row>
    <row r="142" spans="1:15" ht="14.25" customHeight="1" x14ac:dyDescent="0.25">
      <c r="A142" s="156"/>
      <c r="B142" s="157"/>
      <c r="C142" s="157"/>
      <c r="D142" s="158"/>
      <c r="E142" s="158"/>
      <c r="F142" s="158">
        <v>987</v>
      </c>
      <c r="G142" s="131" t="str">
        <f>+VLOOKUP(F142,Participants!$A$1:$F$800,2,FALSE)</f>
        <v>Gregory Korns</v>
      </c>
      <c r="H142" s="131" t="str">
        <f>+VLOOKUP(F142,Participants!$A$1:$F$800,4,FALSE)</f>
        <v>HFS</v>
      </c>
      <c r="I142" s="131" t="str">
        <f>+VLOOKUP(F142,Participants!$A$1:$F$800,5,FALSE)</f>
        <v>M</v>
      </c>
      <c r="J142" s="131">
        <f>+VLOOKUP(F142,Participants!$A$1:$F$800,3,FALSE)</f>
        <v>1</v>
      </c>
      <c r="K142" s="131" t="str">
        <f>+VLOOKUP(F142,Participants!$A$1:$G$800,7,FALSE)</f>
        <v>DEV BOYS</v>
      </c>
      <c r="L142" s="161">
        <f t="shared" si="2"/>
        <v>68</v>
      </c>
      <c r="M142" s="131"/>
      <c r="N142" s="162">
        <v>3</v>
      </c>
      <c r="O142" s="160">
        <v>8</v>
      </c>
    </row>
    <row r="143" spans="1:15" ht="14.25" customHeight="1" x14ac:dyDescent="0.25">
      <c r="A143" s="156"/>
      <c r="B143" s="157"/>
      <c r="C143" s="157"/>
      <c r="D143" s="158"/>
      <c r="E143" s="158"/>
      <c r="F143" s="158">
        <v>1171</v>
      </c>
      <c r="G143" s="131" t="str">
        <f>+VLOOKUP(F143,Participants!$A$1:$F$800,2,FALSE)</f>
        <v>Kyland Jones</v>
      </c>
      <c r="H143" s="131" t="str">
        <f>+VLOOKUP(F143,Participants!$A$1:$F$800,4,FALSE)</f>
        <v>MQA</v>
      </c>
      <c r="I143" s="131" t="str">
        <f>+VLOOKUP(F143,Participants!$A$1:$F$800,5,FALSE)</f>
        <v>M</v>
      </c>
      <c r="J143" s="131">
        <f>+VLOOKUP(F143,Participants!$A$1:$F$800,3,FALSE)</f>
        <v>1</v>
      </c>
      <c r="K143" s="131" t="str">
        <f>+VLOOKUP(F143,Participants!$A$1:$G$800,7,FALSE)</f>
        <v>DEV BOYS</v>
      </c>
      <c r="L143" s="161">
        <f t="shared" si="2"/>
        <v>69</v>
      </c>
      <c r="M143" s="131"/>
      <c r="N143" s="162">
        <v>3</v>
      </c>
      <c r="O143" s="160">
        <v>7</v>
      </c>
    </row>
    <row r="144" spans="1:15" ht="14.25" customHeight="1" x14ac:dyDescent="0.25">
      <c r="A144" s="163"/>
      <c r="B144" s="164"/>
      <c r="C144" s="164"/>
      <c r="D144" s="165"/>
      <c r="E144" s="165"/>
      <c r="F144" s="165">
        <v>985</v>
      </c>
      <c r="G144" s="130" t="str">
        <f>+VLOOKUP(F144,Participants!$A$1:$F$800,2,FALSE)</f>
        <v>Roman Smiley</v>
      </c>
      <c r="H144" s="130" t="str">
        <f>+VLOOKUP(F144,Participants!$A$1:$F$800,4,FALSE)</f>
        <v>HFS</v>
      </c>
      <c r="I144" s="130" t="str">
        <f>+VLOOKUP(F144,Participants!$A$1:$F$800,5,FALSE)</f>
        <v>M</v>
      </c>
      <c r="J144" s="130">
        <f>+VLOOKUP(F144,Participants!$A$1:$F$800,3,FALSE)</f>
        <v>1</v>
      </c>
      <c r="K144" s="131" t="str">
        <f>+VLOOKUP(F144,Participants!$A$1:$G$800,7,FALSE)</f>
        <v>DEV BOYS</v>
      </c>
      <c r="L144" s="161">
        <f t="shared" si="2"/>
        <v>70</v>
      </c>
      <c r="M144" s="130"/>
      <c r="N144" s="130">
        <v>3</v>
      </c>
      <c r="O144" s="160">
        <v>6</v>
      </c>
    </row>
    <row r="145" spans="1:25" ht="14.25" customHeight="1" x14ac:dyDescent="0.25">
      <c r="A145" s="156"/>
      <c r="B145" s="157"/>
      <c r="C145" s="157"/>
      <c r="D145" s="158"/>
      <c r="E145" s="158"/>
      <c r="F145" s="158">
        <v>989</v>
      </c>
      <c r="G145" s="131" t="str">
        <f>+VLOOKUP(F145,Participants!$A$1:$F$800,2,FALSE)</f>
        <v>Noah Fenyus</v>
      </c>
      <c r="H145" s="131" t="str">
        <f>+VLOOKUP(F145,Participants!$A$1:$F$800,4,FALSE)</f>
        <v>HFS</v>
      </c>
      <c r="I145" s="131" t="str">
        <f>+VLOOKUP(F145,Participants!$A$1:$F$800,5,FALSE)</f>
        <v>M</v>
      </c>
      <c r="J145" s="131">
        <f>+VLOOKUP(F145,Participants!$A$1:$F$800,3,FALSE)</f>
        <v>2</v>
      </c>
      <c r="K145" s="131" t="str">
        <f>+VLOOKUP(F145,Participants!$A$1:$G$800,7,FALSE)</f>
        <v>DEV BOYS</v>
      </c>
      <c r="L145" s="161">
        <f t="shared" si="2"/>
        <v>71</v>
      </c>
      <c r="M145" s="131"/>
      <c r="N145" s="162">
        <v>3</v>
      </c>
      <c r="O145" s="160">
        <v>6</v>
      </c>
    </row>
    <row r="146" spans="1:25" ht="14.25" customHeight="1" x14ac:dyDescent="0.25">
      <c r="A146" s="163"/>
      <c r="B146" s="164"/>
      <c r="C146" s="164"/>
      <c r="D146" s="165"/>
      <c r="E146" s="165"/>
      <c r="F146" s="165">
        <v>785</v>
      </c>
      <c r="G146" s="130" t="str">
        <f>+VLOOKUP(F146,Participants!$A$1:$F$800,2,FALSE)</f>
        <v>Carmine Rocco</v>
      </c>
      <c r="H146" s="130" t="str">
        <f>+VLOOKUP(F146,Participants!$A$1:$F$800,4,FALSE)</f>
        <v>DMA</v>
      </c>
      <c r="I146" s="130" t="str">
        <f>+VLOOKUP(F146,Participants!$A$1:$F$800,5,FALSE)</f>
        <v>M</v>
      </c>
      <c r="J146" s="130">
        <f>+VLOOKUP(F146,Participants!$A$1:$F$800,3,FALSE)</f>
        <v>1</v>
      </c>
      <c r="K146" s="131" t="str">
        <f>+VLOOKUP(F146,Participants!$A$1:$G$800,7,FALSE)</f>
        <v>DEV BOYS</v>
      </c>
      <c r="L146" s="161">
        <f t="shared" si="2"/>
        <v>72</v>
      </c>
      <c r="M146" s="130"/>
      <c r="N146" s="130">
        <v>3</v>
      </c>
      <c r="O146" s="160">
        <v>6</v>
      </c>
    </row>
    <row r="147" spans="1:25" ht="14.25" customHeight="1" x14ac:dyDescent="0.25">
      <c r="A147" s="163"/>
      <c r="B147" s="164"/>
      <c r="C147" s="164"/>
      <c r="D147" s="165"/>
      <c r="E147" s="165"/>
      <c r="F147" s="165">
        <v>991</v>
      </c>
      <c r="G147" s="130" t="str">
        <f>+VLOOKUP(F147,Participants!$A$1:$F$800,2,FALSE)</f>
        <v>Jackson Lobaugh</v>
      </c>
      <c r="H147" s="130" t="str">
        <f>+VLOOKUP(F147,Participants!$A$1:$F$800,4,FALSE)</f>
        <v>HFS</v>
      </c>
      <c r="I147" s="130" t="str">
        <f>+VLOOKUP(F147,Participants!$A$1:$F$800,5,FALSE)</f>
        <v>M</v>
      </c>
      <c r="J147" s="130">
        <f>+VLOOKUP(F147,Participants!$A$1:$F$800,3,FALSE)</f>
        <v>1</v>
      </c>
      <c r="K147" s="131" t="str">
        <f>+VLOOKUP(F147,Participants!$A$1:$G$800,7,FALSE)</f>
        <v>DEV BOYS</v>
      </c>
      <c r="L147" s="161">
        <f t="shared" ref="L147:L148" si="3">L146+1</f>
        <v>73</v>
      </c>
      <c r="M147" s="130"/>
      <c r="N147" s="130">
        <v>3</v>
      </c>
      <c r="O147" s="160">
        <v>1</v>
      </c>
    </row>
    <row r="148" spans="1:25" ht="14.25" customHeight="1" x14ac:dyDescent="0.25">
      <c r="A148" s="156"/>
      <c r="B148" s="157"/>
      <c r="C148" s="157"/>
      <c r="D148" s="158"/>
      <c r="E148" s="158"/>
      <c r="F148" s="158">
        <v>1437</v>
      </c>
      <c r="G148" s="131" t="str">
        <f>+VLOOKUP(F148,Participants!$A$1:$F$800,2,FALSE)</f>
        <v>Logan Hostetler</v>
      </c>
      <c r="H148" s="131" t="str">
        <f>+VLOOKUP(F148,Participants!$A$1:$F$800,4,FALSE)</f>
        <v>SKS</v>
      </c>
      <c r="I148" s="131" t="str">
        <f>+VLOOKUP(F148,Participants!$A$1:$F$800,5,FALSE)</f>
        <v>M</v>
      </c>
      <c r="J148" s="131">
        <f>+VLOOKUP(F148,Participants!$A$1:$F$800,3,FALSE)</f>
        <v>3</v>
      </c>
      <c r="K148" s="131" t="str">
        <f>+VLOOKUP(F148,Participants!$A$1:$G$800,7,FALSE)</f>
        <v>DEV BOYS</v>
      </c>
      <c r="L148" s="161">
        <f t="shared" si="3"/>
        <v>74</v>
      </c>
      <c r="M148" s="131"/>
      <c r="N148" s="162">
        <v>1</v>
      </c>
      <c r="O148" s="160">
        <v>7</v>
      </c>
    </row>
    <row r="149" spans="1:25" ht="14.25" customHeight="1" x14ac:dyDescent="0.25">
      <c r="A149" s="103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</row>
    <row r="150" spans="1:25" ht="14.25" customHeight="1" x14ac:dyDescent="0.25">
      <c r="A150" s="103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</row>
    <row r="151" spans="1:25" ht="14.25" customHeight="1" x14ac:dyDescent="0.25">
      <c r="A151" s="103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</row>
    <row r="152" spans="1:25" ht="14.25" customHeight="1" x14ac:dyDescent="0.25">
      <c r="A152" s="110"/>
      <c r="B152" s="67" t="s">
        <v>15</v>
      </c>
      <c r="C152" s="67" t="s">
        <v>17</v>
      </c>
      <c r="D152" s="68" t="s">
        <v>21</v>
      </c>
      <c r="E152" s="67" t="s">
        <v>24</v>
      </c>
      <c r="F152" s="67" t="s">
        <v>10</v>
      </c>
      <c r="G152" s="67" t="s">
        <v>29</v>
      </c>
      <c r="H152" s="67" t="s">
        <v>34</v>
      </c>
      <c r="I152" s="67" t="s">
        <v>37</v>
      </c>
      <c r="J152" s="67" t="s">
        <v>40</v>
      </c>
      <c r="K152" s="67" t="s">
        <v>43</v>
      </c>
      <c r="L152" s="67" t="s">
        <v>48</v>
      </c>
      <c r="M152" s="67" t="s">
        <v>52</v>
      </c>
      <c r="N152" s="67" t="s">
        <v>55</v>
      </c>
      <c r="O152" s="67" t="s">
        <v>60</v>
      </c>
      <c r="P152" s="67" t="s">
        <v>649</v>
      </c>
      <c r="Q152" s="67" t="s">
        <v>66</v>
      </c>
      <c r="R152" s="67" t="s">
        <v>69</v>
      </c>
      <c r="S152" s="67" t="s">
        <v>72</v>
      </c>
      <c r="T152" s="67" t="s">
        <v>78</v>
      </c>
      <c r="U152" s="67" t="s">
        <v>81</v>
      </c>
      <c r="V152" s="67" t="s">
        <v>84</v>
      </c>
      <c r="W152" s="67" t="s">
        <v>90</v>
      </c>
      <c r="X152" s="67" t="s">
        <v>93</v>
      </c>
    </row>
    <row r="153" spans="1:25" ht="14.25" customHeight="1" x14ac:dyDescent="0.25">
      <c r="A153" s="110"/>
    </row>
    <row r="154" spans="1:25" ht="14.25" customHeight="1" x14ac:dyDescent="0.25">
      <c r="A154" s="110" t="s">
        <v>32</v>
      </c>
      <c r="B154" s="69">
        <f t="shared" ref="B154:K155" si="4">+SUMIFS($M$2:$M$148,$K$2:$K$148,$A154,$H$2:$H$148,B$152)</f>
        <v>7.5</v>
      </c>
      <c r="C154" s="69">
        <f t="shared" si="4"/>
        <v>0</v>
      </c>
      <c r="D154" s="69">
        <f t="shared" si="4"/>
        <v>0</v>
      </c>
      <c r="E154" s="69">
        <f t="shared" si="4"/>
        <v>0</v>
      </c>
      <c r="F154" s="90">
        <f t="shared" si="4"/>
        <v>0</v>
      </c>
      <c r="G154" s="90">
        <f t="shared" si="4"/>
        <v>11</v>
      </c>
      <c r="H154" s="90">
        <f t="shared" si="4"/>
        <v>0</v>
      </c>
      <c r="I154" s="90">
        <f t="shared" si="4"/>
        <v>0</v>
      </c>
      <c r="J154" s="90">
        <f t="shared" si="4"/>
        <v>0</v>
      </c>
      <c r="K154" s="90">
        <f t="shared" si="4"/>
        <v>0</v>
      </c>
      <c r="L154" s="90">
        <f t="shared" ref="L154:X155" si="5">+SUMIFS($M$2:$M$148,$K$2:$K$148,$A154,$H$2:$H$148,L$152)</f>
        <v>0</v>
      </c>
      <c r="M154" s="90">
        <f t="shared" si="5"/>
        <v>0</v>
      </c>
      <c r="N154" s="90">
        <f t="shared" si="5"/>
        <v>0</v>
      </c>
      <c r="O154" s="90">
        <f t="shared" si="5"/>
        <v>10</v>
      </c>
      <c r="P154" s="69">
        <f t="shared" si="5"/>
        <v>0</v>
      </c>
      <c r="Q154" s="69">
        <f t="shared" si="5"/>
        <v>0</v>
      </c>
      <c r="R154" s="69">
        <f t="shared" si="5"/>
        <v>0</v>
      </c>
      <c r="S154" s="69">
        <f t="shared" si="5"/>
        <v>0</v>
      </c>
      <c r="T154" s="69">
        <f t="shared" si="5"/>
        <v>10.5</v>
      </c>
      <c r="U154" s="69">
        <f t="shared" si="5"/>
        <v>0</v>
      </c>
      <c r="V154" s="69">
        <f t="shared" si="5"/>
        <v>0</v>
      </c>
      <c r="W154" s="69">
        <f t="shared" si="5"/>
        <v>0</v>
      </c>
      <c r="X154" s="69">
        <f t="shared" si="5"/>
        <v>0</v>
      </c>
      <c r="Y154" s="69">
        <f>SUM(B154:X154)</f>
        <v>39</v>
      </c>
    </row>
    <row r="155" spans="1:25" ht="14.25" customHeight="1" x14ac:dyDescent="0.25">
      <c r="A155" s="110" t="s">
        <v>13</v>
      </c>
      <c r="B155" s="69">
        <f t="shared" si="4"/>
        <v>0</v>
      </c>
      <c r="C155" s="69">
        <f t="shared" si="4"/>
        <v>0</v>
      </c>
      <c r="D155" s="69">
        <f t="shared" si="4"/>
        <v>0</v>
      </c>
      <c r="E155" s="69">
        <f t="shared" si="4"/>
        <v>0</v>
      </c>
      <c r="F155" s="90">
        <f t="shared" si="4"/>
        <v>1</v>
      </c>
      <c r="G155" s="90">
        <f t="shared" si="4"/>
        <v>0</v>
      </c>
      <c r="H155" s="90">
        <f t="shared" si="4"/>
        <v>14</v>
      </c>
      <c r="I155" s="90">
        <f t="shared" si="4"/>
        <v>0</v>
      </c>
      <c r="J155" s="90">
        <f t="shared" si="4"/>
        <v>0</v>
      </c>
      <c r="K155" s="90">
        <f t="shared" si="4"/>
        <v>0</v>
      </c>
      <c r="L155" s="90">
        <f t="shared" si="5"/>
        <v>0</v>
      </c>
      <c r="M155" s="90">
        <f t="shared" si="5"/>
        <v>0</v>
      </c>
      <c r="N155" s="90">
        <f t="shared" si="5"/>
        <v>0</v>
      </c>
      <c r="O155" s="90">
        <f t="shared" si="5"/>
        <v>9</v>
      </c>
      <c r="P155" s="69">
        <f t="shared" si="5"/>
        <v>0</v>
      </c>
      <c r="Q155" s="69">
        <f t="shared" si="5"/>
        <v>0</v>
      </c>
      <c r="R155" s="69">
        <f t="shared" si="5"/>
        <v>0</v>
      </c>
      <c r="S155" s="69">
        <f t="shared" si="5"/>
        <v>0</v>
      </c>
      <c r="T155" s="69">
        <f t="shared" si="5"/>
        <v>15</v>
      </c>
      <c r="U155" s="69">
        <f t="shared" si="5"/>
        <v>0</v>
      </c>
      <c r="V155" s="69">
        <f t="shared" si="5"/>
        <v>0</v>
      </c>
      <c r="W155" s="69">
        <f t="shared" si="5"/>
        <v>0</v>
      </c>
      <c r="X155" s="69">
        <f t="shared" si="5"/>
        <v>0</v>
      </c>
      <c r="Y155" s="69">
        <f>SUM(B155:X155)</f>
        <v>39</v>
      </c>
    </row>
    <row r="156" spans="1:25" ht="14.25" customHeight="1" x14ac:dyDescent="0.25">
      <c r="A156" s="103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</row>
    <row r="157" spans="1:25" ht="14.25" customHeight="1" x14ac:dyDescent="0.25">
      <c r="A157" s="103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</row>
    <row r="158" spans="1:25" ht="14.25" customHeight="1" x14ac:dyDescent="0.25">
      <c r="A158" s="103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</row>
    <row r="159" spans="1:25" ht="14.25" customHeight="1" x14ac:dyDescent="0.25">
      <c r="A159" s="103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</row>
    <row r="160" spans="1:25" ht="14.25" customHeight="1" x14ac:dyDescent="0.25">
      <c r="A160" s="103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</row>
    <row r="161" spans="1:13" ht="14.25" customHeight="1" x14ac:dyDescent="0.25">
      <c r="A161" s="103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</row>
    <row r="162" spans="1:13" ht="14.25" customHeight="1" x14ac:dyDescent="0.25">
      <c r="A162" s="103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</row>
    <row r="163" spans="1:13" ht="14.25" customHeight="1" x14ac:dyDescent="0.25">
      <c r="A163" s="103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</row>
    <row r="164" spans="1:13" ht="14.25" customHeight="1" x14ac:dyDescent="0.25">
      <c r="A164" s="103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</row>
    <row r="165" spans="1:13" ht="14.25" customHeight="1" x14ac:dyDescent="0.25">
      <c r="A165" s="103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</row>
    <row r="166" spans="1:13" ht="14.25" customHeight="1" x14ac:dyDescent="0.25">
      <c r="A166" s="103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</row>
    <row r="167" spans="1:13" ht="14.25" customHeight="1" x14ac:dyDescent="0.25">
      <c r="A167" s="103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</row>
    <row r="168" spans="1:13" ht="14.25" customHeight="1" x14ac:dyDescent="0.25">
      <c r="A168" s="103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</row>
    <row r="169" spans="1:13" ht="14.25" customHeight="1" x14ac:dyDescent="0.25">
      <c r="A169" s="103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</row>
    <row r="170" spans="1:13" ht="14.25" customHeight="1" x14ac:dyDescent="0.25">
      <c r="A170" s="103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</row>
    <row r="171" spans="1:13" ht="14.25" customHeight="1" x14ac:dyDescent="0.25">
      <c r="A171" s="103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</row>
    <row r="172" spans="1:13" ht="14.25" customHeight="1" x14ac:dyDescent="0.25">
      <c r="A172" s="103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</row>
    <row r="173" spans="1:13" ht="14.25" customHeight="1" x14ac:dyDescent="0.25">
      <c r="A173" s="103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</row>
    <row r="174" spans="1:13" ht="14.25" customHeight="1" x14ac:dyDescent="0.25">
      <c r="A174" s="103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</row>
    <row r="175" spans="1:13" ht="14.25" customHeight="1" x14ac:dyDescent="0.25">
      <c r="A175" s="103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</row>
    <row r="176" spans="1:13" ht="14.25" customHeight="1" x14ac:dyDescent="0.25">
      <c r="A176" s="103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</row>
    <row r="177" spans="1:13" ht="14.25" customHeight="1" x14ac:dyDescent="0.25">
      <c r="A177" s="103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</row>
    <row r="178" spans="1:13" ht="14.25" customHeight="1" x14ac:dyDescent="0.25">
      <c r="A178" s="103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</row>
    <row r="179" spans="1:13" ht="14.25" customHeight="1" x14ac:dyDescent="0.25">
      <c r="A179" s="103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</row>
    <row r="180" spans="1:13" ht="14.25" customHeight="1" x14ac:dyDescent="0.25">
      <c r="A180" s="103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</row>
    <row r="181" spans="1:13" ht="14.25" customHeight="1" x14ac:dyDescent="0.25">
      <c r="A181" s="103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</row>
    <row r="182" spans="1:13" ht="14.25" customHeight="1" x14ac:dyDescent="0.25">
      <c r="A182" s="103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</row>
    <row r="183" spans="1:13" ht="14.25" customHeight="1" x14ac:dyDescent="0.25">
      <c r="A183" s="103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</row>
    <row r="184" spans="1:13" ht="14.25" customHeight="1" x14ac:dyDescent="0.25">
      <c r="A184" s="103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</row>
    <row r="185" spans="1:13" ht="14.25" customHeight="1" x14ac:dyDescent="0.25">
      <c r="A185" s="103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</row>
    <row r="186" spans="1:13" ht="14.25" customHeight="1" x14ac:dyDescent="0.25">
      <c r="A186" s="103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</row>
    <row r="187" spans="1:13" ht="14.25" customHeight="1" x14ac:dyDescent="0.25">
      <c r="A187" s="103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</row>
    <row r="188" spans="1:13" ht="14.25" customHeight="1" x14ac:dyDescent="0.25">
      <c r="A188" s="103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</row>
    <row r="189" spans="1:13" ht="14.25" customHeight="1" x14ac:dyDescent="0.25">
      <c r="A189" s="103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</row>
    <row r="190" spans="1:13" ht="14.25" customHeight="1" x14ac:dyDescent="0.25">
      <c r="A190" s="103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</row>
    <row r="191" spans="1:13" ht="14.25" customHeight="1" x14ac:dyDescent="0.25">
      <c r="A191" s="103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</row>
    <row r="192" spans="1:13" ht="14.25" customHeight="1" x14ac:dyDescent="0.25">
      <c r="A192" s="103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</row>
    <row r="193" spans="1:13" ht="14.25" customHeight="1" x14ac:dyDescent="0.25">
      <c r="A193" s="103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</row>
    <row r="194" spans="1:13" ht="14.25" customHeight="1" x14ac:dyDescent="0.25">
      <c r="A194" s="103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</row>
    <row r="195" spans="1:13" ht="14.25" customHeight="1" x14ac:dyDescent="0.25">
      <c r="A195" s="103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</row>
    <row r="196" spans="1:13" ht="14.25" customHeight="1" x14ac:dyDescent="0.25">
      <c r="A196" s="103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13" ht="14.25" customHeight="1" x14ac:dyDescent="0.25">
      <c r="A197" s="103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</row>
    <row r="198" spans="1:13" ht="14.25" customHeight="1" x14ac:dyDescent="0.25">
      <c r="A198" s="103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</row>
    <row r="199" spans="1:13" ht="14.25" customHeight="1" x14ac:dyDescent="0.25">
      <c r="A199" s="103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</row>
    <row r="200" spans="1:13" ht="14.25" customHeight="1" x14ac:dyDescent="0.25">
      <c r="A200" s="103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</row>
    <row r="201" spans="1:13" ht="14.25" customHeight="1" x14ac:dyDescent="0.25">
      <c r="A201" s="103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</row>
    <row r="202" spans="1:13" ht="14.25" customHeight="1" x14ac:dyDescent="0.25">
      <c r="A202" s="103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</row>
    <row r="203" spans="1:13" ht="14.25" customHeight="1" x14ac:dyDescent="0.25">
      <c r="A203" s="103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</row>
    <row r="204" spans="1:13" ht="14.25" customHeight="1" x14ac:dyDescent="0.25">
      <c r="A204" s="103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</row>
    <row r="205" spans="1:13" ht="14.25" customHeight="1" x14ac:dyDescent="0.25">
      <c r="A205" s="103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</row>
    <row r="206" spans="1:13" ht="14.25" customHeight="1" x14ac:dyDescent="0.25">
      <c r="A206" s="103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</row>
    <row r="207" spans="1:13" ht="14.25" customHeight="1" x14ac:dyDescent="0.25">
      <c r="A207" s="103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</row>
    <row r="208" spans="1:13" ht="14.25" customHeight="1" x14ac:dyDescent="0.25">
      <c r="A208" s="103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</row>
    <row r="209" spans="1:13" ht="14.25" customHeight="1" x14ac:dyDescent="0.25">
      <c r="A209" s="103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</row>
    <row r="210" spans="1:13" ht="14.25" customHeight="1" x14ac:dyDescent="0.25">
      <c r="A210" s="103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</row>
    <row r="211" spans="1:13" ht="14.25" customHeight="1" x14ac:dyDescent="0.25">
      <c r="A211" s="103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</row>
    <row r="212" spans="1:13" ht="14.25" customHeight="1" x14ac:dyDescent="0.25">
      <c r="A212" s="103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</row>
    <row r="213" spans="1:13" ht="14.25" customHeight="1" x14ac:dyDescent="0.25">
      <c r="A213" s="103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</row>
    <row r="214" spans="1:13" ht="14.25" customHeight="1" x14ac:dyDescent="0.25">
      <c r="A214" s="103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</row>
    <row r="215" spans="1:13" ht="14.25" customHeight="1" x14ac:dyDescent="0.25">
      <c r="A215" s="103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</row>
    <row r="216" spans="1:13" ht="14.25" customHeight="1" x14ac:dyDescent="0.25">
      <c r="A216" s="103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</row>
    <row r="217" spans="1:13" ht="14.25" customHeight="1" x14ac:dyDescent="0.25">
      <c r="A217" s="103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</row>
    <row r="218" spans="1:13" ht="14.25" customHeight="1" x14ac:dyDescent="0.25">
      <c r="A218" s="103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</row>
    <row r="219" spans="1:13" ht="14.25" customHeight="1" x14ac:dyDescent="0.25">
      <c r="A219" s="103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</row>
    <row r="220" spans="1:13" ht="14.25" customHeight="1" x14ac:dyDescent="0.25">
      <c r="A220" s="103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</row>
    <row r="221" spans="1:13" ht="14.25" customHeight="1" x14ac:dyDescent="0.25">
      <c r="A221" s="103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</row>
    <row r="222" spans="1:13" ht="14.25" customHeight="1" x14ac:dyDescent="0.25">
      <c r="A222" s="103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</row>
    <row r="223" spans="1:13" ht="14.25" customHeight="1" x14ac:dyDescent="0.25">
      <c r="A223" s="103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</row>
    <row r="224" spans="1:13" ht="14.25" customHeight="1" x14ac:dyDescent="0.25">
      <c r="A224" s="103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</row>
    <row r="225" spans="1:13" ht="14.25" customHeight="1" x14ac:dyDescent="0.25">
      <c r="A225" s="103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</row>
    <row r="226" spans="1:13" ht="14.25" customHeight="1" x14ac:dyDescent="0.25">
      <c r="A226" s="103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</row>
    <row r="227" spans="1:13" ht="14.25" customHeight="1" x14ac:dyDescent="0.25">
      <c r="A227" s="103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</row>
    <row r="228" spans="1:13" ht="14.25" customHeight="1" x14ac:dyDescent="0.25">
      <c r="A228" s="103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</row>
    <row r="229" spans="1:13" ht="14.25" customHeight="1" x14ac:dyDescent="0.25">
      <c r="A229" s="103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</row>
    <row r="230" spans="1:13" ht="14.25" customHeight="1" x14ac:dyDescent="0.25">
      <c r="A230" s="103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</row>
    <row r="231" spans="1:13" ht="14.25" customHeight="1" x14ac:dyDescent="0.25">
      <c r="A231" s="103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</row>
    <row r="232" spans="1:13" ht="14.25" customHeight="1" x14ac:dyDescent="0.25">
      <c r="A232" s="103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</row>
    <row r="233" spans="1:13" ht="14.25" customHeight="1" x14ac:dyDescent="0.25">
      <c r="A233" s="103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</row>
    <row r="234" spans="1:13" ht="14.25" customHeight="1" x14ac:dyDescent="0.25">
      <c r="A234" s="103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</row>
    <row r="235" spans="1:13" ht="14.25" customHeight="1" x14ac:dyDescent="0.25">
      <c r="A235" s="103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</row>
    <row r="236" spans="1:13" ht="14.25" customHeight="1" x14ac:dyDescent="0.25">
      <c r="A236" s="103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</row>
    <row r="237" spans="1:13" ht="14.25" customHeight="1" x14ac:dyDescent="0.25">
      <c r="A237" s="103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</row>
    <row r="238" spans="1:13" ht="14.25" customHeight="1" x14ac:dyDescent="0.25">
      <c r="A238" s="103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</row>
    <row r="239" spans="1:13" ht="14.25" customHeight="1" x14ac:dyDescent="0.25">
      <c r="A239" s="103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</row>
    <row r="240" spans="1:13" ht="14.25" customHeight="1" x14ac:dyDescent="0.25">
      <c r="A240" s="103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</row>
    <row r="241" spans="1:13" ht="14.25" customHeight="1" x14ac:dyDescent="0.25">
      <c r="A241" s="103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</row>
    <row r="242" spans="1:13" ht="14.25" customHeight="1" x14ac:dyDescent="0.25">
      <c r="A242" s="103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</row>
    <row r="243" spans="1:13" ht="14.25" customHeight="1" x14ac:dyDescent="0.25">
      <c r="A243" s="103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</row>
    <row r="244" spans="1:13" ht="14.25" customHeight="1" x14ac:dyDescent="0.25">
      <c r="A244" s="103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</row>
    <row r="245" spans="1:13" ht="14.25" customHeight="1" x14ac:dyDescent="0.25">
      <c r="A245" s="103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</row>
    <row r="246" spans="1:13" ht="14.25" customHeight="1" x14ac:dyDescent="0.25">
      <c r="A246" s="103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</row>
    <row r="247" spans="1:13" ht="14.25" customHeight="1" x14ac:dyDescent="0.25">
      <c r="A247" s="103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</row>
    <row r="248" spans="1:13" ht="14.25" customHeight="1" x14ac:dyDescent="0.25">
      <c r="A248" s="103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</row>
    <row r="249" spans="1:13" ht="14.25" customHeight="1" x14ac:dyDescent="0.25">
      <c r="A249" s="103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</row>
    <row r="250" spans="1:13" ht="14.25" customHeight="1" x14ac:dyDescent="0.25">
      <c r="A250" s="103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</row>
    <row r="251" spans="1:13" ht="14.25" customHeight="1" x14ac:dyDescent="0.25">
      <c r="A251" s="103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</row>
    <row r="252" spans="1:13" ht="14.25" customHeight="1" x14ac:dyDescent="0.25">
      <c r="A252" s="103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</row>
    <row r="253" spans="1:13" ht="14.25" customHeight="1" x14ac:dyDescent="0.25">
      <c r="A253" s="103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</row>
    <row r="254" spans="1:13" ht="14.25" customHeight="1" x14ac:dyDescent="0.25">
      <c r="A254" s="103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</row>
    <row r="255" spans="1:13" ht="14.25" customHeight="1" x14ac:dyDescent="0.25">
      <c r="A255" s="103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</row>
    <row r="256" spans="1:13" ht="14.25" customHeight="1" x14ac:dyDescent="0.25">
      <c r="A256" s="103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</row>
    <row r="257" spans="1:13" ht="14.25" customHeight="1" x14ac:dyDescent="0.25">
      <c r="A257" s="103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</row>
    <row r="258" spans="1:13" ht="14.25" customHeight="1" x14ac:dyDescent="0.25">
      <c r="A258" s="103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</row>
    <row r="259" spans="1:13" ht="14.25" customHeight="1" x14ac:dyDescent="0.25">
      <c r="A259" s="103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</row>
    <row r="260" spans="1:13" ht="14.25" customHeight="1" x14ac:dyDescent="0.25">
      <c r="A260" s="103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</row>
    <row r="261" spans="1:13" ht="14.25" customHeight="1" x14ac:dyDescent="0.25">
      <c r="A261" s="103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</row>
    <row r="262" spans="1:13" ht="14.25" customHeight="1" x14ac:dyDescent="0.25">
      <c r="A262" s="103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</row>
    <row r="263" spans="1:13" ht="14.25" customHeight="1" x14ac:dyDescent="0.25">
      <c r="A263" s="103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</row>
    <row r="264" spans="1:13" ht="14.25" customHeight="1" x14ac:dyDescent="0.25">
      <c r="A264" s="103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</row>
    <row r="265" spans="1:13" ht="14.25" customHeight="1" x14ac:dyDescent="0.25">
      <c r="A265" s="103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</row>
    <row r="266" spans="1:13" ht="14.25" customHeight="1" x14ac:dyDescent="0.25">
      <c r="A266" s="103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</row>
    <row r="267" spans="1:13" ht="14.25" customHeight="1" x14ac:dyDescent="0.25">
      <c r="A267" s="103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</row>
    <row r="268" spans="1:13" ht="14.25" customHeight="1" x14ac:dyDescent="0.25">
      <c r="A268" s="103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</row>
    <row r="269" spans="1:13" ht="14.25" customHeight="1" x14ac:dyDescent="0.25">
      <c r="A269" s="103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</row>
    <row r="270" spans="1:13" ht="14.25" customHeight="1" x14ac:dyDescent="0.25">
      <c r="A270" s="103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</row>
    <row r="271" spans="1:13" ht="14.25" customHeight="1" x14ac:dyDescent="0.25">
      <c r="A271" s="103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</row>
    <row r="272" spans="1:13" ht="14.25" customHeight="1" x14ac:dyDescent="0.25">
      <c r="A272" s="103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</row>
    <row r="273" spans="1:13" ht="14.25" customHeight="1" x14ac:dyDescent="0.25">
      <c r="A273" s="103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</row>
    <row r="274" spans="1:13" ht="14.25" customHeight="1" x14ac:dyDescent="0.25">
      <c r="A274" s="103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</row>
    <row r="275" spans="1:13" ht="14.25" customHeight="1" x14ac:dyDescent="0.25">
      <c r="A275" s="103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</row>
    <row r="276" spans="1:13" ht="14.25" customHeight="1" x14ac:dyDescent="0.25">
      <c r="A276" s="103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</row>
    <row r="277" spans="1:13" ht="14.25" customHeight="1" x14ac:dyDescent="0.25">
      <c r="A277" s="103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</row>
    <row r="278" spans="1:13" ht="14.25" customHeight="1" x14ac:dyDescent="0.25">
      <c r="A278" s="103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</row>
    <row r="279" spans="1:13" ht="14.25" customHeight="1" x14ac:dyDescent="0.25">
      <c r="A279" s="103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</row>
    <row r="280" spans="1:13" ht="14.25" customHeight="1" x14ac:dyDescent="0.25">
      <c r="A280" s="103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</row>
    <row r="281" spans="1:13" ht="14.25" customHeight="1" x14ac:dyDescent="0.25">
      <c r="A281" s="103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</row>
    <row r="282" spans="1:13" ht="14.25" customHeight="1" x14ac:dyDescent="0.25">
      <c r="A282" s="103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</row>
    <row r="283" spans="1:13" ht="14.25" customHeight="1" x14ac:dyDescent="0.25">
      <c r="A283" s="103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</row>
    <row r="284" spans="1:13" ht="14.25" customHeight="1" x14ac:dyDescent="0.25">
      <c r="A284" s="103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</row>
    <row r="285" spans="1:13" ht="14.25" customHeight="1" x14ac:dyDescent="0.25">
      <c r="A285" s="103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</row>
    <row r="286" spans="1:13" ht="14.25" customHeight="1" x14ac:dyDescent="0.25">
      <c r="A286" s="103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</row>
    <row r="287" spans="1:13" ht="14.25" customHeight="1" x14ac:dyDescent="0.25">
      <c r="A287" s="103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</row>
    <row r="288" spans="1:13" ht="14.25" customHeight="1" x14ac:dyDescent="0.25">
      <c r="A288" s="103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</row>
    <row r="289" spans="1:13" ht="14.25" customHeight="1" x14ac:dyDescent="0.25">
      <c r="A289" s="103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</row>
    <row r="290" spans="1:13" ht="14.25" customHeight="1" x14ac:dyDescent="0.25">
      <c r="A290" s="103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</row>
    <row r="291" spans="1:13" ht="14.25" customHeight="1" x14ac:dyDescent="0.25">
      <c r="A291" s="103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</row>
    <row r="292" spans="1:13" ht="14.25" customHeight="1" x14ac:dyDescent="0.25">
      <c r="A292" s="103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</row>
    <row r="293" spans="1:13" ht="14.25" customHeight="1" x14ac:dyDescent="0.25">
      <c r="A293" s="103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</row>
    <row r="294" spans="1:13" ht="14.25" customHeight="1" x14ac:dyDescent="0.25">
      <c r="A294" s="103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</row>
    <row r="295" spans="1:13" ht="14.25" customHeight="1" x14ac:dyDescent="0.25">
      <c r="A295" s="103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</row>
    <row r="296" spans="1:13" ht="14.25" customHeight="1" x14ac:dyDescent="0.25">
      <c r="A296" s="103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</row>
    <row r="297" spans="1:13" ht="14.25" customHeight="1" x14ac:dyDescent="0.25">
      <c r="A297" s="103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</row>
    <row r="298" spans="1:13" ht="14.25" customHeight="1" x14ac:dyDescent="0.25">
      <c r="A298" s="103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</row>
    <row r="299" spans="1:13" ht="14.25" customHeight="1" x14ac:dyDescent="0.25">
      <c r="A299" s="103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</row>
    <row r="300" spans="1:13" ht="14.25" customHeight="1" x14ac:dyDescent="0.25">
      <c r="A300" s="103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</row>
    <row r="301" spans="1:13" ht="14.25" customHeight="1" x14ac:dyDescent="0.25">
      <c r="A301" s="103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</row>
    <row r="302" spans="1:13" ht="14.25" customHeight="1" x14ac:dyDescent="0.25">
      <c r="A302" s="103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</row>
    <row r="303" spans="1:13" ht="14.25" customHeight="1" x14ac:dyDescent="0.25">
      <c r="A303" s="103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</row>
    <row r="304" spans="1:13" ht="14.25" customHeight="1" x14ac:dyDescent="0.25">
      <c r="A304" s="103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</row>
    <row r="305" spans="1:13" ht="14.25" customHeight="1" x14ac:dyDescent="0.25">
      <c r="A305" s="103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</row>
    <row r="306" spans="1:13" ht="14.25" customHeight="1" x14ac:dyDescent="0.25">
      <c r="A306" s="103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</row>
    <row r="307" spans="1:13" ht="14.25" customHeight="1" x14ac:dyDescent="0.25">
      <c r="A307" s="103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</row>
    <row r="308" spans="1:13" ht="14.25" customHeight="1" x14ac:dyDescent="0.25">
      <c r="A308" s="103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</row>
    <row r="309" spans="1:13" ht="14.25" customHeight="1" x14ac:dyDescent="0.25">
      <c r="A309" s="103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</row>
    <row r="310" spans="1:13" ht="14.25" customHeight="1" x14ac:dyDescent="0.25">
      <c r="A310" s="103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</row>
    <row r="311" spans="1:13" ht="14.25" customHeight="1" x14ac:dyDescent="0.25">
      <c r="A311" s="103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</row>
    <row r="312" spans="1:13" ht="14.25" customHeight="1" x14ac:dyDescent="0.25">
      <c r="A312" s="103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</row>
    <row r="313" spans="1:13" ht="14.25" customHeight="1" x14ac:dyDescent="0.25">
      <c r="A313" s="103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</row>
    <row r="314" spans="1:13" ht="14.25" customHeight="1" x14ac:dyDescent="0.25">
      <c r="A314" s="103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</row>
    <row r="315" spans="1:13" ht="14.25" customHeight="1" x14ac:dyDescent="0.25">
      <c r="A315" s="103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</row>
    <row r="316" spans="1:13" ht="14.25" customHeight="1" x14ac:dyDescent="0.25">
      <c r="A316" s="103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</row>
    <row r="317" spans="1:13" ht="14.25" customHeight="1" x14ac:dyDescent="0.25">
      <c r="A317" s="103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</row>
    <row r="318" spans="1:13" ht="14.25" customHeight="1" x14ac:dyDescent="0.25">
      <c r="A318" s="103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</row>
    <row r="319" spans="1:13" ht="14.25" customHeight="1" x14ac:dyDescent="0.25">
      <c r="A319" s="103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</row>
    <row r="320" spans="1:13" ht="14.25" customHeight="1" x14ac:dyDescent="0.25">
      <c r="A320" s="103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</row>
    <row r="321" spans="1:13" ht="14.25" customHeight="1" x14ac:dyDescent="0.25">
      <c r="A321" s="103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</row>
    <row r="322" spans="1:13" ht="14.25" customHeight="1" x14ac:dyDescent="0.25">
      <c r="A322" s="103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</row>
    <row r="323" spans="1:13" ht="14.25" customHeight="1" x14ac:dyDescent="0.25">
      <c r="A323" s="103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</row>
    <row r="324" spans="1:13" ht="14.25" customHeight="1" x14ac:dyDescent="0.25">
      <c r="A324" s="103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</row>
    <row r="325" spans="1:13" ht="14.25" customHeight="1" x14ac:dyDescent="0.25">
      <c r="A325" s="103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</row>
    <row r="326" spans="1:13" ht="14.25" customHeight="1" x14ac:dyDescent="0.25">
      <c r="A326" s="103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</row>
    <row r="327" spans="1:13" ht="14.25" customHeight="1" x14ac:dyDescent="0.25">
      <c r="A327" s="103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</row>
    <row r="328" spans="1:13" ht="14.25" customHeight="1" x14ac:dyDescent="0.25">
      <c r="A328" s="103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</row>
    <row r="329" spans="1:13" ht="14.25" customHeight="1" x14ac:dyDescent="0.25">
      <c r="A329" s="103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</row>
    <row r="330" spans="1:13" ht="14.25" customHeight="1" x14ac:dyDescent="0.25">
      <c r="A330" s="103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</row>
    <row r="331" spans="1:13" ht="14.25" customHeight="1" x14ac:dyDescent="0.25">
      <c r="A331" s="103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</row>
    <row r="332" spans="1:13" ht="14.25" customHeight="1" x14ac:dyDescent="0.25">
      <c r="A332" s="103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</row>
    <row r="333" spans="1:13" ht="14.25" customHeight="1" x14ac:dyDescent="0.25">
      <c r="A333" s="103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</row>
    <row r="334" spans="1:13" ht="14.25" customHeight="1" x14ac:dyDescent="0.25">
      <c r="A334" s="103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</row>
    <row r="335" spans="1:13" ht="14.25" customHeight="1" x14ac:dyDescent="0.25">
      <c r="A335" s="103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</row>
    <row r="336" spans="1:13" ht="14.25" customHeight="1" x14ac:dyDescent="0.25">
      <c r="A336" s="103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</row>
    <row r="337" spans="1:13" ht="14.25" customHeight="1" x14ac:dyDescent="0.25">
      <c r="A337" s="103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</row>
    <row r="338" spans="1:13" ht="14.25" customHeight="1" x14ac:dyDescent="0.25">
      <c r="A338" s="103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</row>
    <row r="339" spans="1:13" ht="14.25" customHeight="1" x14ac:dyDescent="0.25">
      <c r="A339" s="103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</row>
    <row r="340" spans="1:13" ht="14.25" customHeight="1" x14ac:dyDescent="0.25">
      <c r="A340" s="103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</row>
    <row r="341" spans="1:13" ht="14.25" customHeight="1" x14ac:dyDescent="0.25">
      <c r="A341" s="103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</row>
    <row r="342" spans="1:13" ht="14.25" customHeight="1" x14ac:dyDescent="0.25">
      <c r="A342" s="103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</row>
    <row r="343" spans="1:13" ht="14.25" customHeight="1" x14ac:dyDescent="0.25">
      <c r="A343" s="103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</row>
    <row r="344" spans="1:13" ht="14.25" customHeight="1" x14ac:dyDescent="0.25">
      <c r="A344" s="103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</row>
    <row r="345" spans="1:13" ht="14.25" customHeight="1" x14ac:dyDescent="0.25">
      <c r="A345" s="103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</row>
    <row r="346" spans="1:13" ht="14.25" customHeight="1" x14ac:dyDescent="0.25">
      <c r="A346" s="103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</row>
    <row r="347" spans="1:13" ht="14.25" customHeight="1" x14ac:dyDescent="0.25">
      <c r="A347" s="103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</row>
    <row r="348" spans="1:13" ht="14.25" customHeight="1" x14ac:dyDescent="0.25">
      <c r="A348" s="103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</row>
    <row r="349" spans="1:13" ht="14.25" customHeight="1" x14ac:dyDescent="0.25">
      <c r="A349" s="103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</row>
    <row r="350" spans="1:13" ht="14.25" customHeight="1" x14ac:dyDescent="0.25">
      <c r="A350" s="103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</row>
    <row r="351" spans="1:13" ht="14.25" customHeight="1" x14ac:dyDescent="0.25">
      <c r="A351" s="103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</row>
    <row r="352" spans="1:13" ht="14.25" customHeight="1" x14ac:dyDescent="0.25">
      <c r="A352" s="103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</row>
    <row r="353" spans="1:13" ht="14.25" customHeight="1" x14ac:dyDescent="0.25">
      <c r="A353" s="103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</row>
    <row r="354" spans="1:13" ht="14.25" customHeight="1" x14ac:dyDescent="0.25">
      <c r="A354" s="103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</row>
    <row r="355" spans="1:13" ht="15.75" customHeight="1" x14ac:dyDescent="0.25"/>
    <row r="356" spans="1:13" ht="15.75" customHeight="1" x14ac:dyDescent="0.25"/>
    <row r="357" spans="1:13" ht="15.75" customHeight="1" x14ac:dyDescent="0.25"/>
    <row r="358" spans="1:13" ht="15.75" customHeight="1" x14ac:dyDescent="0.25"/>
    <row r="359" spans="1:13" ht="15.75" customHeight="1" x14ac:dyDescent="0.25"/>
    <row r="360" spans="1:13" ht="15.75" customHeight="1" x14ac:dyDescent="0.25"/>
    <row r="361" spans="1:13" ht="15.75" customHeight="1" x14ac:dyDescent="0.25"/>
    <row r="362" spans="1:13" ht="15.75" customHeight="1" x14ac:dyDescent="0.25"/>
    <row r="363" spans="1:13" ht="15.75" customHeight="1" x14ac:dyDescent="0.25"/>
    <row r="364" spans="1:13" ht="15.75" customHeight="1" x14ac:dyDescent="0.25"/>
    <row r="365" spans="1:13" ht="15.75" customHeight="1" x14ac:dyDescent="0.25"/>
    <row r="366" spans="1:13" ht="15.75" customHeight="1" x14ac:dyDescent="0.25"/>
    <row r="367" spans="1:13" ht="15.75" customHeight="1" x14ac:dyDescent="0.25"/>
    <row r="368" spans="1:13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sortState xmlns:xlrd2="http://schemas.microsoft.com/office/spreadsheetml/2017/richdata2" ref="A76:O148">
    <sortCondition descending="1" ref="N76:N148"/>
    <sortCondition descending="1" ref="O76:O148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0"/>
  <sheetViews>
    <sheetView workbookViewId="0">
      <pane ySplit="1" topLeftCell="A2" activePane="bottomLeft" state="frozen"/>
      <selection pane="bottomLeft" activeCell="G22" sqref="G22"/>
    </sheetView>
  </sheetViews>
  <sheetFormatPr defaultColWidth="14.42578125" defaultRowHeight="15" customHeight="1" x14ac:dyDescent="0.25"/>
  <cols>
    <col min="1" max="1" width="20.140625" customWidth="1"/>
    <col min="2" max="13" width="6.7109375" customWidth="1"/>
    <col min="14" max="15" width="11.42578125" customWidth="1"/>
  </cols>
  <sheetData>
    <row r="1" spans="1:15" ht="14.25" customHeight="1" x14ac:dyDescent="0.25">
      <c r="A1" s="76"/>
      <c r="B1" s="67" t="s">
        <v>15</v>
      </c>
      <c r="C1" s="67" t="s">
        <v>10</v>
      </c>
      <c r="D1" s="67" t="s">
        <v>29</v>
      </c>
      <c r="E1" s="67" t="s">
        <v>34</v>
      </c>
      <c r="F1" s="67" t="s">
        <v>37</v>
      </c>
      <c r="G1" s="67" t="s">
        <v>40</v>
      </c>
      <c r="H1" s="67" t="s">
        <v>43</v>
      </c>
      <c r="I1" s="67" t="s">
        <v>55</v>
      </c>
      <c r="J1" s="67" t="s">
        <v>60</v>
      </c>
      <c r="K1" s="67" t="s">
        <v>66</v>
      </c>
      <c r="L1" s="67" t="s">
        <v>78</v>
      </c>
      <c r="M1" s="67" t="s">
        <v>90</v>
      </c>
      <c r="N1" s="67"/>
      <c r="O1" s="76"/>
    </row>
    <row r="2" spans="1:15" ht="14.25" customHeight="1" x14ac:dyDescent="0.25">
      <c r="A2" s="66" t="s">
        <v>711</v>
      </c>
      <c r="B2" s="90">
        <f>+'100- All'!B152</f>
        <v>2</v>
      </c>
      <c r="C2" s="90">
        <f>+'100- All'!F152</f>
        <v>0</v>
      </c>
      <c r="D2" s="90">
        <f>+'100- All'!G152</f>
        <v>8</v>
      </c>
      <c r="E2" s="90">
        <f>+'100- All'!H152</f>
        <v>0</v>
      </c>
      <c r="F2" s="90">
        <f>+'100- All'!I152</f>
        <v>0</v>
      </c>
      <c r="G2" s="90">
        <f>+'100- All'!J152</f>
        <v>13</v>
      </c>
      <c r="H2" s="90">
        <f>+'100- All'!K152</f>
        <v>0</v>
      </c>
      <c r="I2" s="90">
        <f>+'100- All'!N152</f>
        <v>0</v>
      </c>
      <c r="J2" s="90">
        <f>+'100- All'!O152</f>
        <v>1</v>
      </c>
      <c r="K2" s="90">
        <f>+'100- All'!Q152</f>
        <v>0</v>
      </c>
      <c r="L2" s="90">
        <f>+'100- All'!T152</f>
        <v>15</v>
      </c>
      <c r="M2" s="90">
        <f>+'100- All'!W152</f>
        <v>0</v>
      </c>
      <c r="N2" s="90">
        <f t="shared" ref="N2:N10" si="0">SUM(B2:M2)</f>
        <v>39</v>
      </c>
    </row>
    <row r="3" spans="1:15" ht="14.25" customHeight="1" x14ac:dyDescent="0.25">
      <c r="A3" s="69" t="s">
        <v>712</v>
      </c>
      <c r="B3" s="90">
        <f>+'200 - All'!B138</f>
        <v>1</v>
      </c>
      <c r="C3" s="90">
        <f>+'200 - All'!F138</f>
        <v>0</v>
      </c>
      <c r="D3" s="90">
        <f>+'200 - All'!G138</f>
        <v>8</v>
      </c>
      <c r="E3" s="90">
        <f>+'200 - All'!H138</f>
        <v>0</v>
      </c>
      <c r="F3" s="90">
        <f>+'200 - All'!I138</f>
        <v>0</v>
      </c>
      <c r="G3" s="90">
        <f>+'200 - All'!J138</f>
        <v>9</v>
      </c>
      <c r="H3" s="90">
        <f>+'200 - All'!K138</f>
        <v>0</v>
      </c>
      <c r="I3" s="90">
        <f>+'200 - All'!N138</f>
        <v>0</v>
      </c>
      <c r="J3" s="90">
        <f>+'200 - All'!O138</f>
        <v>5</v>
      </c>
      <c r="K3" s="90">
        <f>+'200 - All'!Q138</f>
        <v>0</v>
      </c>
      <c r="L3" s="90">
        <f>+'200 - All'!T138</f>
        <v>16</v>
      </c>
      <c r="M3" s="90">
        <f>+'200 - All'!W138</f>
        <v>0</v>
      </c>
      <c r="N3" s="90">
        <f t="shared" si="0"/>
        <v>39</v>
      </c>
    </row>
    <row r="4" spans="1:15" ht="14.25" customHeight="1" x14ac:dyDescent="0.25">
      <c r="A4" s="69" t="s">
        <v>713</v>
      </c>
      <c r="B4" s="90">
        <f>+'400 - All'!B88</f>
        <v>10</v>
      </c>
      <c r="C4" s="90">
        <f>+'400 - All'!F88</f>
        <v>0</v>
      </c>
      <c r="D4" s="90">
        <f>+'400 - All'!G88</f>
        <v>10</v>
      </c>
      <c r="E4" s="90">
        <f>+'400 - All'!H88</f>
        <v>0</v>
      </c>
      <c r="F4" s="90">
        <f>+'400 - All'!I88</f>
        <v>0</v>
      </c>
      <c r="G4" s="90">
        <f>+'400 - All'!J88</f>
        <v>14</v>
      </c>
      <c r="H4" s="90">
        <f>+'400 - All'!K88</f>
        <v>0</v>
      </c>
      <c r="I4" s="90">
        <f>+'400 - All'!N88</f>
        <v>0</v>
      </c>
      <c r="J4" s="90">
        <f>+'400 - All'!O88</f>
        <v>0</v>
      </c>
      <c r="K4" s="90">
        <f>+'400 - All'!Q88</f>
        <v>0</v>
      </c>
      <c r="L4" s="90">
        <f>+'400 - All'!T88</f>
        <v>5</v>
      </c>
      <c r="M4" s="90">
        <f>+'400 - All'!W88</f>
        <v>0</v>
      </c>
      <c r="N4" s="90">
        <f t="shared" si="0"/>
        <v>39</v>
      </c>
    </row>
    <row r="5" spans="1:15" ht="14.25" customHeight="1" x14ac:dyDescent="0.25">
      <c r="A5" s="69" t="s">
        <v>714</v>
      </c>
      <c r="B5" s="90">
        <f>+'800 - ALL'!B39</f>
        <v>0</v>
      </c>
      <c r="C5" s="90">
        <f>+'800 - ALL'!F39</f>
        <v>0</v>
      </c>
      <c r="D5" s="90">
        <f>+'800 - ALL'!G39</f>
        <v>10</v>
      </c>
      <c r="E5" s="90">
        <f>+'800 - ALL'!H39</f>
        <v>0</v>
      </c>
      <c r="F5" s="90">
        <f>+'800 - ALL'!I39</f>
        <v>0</v>
      </c>
      <c r="G5" s="90">
        <f>+'800 - ALL'!J39</f>
        <v>10</v>
      </c>
      <c r="H5" s="90">
        <f>+'800 - ALL'!K39</f>
        <v>0</v>
      </c>
      <c r="I5" s="90">
        <f>+'800 - ALL'!N39</f>
        <v>0</v>
      </c>
      <c r="J5" s="90">
        <f>+'800 - ALL'!O39</f>
        <v>0</v>
      </c>
      <c r="K5" s="90">
        <f>+'800 - ALL'!Q39</f>
        <v>0</v>
      </c>
      <c r="L5" s="90">
        <f>+'800 - ALL'!T39</f>
        <v>19</v>
      </c>
      <c r="M5" s="90">
        <f>+'800 - ALL'!W39</f>
        <v>0</v>
      </c>
      <c r="N5" s="90">
        <f t="shared" si="0"/>
        <v>39</v>
      </c>
    </row>
    <row r="6" spans="1:15" ht="14.25" customHeight="1" x14ac:dyDescent="0.25">
      <c r="A6" s="69" t="s">
        <v>715</v>
      </c>
      <c r="B6" s="90">
        <f>+'1600mm - ALL'!B29</f>
        <v>0</v>
      </c>
      <c r="C6" s="90">
        <f>+'1600mm - ALL'!F29</f>
        <v>0</v>
      </c>
      <c r="D6" s="90">
        <f>+'1600mm - ALL'!G29</f>
        <v>14</v>
      </c>
      <c r="E6" s="90">
        <f>+'1600mm - ALL'!H29</f>
        <v>0</v>
      </c>
      <c r="F6" s="90">
        <f>+'1600mm - ALL'!I29</f>
        <v>0</v>
      </c>
      <c r="G6" s="90">
        <f>+'1600mm - ALL'!J29</f>
        <v>8</v>
      </c>
      <c r="H6" s="90">
        <f>+'1600mm - ALL'!K29</f>
        <v>0</v>
      </c>
      <c r="I6" s="90">
        <f>+'1600mm - ALL'!N29</f>
        <v>0</v>
      </c>
      <c r="J6" s="90">
        <f>+'1600mm - ALL'!O29</f>
        <v>0</v>
      </c>
      <c r="K6" s="90">
        <f>+'1600mm - ALL'!Q29</f>
        <v>0</v>
      </c>
      <c r="L6" s="90">
        <f>+'1600mm - ALL'!T29</f>
        <v>17</v>
      </c>
      <c r="M6" s="90">
        <f>+'1600mm - ALL'!W29</f>
        <v>0</v>
      </c>
      <c r="N6" s="90">
        <f t="shared" si="0"/>
        <v>39</v>
      </c>
    </row>
    <row r="7" spans="1:15" ht="14.25" customHeight="1" x14ac:dyDescent="0.25">
      <c r="A7" s="69" t="s">
        <v>716</v>
      </c>
      <c r="B7" s="90">
        <f>+'4x100 - ALL'!B38</f>
        <v>8</v>
      </c>
      <c r="C7" s="90">
        <f>+'4x100 - ALL'!F38</f>
        <v>0</v>
      </c>
      <c r="D7" s="90">
        <f>+'4x100 - ALL'!G38</f>
        <v>0</v>
      </c>
      <c r="E7" s="90">
        <f>+'4x100 - ALL'!H38</f>
        <v>3</v>
      </c>
      <c r="F7" s="90">
        <f>+'4x100 - ALL'!I38</f>
        <v>4</v>
      </c>
      <c r="G7" s="90">
        <f>+'4x100 - ALL'!J38</f>
        <v>5</v>
      </c>
      <c r="H7" s="90">
        <f>+'4x100 - ALL'!K38</f>
        <v>0</v>
      </c>
      <c r="I7" s="90">
        <f>+'4x100 - ALL'!N38</f>
        <v>0</v>
      </c>
      <c r="J7" s="90">
        <f>+'4x100 - ALL'!O38</f>
        <v>6</v>
      </c>
      <c r="K7" s="90">
        <f>+'4x100 - ALL'!Q38</f>
        <v>2</v>
      </c>
      <c r="L7" s="90">
        <f>+'4x100 - ALL'!T38</f>
        <v>10</v>
      </c>
      <c r="M7" s="90">
        <f>+'4x100 - ALL'!W38</f>
        <v>0</v>
      </c>
      <c r="N7" s="90">
        <f t="shared" si="0"/>
        <v>38</v>
      </c>
    </row>
    <row r="8" spans="1:15" ht="14.25" customHeight="1" x14ac:dyDescent="0.25">
      <c r="A8" s="69" t="s">
        <v>717</v>
      </c>
      <c r="B8" s="90">
        <f>'4x400 - ALL'!B20</f>
        <v>5</v>
      </c>
      <c r="C8" s="90">
        <f>'4x400 - ALL'!F20</f>
        <v>0</v>
      </c>
      <c r="D8" s="90">
        <f>'4x400 - ALL'!G20</f>
        <v>10</v>
      </c>
      <c r="E8" s="90">
        <f>'4x400 - ALL'!H20</f>
        <v>0</v>
      </c>
      <c r="F8" s="90">
        <f>'4x400 - ALL'!I20</f>
        <v>0</v>
      </c>
      <c r="G8" s="90">
        <f>'4x400 - ALL'!J20</f>
        <v>8</v>
      </c>
      <c r="H8" s="90">
        <f>'4x400 - ALL'!K20</f>
        <v>0</v>
      </c>
      <c r="I8" s="90">
        <f>'4x400 - ALL'!N20</f>
        <v>0</v>
      </c>
      <c r="J8" s="90">
        <f>'4x400 - ALL'!O20</f>
        <v>0</v>
      </c>
      <c r="K8" s="90">
        <f>'4x400 - ALL'!Q20</f>
        <v>0</v>
      </c>
      <c r="L8" s="90">
        <f>'4x400 - ALL'!T20</f>
        <v>6</v>
      </c>
      <c r="M8" s="90">
        <f>'4x400 - ALL'!W20</f>
        <v>0</v>
      </c>
      <c r="N8" s="90">
        <f t="shared" si="0"/>
        <v>29</v>
      </c>
    </row>
    <row r="9" spans="1:15" ht="14.25" customHeight="1" x14ac:dyDescent="0.25">
      <c r="A9" s="69" t="s">
        <v>718</v>
      </c>
      <c r="B9" s="90">
        <f>+'Turbo Jav'!B64</f>
        <v>3</v>
      </c>
      <c r="C9" s="90">
        <f>+'Turbo Jav'!F64</f>
        <v>0</v>
      </c>
      <c r="D9" s="90">
        <f>+'Turbo Jav'!G64</f>
        <v>18</v>
      </c>
      <c r="E9" s="90">
        <f>+'Turbo Jav'!H64</f>
        <v>0</v>
      </c>
      <c r="F9" s="90">
        <f>+'Turbo Jav'!I64</f>
        <v>0</v>
      </c>
      <c r="G9" s="90">
        <f>+'Turbo Jav'!J64</f>
        <v>5</v>
      </c>
      <c r="H9" s="90">
        <f>+'Turbo Jav'!K64</f>
        <v>0</v>
      </c>
      <c r="I9" s="90">
        <f>+'Turbo Jav'!N64</f>
        <v>0</v>
      </c>
      <c r="J9" s="90">
        <f>+'Turbo Jav'!O64</f>
        <v>7</v>
      </c>
      <c r="K9" s="90">
        <f>+'Turbo Jav'!Q64</f>
        <v>0</v>
      </c>
      <c r="L9" s="90">
        <f>+'Turbo Jav'!T64</f>
        <v>6</v>
      </c>
      <c r="M9" s="90">
        <f>+'Turbo Jav'!W64</f>
        <v>0</v>
      </c>
      <c r="N9" s="90">
        <f t="shared" si="0"/>
        <v>39</v>
      </c>
    </row>
    <row r="10" spans="1:15" ht="14.25" customHeight="1" thickBot="1" x14ac:dyDescent="0.3">
      <c r="A10" s="69" t="s">
        <v>719</v>
      </c>
      <c r="B10" s="90">
        <f>+'LONG JUMP'!B154</f>
        <v>7.5</v>
      </c>
      <c r="C10" s="90">
        <f>+'LONG JUMP'!F154</f>
        <v>0</v>
      </c>
      <c r="D10" s="90">
        <f>+'LONG JUMP'!G154</f>
        <v>11</v>
      </c>
      <c r="E10" s="90">
        <f>+'LONG JUMP'!H154</f>
        <v>0</v>
      </c>
      <c r="F10" s="90">
        <f>+'LONG JUMP'!I154</f>
        <v>0</v>
      </c>
      <c r="G10" s="90">
        <f>+'LONG JUMP'!J154</f>
        <v>0</v>
      </c>
      <c r="H10" s="90">
        <f>+'LONG JUMP'!K154</f>
        <v>0</v>
      </c>
      <c r="I10" s="90">
        <f>+'LONG JUMP'!N154</f>
        <v>0</v>
      </c>
      <c r="J10" s="90">
        <f>+'LONG JUMP'!O154</f>
        <v>10</v>
      </c>
      <c r="K10" s="90">
        <f>+'LONG JUMP'!Q154</f>
        <v>0</v>
      </c>
      <c r="L10" s="90">
        <f>+'LONG JUMP'!T154</f>
        <v>10.5</v>
      </c>
      <c r="M10" s="90">
        <f>+'LONG JUMP'!W154</f>
        <v>0</v>
      </c>
      <c r="N10" s="90">
        <f t="shared" si="0"/>
        <v>39</v>
      </c>
    </row>
    <row r="11" spans="1:15" ht="14.25" customHeight="1" thickBot="1" x14ac:dyDescent="0.3">
      <c r="A11" s="111" t="s">
        <v>720</v>
      </c>
      <c r="B11" s="112">
        <f t="shared" ref="B11:M11" si="1">SUM(B2:B10)</f>
        <v>36.5</v>
      </c>
      <c r="C11" s="112">
        <f t="shared" si="1"/>
        <v>0</v>
      </c>
      <c r="D11" s="169">
        <f t="shared" si="1"/>
        <v>89</v>
      </c>
      <c r="E11" s="112">
        <f t="shared" si="1"/>
        <v>3</v>
      </c>
      <c r="F11" s="112">
        <f t="shared" si="1"/>
        <v>4</v>
      </c>
      <c r="G11" s="170">
        <f t="shared" si="1"/>
        <v>72</v>
      </c>
      <c r="H11" s="112">
        <f t="shared" si="1"/>
        <v>0</v>
      </c>
      <c r="I11" s="112">
        <f t="shared" si="1"/>
        <v>0</v>
      </c>
      <c r="J11" s="112">
        <f t="shared" si="1"/>
        <v>29</v>
      </c>
      <c r="K11" s="112">
        <f t="shared" si="1"/>
        <v>2</v>
      </c>
      <c r="L11" s="168">
        <f t="shared" si="1"/>
        <v>104.5</v>
      </c>
      <c r="M11" s="112">
        <f t="shared" si="1"/>
        <v>0</v>
      </c>
      <c r="N11" s="90"/>
    </row>
    <row r="12" spans="1:15" ht="14.25" customHeight="1" x14ac:dyDescent="0.25">
      <c r="B12" s="67" t="s">
        <v>15</v>
      </c>
      <c r="C12" s="67" t="s">
        <v>10</v>
      </c>
      <c r="D12" s="67" t="s">
        <v>29</v>
      </c>
      <c r="E12" s="67" t="s">
        <v>34</v>
      </c>
      <c r="F12" s="67" t="s">
        <v>37</v>
      </c>
      <c r="G12" s="67" t="s">
        <v>40</v>
      </c>
      <c r="H12" s="67" t="s">
        <v>43</v>
      </c>
      <c r="I12" s="67" t="s">
        <v>55</v>
      </c>
      <c r="J12" s="67" t="s">
        <v>60</v>
      </c>
      <c r="K12" s="67" t="s">
        <v>66</v>
      </c>
      <c r="L12" s="67" t="s">
        <v>78</v>
      </c>
      <c r="M12" s="67" t="s">
        <v>90</v>
      </c>
      <c r="N12" s="90"/>
    </row>
    <row r="13" spans="1:15" ht="14.25" customHeight="1" x14ac:dyDescent="0.25">
      <c r="A13" s="69" t="s">
        <v>721</v>
      </c>
      <c r="B13" s="113">
        <f>+'100- All'!B153</f>
        <v>6</v>
      </c>
      <c r="C13" s="113">
        <f>+'100- All'!F153</f>
        <v>3</v>
      </c>
      <c r="D13" s="113">
        <f>+'100- All'!G153</f>
        <v>0</v>
      </c>
      <c r="E13" s="113">
        <f>+'100- All'!H153</f>
        <v>5</v>
      </c>
      <c r="F13" s="113">
        <f>+'100- All'!I153</f>
        <v>0</v>
      </c>
      <c r="G13" s="113">
        <f>+'100- All'!J153</f>
        <v>10</v>
      </c>
      <c r="H13" s="113">
        <f>+'100- All'!K153</f>
        <v>0</v>
      </c>
      <c r="I13" s="113">
        <f>+'100- All'!N153</f>
        <v>0</v>
      </c>
      <c r="J13" s="113">
        <f>+'100- All'!O153</f>
        <v>9</v>
      </c>
      <c r="K13" s="113">
        <f>+'100- All'!Q153</f>
        <v>0</v>
      </c>
      <c r="L13" s="113">
        <f>+'100- All'!T153</f>
        <v>6</v>
      </c>
      <c r="M13" s="113">
        <f>+'100- All'!W153</f>
        <v>0</v>
      </c>
      <c r="N13" s="113">
        <f t="shared" ref="N13:N21" si="2">SUM(B13:M13)</f>
        <v>39</v>
      </c>
    </row>
    <row r="14" spans="1:15" ht="14.25" customHeight="1" x14ac:dyDescent="0.25">
      <c r="A14" s="69" t="s">
        <v>722</v>
      </c>
      <c r="B14" s="113">
        <f>+'200 - All'!B139</f>
        <v>4</v>
      </c>
      <c r="C14" s="113">
        <f>+'200 - All'!F139</f>
        <v>1</v>
      </c>
      <c r="D14" s="113">
        <f>+'200 - All'!G139</f>
        <v>0</v>
      </c>
      <c r="E14" s="113">
        <f>+'200 - All'!H139</f>
        <v>3</v>
      </c>
      <c r="F14" s="113">
        <f>+'200 - All'!I139</f>
        <v>0</v>
      </c>
      <c r="G14" s="113">
        <f>+'200 - All'!J139</f>
        <v>16</v>
      </c>
      <c r="H14" s="113">
        <f>+'200 - All'!K139</f>
        <v>0</v>
      </c>
      <c r="I14" s="113">
        <f>+'200 - All'!N139</f>
        <v>0</v>
      </c>
      <c r="J14" s="113">
        <f>+'200 - All'!O139</f>
        <v>8</v>
      </c>
      <c r="K14" s="113">
        <f>+'200 - All'!Q139</f>
        <v>0</v>
      </c>
      <c r="L14" s="113">
        <f>+'200 - All'!T139</f>
        <v>7</v>
      </c>
      <c r="M14" s="113">
        <f>+'200 - All'!W139</f>
        <v>0</v>
      </c>
      <c r="N14" s="113">
        <f t="shared" si="2"/>
        <v>39</v>
      </c>
    </row>
    <row r="15" spans="1:15" ht="14.25" customHeight="1" x14ac:dyDescent="0.25">
      <c r="A15" s="69" t="s">
        <v>723</v>
      </c>
      <c r="B15" s="113">
        <f>+'400 - All'!B89</f>
        <v>5</v>
      </c>
      <c r="C15" s="113">
        <f>+'400 - All'!F89</f>
        <v>5</v>
      </c>
      <c r="D15" s="113">
        <f>+'400 - All'!G89</f>
        <v>0</v>
      </c>
      <c r="E15" s="113">
        <f>+'400 - All'!H89</f>
        <v>6</v>
      </c>
      <c r="F15" s="113">
        <f>+'400 - All'!I89</f>
        <v>0</v>
      </c>
      <c r="G15" s="113">
        <f>+'400 - All'!J89</f>
        <v>10</v>
      </c>
      <c r="H15" s="113">
        <f>+'400 - All'!K89</f>
        <v>4</v>
      </c>
      <c r="I15" s="113">
        <f>+'400 - All'!N89</f>
        <v>0</v>
      </c>
      <c r="J15" s="113">
        <f>+'400 - All'!O89</f>
        <v>8</v>
      </c>
      <c r="K15" s="113">
        <f>+'400 - All'!Q89</f>
        <v>0</v>
      </c>
      <c r="L15" s="113">
        <f>+'400 - All'!T89</f>
        <v>0</v>
      </c>
      <c r="M15" s="113">
        <f>+'400 - All'!W89</f>
        <v>1</v>
      </c>
      <c r="N15" s="113">
        <f t="shared" si="2"/>
        <v>39</v>
      </c>
    </row>
    <row r="16" spans="1:15" ht="14.25" customHeight="1" x14ac:dyDescent="0.25">
      <c r="A16" s="69" t="s">
        <v>724</v>
      </c>
      <c r="B16" s="113">
        <f>+'800 - ALL'!B40</f>
        <v>4</v>
      </c>
      <c r="C16" s="113">
        <f>+'800 - ALL'!F40</f>
        <v>0</v>
      </c>
      <c r="D16" s="113">
        <f>+'800 - ALL'!G40</f>
        <v>0</v>
      </c>
      <c r="E16" s="113">
        <f>+'800 - ALL'!H40</f>
        <v>0</v>
      </c>
      <c r="F16" s="113">
        <f>+'800 - ALL'!I40</f>
        <v>0</v>
      </c>
      <c r="G16" s="113">
        <f>+'800 - ALL'!J40</f>
        <v>0</v>
      </c>
      <c r="H16" s="113">
        <f>+'800 - ALL'!K40</f>
        <v>6</v>
      </c>
      <c r="I16" s="113">
        <f>+'800 - ALL'!N40</f>
        <v>0</v>
      </c>
      <c r="J16" s="113">
        <f>+'800 - ALL'!O40</f>
        <v>14</v>
      </c>
      <c r="K16" s="113">
        <f>+'800 - ALL'!Q40</f>
        <v>5</v>
      </c>
      <c r="L16" s="113">
        <f>+'800 - ALL'!T40</f>
        <v>2</v>
      </c>
      <c r="M16" s="113">
        <f>+'800 - ALL'!W40</f>
        <v>8</v>
      </c>
      <c r="N16" s="113">
        <f t="shared" si="2"/>
        <v>39</v>
      </c>
    </row>
    <row r="17" spans="1:14" ht="14.25" customHeight="1" x14ac:dyDescent="0.25">
      <c r="A17" s="69" t="s">
        <v>725</v>
      </c>
      <c r="B17" s="113">
        <f>+'1600mm - ALL'!B30</f>
        <v>1</v>
      </c>
      <c r="C17" s="113">
        <f>+'1600mm - ALL'!F30</f>
        <v>0</v>
      </c>
      <c r="D17" s="113">
        <f>+'1600mm - ALL'!G30</f>
        <v>0</v>
      </c>
      <c r="E17" s="113">
        <f>+'1600mm - ALL'!H30</f>
        <v>0</v>
      </c>
      <c r="F17" s="113">
        <f>+'1600mm - ALL'!I30</f>
        <v>0</v>
      </c>
      <c r="G17" s="113">
        <f>+'1600mm - ALL'!J30</f>
        <v>10</v>
      </c>
      <c r="H17" s="113">
        <f>+'1600mm - ALL'!K30</f>
        <v>0</v>
      </c>
      <c r="I17" s="113">
        <f>+'1600mm - ALL'!N30</f>
        <v>0</v>
      </c>
      <c r="J17" s="113">
        <f>+'1600mm - ALL'!O30</f>
        <v>8</v>
      </c>
      <c r="K17" s="113">
        <f>+'1600mm - ALL'!Q30</f>
        <v>5</v>
      </c>
      <c r="L17" s="113">
        <f>+'1600mm - ALL'!T30</f>
        <v>5</v>
      </c>
      <c r="M17" s="113">
        <f>+'1600mm - ALL'!W30</f>
        <v>4</v>
      </c>
      <c r="N17" s="113">
        <f t="shared" si="2"/>
        <v>33</v>
      </c>
    </row>
    <row r="18" spans="1:14" ht="14.25" customHeight="1" x14ac:dyDescent="0.25">
      <c r="A18" s="69" t="s">
        <v>726</v>
      </c>
      <c r="B18" s="113">
        <f>+'4x100 - ALL'!B39</f>
        <v>14</v>
      </c>
      <c r="C18" s="113">
        <f>+'4x100 - ALL'!F39</f>
        <v>0</v>
      </c>
      <c r="D18" s="113">
        <f>+'4x100 - ALL'!G39</f>
        <v>0</v>
      </c>
      <c r="E18" s="113">
        <f>+'4x100 - ALL'!H39</f>
        <v>0</v>
      </c>
      <c r="F18" s="113">
        <f>+'4x100 - ALL'!I39</f>
        <v>5</v>
      </c>
      <c r="G18" s="113">
        <f>+'4x100 - ALL'!J39</f>
        <v>0</v>
      </c>
      <c r="H18" s="113">
        <f>+'4x100 - ALL'!K39</f>
        <v>2</v>
      </c>
      <c r="I18" s="113">
        <f>+'4x100 - ALL'!N39</f>
        <v>1</v>
      </c>
      <c r="J18" s="113">
        <f>+'4x100 - ALL'!O39</f>
        <v>6</v>
      </c>
      <c r="K18" s="113">
        <f>+'4x100 - ALL'!Q39</f>
        <v>0</v>
      </c>
      <c r="L18" s="113">
        <f>+'4x100 - ALL'!T39</f>
        <v>8</v>
      </c>
      <c r="M18" s="113">
        <f>+'4x100 - ALL'!W39</f>
        <v>3</v>
      </c>
      <c r="N18" s="113">
        <f t="shared" si="2"/>
        <v>39</v>
      </c>
    </row>
    <row r="19" spans="1:14" ht="14.25" customHeight="1" x14ac:dyDescent="0.25">
      <c r="A19" s="69" t="s">
        <v>727</v>
      </c>
      <c r="B19" s="113">
        <f>'4x400 - ALL'!B21</f>
        <v>8</v>
      </c>
      <c r="C19" s="113">
        <f>'4x400 - ALL'!F21</f>
        <v>0</v>
      </c>
      <c r="D19" s="113">
        <f>'4x400 - ALL'!G21</f>
        <v>0</v>
      </c>
      <c r="E19" s="113">
        <f>'4x400 - ALL'!H21</f>
        <v>0</v>
      </c>
      <c r="F19" s="113">
        <f>'4x400 - ALL'!I21</f>
        <v>0</v>
      </c>
      <c r="G19" s="113">
        <f>'4x400 - ALL'!J21</f>
        <v>0</v>
      </c>
      <c r="H19" s="113">
        <f>'4x400 - ALL'!K21</f>
        <v>0</v>
      </c>
      <c r="I19" s="113">
        <f>'4x400 - ALL'!N21</f>
        <v>0</v>
      </c>
      <c r="J19" s="113">
        <f>'4x400 - ALL'!O21</f>
        <v>10</v>
      </c>
      <c r="K19" s="113">
        <f>'4x400 - ALL'!Q21</f>
        <v>0</v>
      </c>
      <c r="L19" s="113">
        <f>'4x400 - ALL'!T21</f>
        <v>6</v>
      </c>
      <c r="M19" s="113">
        <f>'4x400 - ALL'!W21</f>
        <v>5</v>
      </c>
      <c r="N19" s="113">
        <f t="shared" si="2"/>
        <v>29</v>
      </c>
    </row>
    <row r="20" spans="1:14" ht="14.25" customHeight="1" x14ac:dyDescent="0.25">
      <c r="A20" s="69" t="s">
        <v>728</v>
      </c>
      <c r="B20" s="113">
        <f>+'Turbo Jav'!B65</f>
        <v>5</v>
      </c>
      <c r="C20" s="113">
        <f>+'Turbo Jav'!F65</f>
        <v>0</v>
      </c>
      <c r="D20" s="113">
        <f>+'Turbo Jav'!G65</f>
        <v>0</v>
      </c>
      <c r="E20" s="113">
        <f>+'Turbo Jav'!H65</f>
        <v>1</v>
      </c>
      <c r="F20" s="113">
        <f>+'Turbo Jav'!I65</f>
        <v>0</v>
      </c>
      <c r="G20" s="113">
        <f>+'Turbo Jav'!J65</f>
        <v>6</v>
      </c>
      <c r="H20" s="113">
        <f>+'Turbo Jav'!K65</f>
        <v>0</v>
      </c>
      <c r="I20" s="113">
        <f>+'Turbo Jav'!N65</f>
        <v>0</v>
      </c>
      <c r="J20" s="113">
        <f>+'Turbo Jav'!O65</f>
        <v>8</v>
      </c>
      <c r="K20" s="113">
        <f>+'Turbo Jav'!Q65</f>
        <v>0</v>
      </c>
      <c r="L20" s="113">
        <f>+'Turbo Jav'!T65</f>
        <v>19</v>
      </c>
      <c r="M20" s="113">
        <f>+'Turbo Jav'!W65</f>
        <v>0</v>
      </c>
      <c r="N20" s="113">
        <f t="shared" si="2"/>
        <v>39</v>
      </c>
    </row>
    <row r="21" spans="1:14" ht="14.25" customHeight="1" thickBot="1" x14ac:dyDescent="0.3">
      <c r="A21" s="69" t="s">
        <v>729</v>
      </c>
      <c r="B21" s="90">
        <f>+'LONG JUMP'!B155</f>
        <v>0</v>
      </c>
      <c r="C21" s="90">
        <f>+'LONG JUMP'!F155</f>
        <v>1</v>
      </c>
      <c r="D21" s="90">
        <f>+'LONG JUMP'!G155</f>
        <v>0</v>
      </c>
      <c r="E21" s="90">
        <f>+'LONG JUMP'!H155</f>
        <v>14</v>
      </c>
      <c r="F21" s="90">
        <f>+'LONG JUMP'!I155</f>
        <v>0</v>
      </c>
      <c r="G21" s="90">
        <f>+'LONG JUMP'!J155</f>
        <v>0</v>
      </c>
      <c r="H21" s="90">
        <f>+'LONG JUMP'!K155</f>
        <v>0</v>
      </c>
      <c r="I21" s="90">
        <f>+'LONG JUMP'!N155</f>
        <v>0</v>
      </c>
      <c r="J21" s="90">
        <f>+'LONG JUMP'!O155</f>
        <v>9</v>
      </c>
      <c r="K21" s="90">
        <f>+'LONG JUMP'!Q155</f>
        <v>0</v>
      </c>
      <c r="L21" s="90">
        <f>+'LONG JUMP'!T155</f>
        <v>15</v>
      </c>
      <c r="M21" s="90">
        <f>+'LONG JUMP'!W155</f>
        <v>0</v>
      </c>
      <c r="N21" s="90">
        <f t="shared" si="2"/>
        <v>39</v>
      </c>
    </row>
    <row r="22" spans="1:14" ht="14.25" customHeight="1" thickBot="1" x14ac:dyDescent="0.3">
      <c r="A22" s="111" t="s">
        <v>730</v>
      </c>
      <c r="B22" s="112">
        <f t="shared" ref="B22:M22" si="3">SUM(B13:B21)</f>
        <v>47</v>
      </c>
      <c r="C22" s="112">
        <f t="shared" si="3"/>
        <v>10</v>
      </c>
      <c r="D22" s="112">
        <f t="shared" si="3"/>
        <v>0</v>
      </c>
      <c r="E22" s="112">
        <f t="shared" si="3"/>
        <v>29</v>
      </c>
      <c r="F22" s="112">
        <f t="shared" si="3"/>
        <v>5</v>
      </c>
      <c r="G22" s="170">
        <f t="shared" si="3"/>
        <v>52</v>
      </c>
      <c r="H22" s="112">
        <f t="shared" si="3"/>
        <v>12</v>
      </c>
      <c r="I22" s="112">
        <f t="shared" si="3"/>
        <v>1</v>
      </c>
      <c r="J22" s="171">
        <f t="shared" si="3"/>
        <v>80</v>
      </c>
      <c r="K22" s="112">
        <f t="shared" si="3"/>
        <v>10</v>
      </c>
      <c r="L22" s="169">
        <f t="shared" si="3"/>
        <v>68</v>
      </c>
      <c r="M22" s="112">
        <f t="shared" si="3"/>
        <v>21</v>
      </c>
      <c r="N22" s="90"/>
    </row>
    <row r="23" spans="1:14" ht="14.2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4" ht="14.25" customHeight="1" x14ac:dyDescent="0.25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14" ht="14.25" customHeight="1" x14ac:dyDescent="0.25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ht="14.25" customHeight="1" x14ac:dyDescent="0.25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14" ht="14.25" customHeight="1" x14ac:dyDescent="0.25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t="14.25" customHeight="1" x14ac:dyDescent="0.25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ht="14.25" customHeight="1" x14ac:dyDescent="0.25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14.25" customHeight="1" x14ac:dyDescent="0.25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4" ht="14.25" customHeight="1" x14ac:dyDescent="0.25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1:14" ht="14.25" customHeight="1" x14ac:dyDescent="0.2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2:14" ht="14.25" customHeight="1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2:14" ht="14.25" customHeight="1" x14ac:dyDescent="0.2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ht="14.25" customHeight="1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2:14" ht="14.25" customHeight="1" x14ac:dyDescent="0.2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2:14" ht="14.25" customHeight="1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2:14" ht="14.25" customHeight="1" x14ac:dyDescent="0.2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2:14" ht="14.25" customHeight="1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2:14" ht="14.25" customHeight="1" x14ac:dyDescent="0.2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2:14" ht="14.25" customHeight="1" x14ac:dyDescent="0.25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2:14" ht="14.25" customHeight="1" x14ac:dyDescent="0.25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  <row r="43" spans="2:14" ht="14.25" customHeight="1" x14ac:dyDescent="0.2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2:14" ht="14.25" customHeight="1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</row>
    <row r="45" spans="2:14" ht="14.25" customHeight="1" x14ac:dyDescent="0.2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2:14" ht="14.25" customHeight="1" x14ac:dyDescent="0.2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2:14" ht="14.25" customHeight="1" x14ac:dyDescent="0.25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</row>
    <row r="48" spans="2:14" ht="14.25" customHeight="1" x14ac:dyDescent="0.25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2:14" ht="14.25" customHeight="1" x14ac:dyDescent="0.25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2:14" ht="14.25" customHeight="1" x14ac:dyDescent="0.25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2:14" ht="14.25" customHeight="1" x14ac:dyDescent="0.25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2:14" ht="14.25" customHeight="1" x14ac:dyDescent="0.25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</row>
    <row r="53" spans="2:14" ht="14.25" customHeight="1" x14ac:dyDescent="0.25"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2:14" ht="14.25" customHeight="1" x14ac:dyDescent="0.25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</row>
    <row r="55" spans="2:14" ht="14.25" customHeight="1" x14ac:dyDescent="0.25"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</row>
    <row r="56" spans="2:14" ht="14.25" customHeight="1" x14ac:dyDescent="0.25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</row>
    <row r="57" spans="2:14" ht="14.25" customHeight="1" x14ac:dyDescent="0.25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2:14" ht="14.25" customHeight="1" x14ac:dyDescent="0.25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</row>
    <row r="59" spans="2:14" ht="14.25" customHeight="1" x14ac:dyDescent="0.25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2:14" ht="14.25" customHeight="1" x14ac:dyDescent="0.25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</row>
    <row r="61" spans="2:14" ht="14.25" customHeight="1" x14ac:dyDescent="0.25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</row>
    <row r="62" spans="2:14" ht="14.25" customHeight="1" x14ac:dyDescent="0.25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2:14" ht="14.25" customHeight="1" x14ac:dyDescent="0.25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</row>
    <row r="64" spans="2:14" ht="14.25" customHeight="1" x14ac:dyDescent="0.25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</row>
    <row r="65" spans="2:14" ht="14.25" customHeight="1" x14ac:dyDescent="0.25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2:14" ht="14.25" customHeight="1" x14ac:dyDescent="0.25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2:14" ht="14.25" customHeight="1" x14ac:dyDescent="0.25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2:14" ht="14.25" customHeight="1" x14ac:dyDescent="0.25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2:14" ht="14.25" customHeight="1" x14ac:dyDescent="0.25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2:14" ht="14.25" customHeight="1" x14ac:dyDescent="0.25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</row>
    <row r="71" spans="2:14" ht="14.25" customHeight="1" x14ac:dyDescent="0.25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2:14" ht="14.25" customHeight="1" x14ac:dyDescent="0.25"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2:14" ht="14.25" customHeight="1" x14ac:dyDescent="0.25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</row>
    <row r="74" spans="2:14" ht="14.25" customHeight="1" x14ac:dyDescent="0.25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2:14" ht="14.25" customHeight="1" x14ac:dyDescent="0.25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2:14" ht="14.25" customHeight="1" x14ac:dyDescent="0.25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2:14" ht="14.25" customHeight="1" x14ac:dyDescent="0.25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2:14" ht="14.25" customHeight="1" x14ac:dyDescent="0.25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2:14" ht="14.25" customHeight="1" x14ac:dyDescent="0.25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</row>
    <row r="80" spans="2:14" ht="14.25" customHeight="1" x14ac:dyDescent="0.25"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2:14" ht="14.25" customHeight="1" x14ac:dyDescent="0.25"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2:14" ht="14.25" customHeight="1" x14ac:dyDescent="0.25"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2:14" ht="14.25" customHeight="1" x14ac:dyDescent="0.25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</row>
    <row r="84" spans="2:14" ht="14.25" customHeight="1" x14ac:dyDescent="0.25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2:14" ht="14.25" customHeight="1" x14ac:dyDescent="0.25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</row>
    <row r="86" spans="2:14" ht="14.25" customHeight="1" x14ac:dyDescent="0.25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2:14" ht="14.25" customHeight="1" x14ac:dyDescent="0.25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</row>
    <row r="88" spans="2:14" ht="14.25" customHeight="1" x14ac:dyDescent="0.25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</row>
    <row r="89" spans="2:14" ht="14.25" customHeight="1" x14ac:dyDescent="0.25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</row>
    <row r="90" spans="2:14" ht="14.25" customHeight="1" x14ac:dyDescent="0.25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</row>
    <row r="91" spans="2:14" ht="14.25" customHeight="1" x14ac:dyDescent="0.25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</row>
    <row r="92" spans="2:14" ht="14.25" customHeight="1" x14ac:dyDescent="0.25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</row>
    <row r="93" spans="2:14" ht="14.25" customHeight="1" x14ac:dyDescent="0.25"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</row>
    <row r="94" spans="2:14" ht="14.25" customHeight="1" x14ac:dyDescent="0.25"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</row>
    <row r="95" spans="2:14" ht="14.25" customHeight="1" x14ac:dyDescent="0.25"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</row>
    <row r="96" spans="2:14" ht="14.25" customHeight="1" x14ac:dyDescent="0.25"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</row>
    <row r="97" spans="2:14" ht="14.25" customHeight="1" x14ac:dyDescent="0.25"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</row>
    <row r="98" spans="2:14" ht="14.25" customHeight="1" x14ac:dyDescent="0.25"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</row>
    <row r="99" spans="2:14" ht="14.25" customHeight="1" x14ac:dyDescent="0.25"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</row>
    <row r="100" spans="2:14" ht="14.25" customHeight="1" x14ac:dyDescent="0.25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2:14" ht="14.25" customHeight="1" x14ac:dyDescent="0.25"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</row>
    <row r="102" spans="2:14" ht="14.25" customHeight="1" x14ac:dyDescent="0.25"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</row>
    <row r="103" spans="2:14" ht="14.25" customHeight="1" x14ac:dyDescent="0.25"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</row>
    <row r="104" spans="2:14" ht="14.25" customHeight="1" x14ac:dyDescent="0.25"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</row>
    <row r="105" spans="2:14" ht="14.25" customHeight="1" x14ac:dyDescent="0.25"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</row>
    <row r="106" spans="2:14" ht="14.25" customHeight="1" x14ac:dyDescent="0.25"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</row>
    <row r="107" spans="2:14" ht="14.25" customHeight="1" x14ac:dyDescent="0.25"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</row>
    <row r="108" spans="2:14" ht="14.25" customHeight="1" x14ac:dyDescent="0.25"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</row>
    <row r="109" spans="2:14" ht="14.25" customHeight="1" x14ac:dyDescent="0.25"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</row>
    <row r="110" spans="2:14" ht="14.25" customHeight="1" x14ac:dyDescent="0.25"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</row>
    <row r="111" spans="2:14" ht="14.25" customHeight="1" x14ac:dyDescent="0.25"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</row>
    <row r="112" spans="2:14" ht="14.25" customHeight="1" x14ac:dyDescent="0.25"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</row>
    <row r="113" spans="2:14" ht="14.25" customHeight="1" x14ac:dyDescent="0.25"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</row>
    <row r="114" spans="2:14" ht="14.25" customHeight="1" x14ac:dyDescent="0.25"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</row>
    <row r="115" spans="2:14" ht="14.25" customHeight="1" x14ac:dyDescent="0.25"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</row>
    <row r="116" spans="2:14" ht="14.25" customHeight="1" x14ac:dyDescent="0.25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</row>
    <row r="117" spans="2:14" ht="14.25" customHeight="1" x14ac:dyDescent="0.25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</row>
    <row r="118" spans="2:14" ht="14.25" customHeight="1" x14ac:dyDescent="0.25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</row>
    <row r="119" spans="2:14" ht="14.25" customHeight="1" x14ac:dyDescent="0.25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</row>
    <row r="120" spans="2:14" ht="14.25" customHeight="1" x14ac:dyDescent="0.25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</row>
    <row r="121" spans="2:14" ht="14.25" customHeight="1" x14ac:dyDescent="0.25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</row>
    <row r="122" spans="2:14" ht="14.25" customHeight="1" x14ac:dyDescent="0.25"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</row>
    <row r="123" spans="2:14" ht="14.25" customHeight="1" x14ac:dyDescent="0.25"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</row>
    <row r="124" spans="2:14" ht="14.25" customHeight="1" x14ac:dyDescent="0.25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</row>
    <row r="125" spans="2:14" ht="14.25" customHeight="1" x14ac:dyDescent="0.25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</row>
    <row r="126" spans="2:14" ht="14.25" customHeight="1" x14ac:dyDescent="0.25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</row>
    <row r="127" spans="2:14" ht="14.25" customHeight="1" x14ac:dyDescent="0.25"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</row>
    <row r="128" spans="2:14" ht="14.25" customHeight="1" x14ac:dyDescent="0.25"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</row>
    <row r="129" spans="2:14" ht="14.25" customHeight="1" x14ac:dyDescent="0.25"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</row>
    <row r="130" spans="2:14" ht="14.25" customHeight="1" x14ac:dyDescent="0.25"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</row>
    <row r="131" spans="2:14" ht="14.25" customHeight="1" x14ac:dyDescent="0.25"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</row>
    <row r="132" spans="2:14" ht="14.25" customHeight="1" x14ac:dyDescent="0.25"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</row>
    <row r="133" spans="2:14" ht="14.25" customHeight="1" x14ac:dyDescent="0.25"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</row>
    <row r="134" spans="2:14" ht="14.25" customHeight="1" x14ac:dyDescent="0.25"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</row>
    <row r="135" spans="2:14" ht="14.25" customHeight="1" x14ac:dyDescent="0.25"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</row>
    <row r="136" spans="2:14" ht="14.25" customHeight="1" x14ac:dyDescent="0.25"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</row>
    <row r="137" spans="2:14" ht="14.25" customHeight="1" x14ac:dyDescent="0.25"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</row>
    <row r="138" spans="2:14" ht="14.25" customHeight="1" x14ac:dyDescent="0.25"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</row>
    <row r="139" spans="2:14" ht="14.25" customHeight="1" x14ac:dyDescent="0.25"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</row>
    <row r="140" spans="2:14" ht="14.25" customHeight="1" x14ac:dyDescent="0.25"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</row>
    <row r="141" spans="2:14" ht="14.25" customHeight="1" x14ac:dyDescent="0.25"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</row>
    <row r="142" spans="2:14" ht="14.25" customHeight="1" x14ac:dyDescent="0.25"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</row>
    <row r="143" spans="2:14" ht="14.25" customHeight="1" x14ac:dyDescent="0.25"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</row>
    <row r="144" spans="2:14" ht="14.25" customHeight="1" x14ac:dyDescent="0.25"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</row>
    <row r="145" spans="2:14" ht="14.25" customHeight="1" x14ac:dyDescent="0.25"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</row>
    <row r="146" spans="2:14" ht="14.25" customHeight="1" x14ac:dyDescent="0.25"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</row>
    <row r="147" spans="2:14" ht="14.25" customHeight="1" x14ac:dyDescent="0.25"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</row>
    <row r="148" spans="2:14" ht="14.25" customHeight="1" x14ac:dyDescent="0.25"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</row>
    <row r="149" spans="2:14" ht="14.25" customHeight="1" x14ac:dyDescent="0.25"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</row>
    <row r="150" spans="2:14" ht="14.25" customHeight="1" x14ac:dyDescent="0.25"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</row>
    <row r="151" spans="2:14" ht="14.25" customHeight="1" x14ac:dyDescent="0.25"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</row>
    <row r="152" spans="2:14" ht="14.25" customHeight="1" x14ac:dyDescent="0.25"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</row>
    <row r="153" spans="2:14" ht="14.25" customHeight="1" x14ac:dyDescent="0.25"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</row>
    <row r="154" spans="2:14" ht="14.25" customHeight="1" x14ac:dyDescent="0.25"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</row>
    <row r="155" spans="2:14" ht="14.25" customHeight="1" x14ac:dyDescent="0.25"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</row>
    <row r="156" spans="2:14" ht="14.25" customHeight="1" x14ac:dyDescent="0.25"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</row>
    <row r="157" spans="2:14" ht="14.25" customHeight="1" x14ac:dyDescent="0.25"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</row>
    <row r="158" spans="2:14" ht="14.25" customHeight="1" x14ac:dyDescent="0.25"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</row>
    <row r="159" spans="2:14" ht="14.25" customHeight="1" x14ac:dyDescent="0.25"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</row>
    <row r="160" spans="2:14" ht="14.25" customHeight="1" x14ac:dyDescent="0.25"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</row>
    <row r="161" spans="2:14" ht="14.25" customHeight="1" x14ac:dyDescent="0.25"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</row>
    <row r="162" spans="2:14" ht="14.25" customHeight="1" x14ac:dyDescent="0.25"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</row>
    <row r="163" spans="2:14" ht="14.25" customHeight="1" x14ac:dyDescent="0.25"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</row>
    <row r="164" spans="2:14" ht="14.25" customHeight="1" x14ac:dyDescent="0.25"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</row>
    <row r="165" spans="2:14" ht="14.25" customHeight="1" x14ac:dyDescent="0.25"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</row>
    <row r="166" spans="2:14" ht="14.25" customHeight="1" x14ac:dyDescent="0.25"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</row>
    <row r="167" spans="2:14" ht="14.25" customHeight="1" x14ac:dyDescent="0.25"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</row>
    <row r="168" spans="2:14" ht="14.25" customHeight="1" x14ac:dyDescent="0.25"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</row>
    <row r="169" spans="2:14" ht="14.25" customHeight="1" x14ac:dyDescent="0.25"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</row>
    <row r="170" spans="2:14" ht="14.25" customHeight="1" x14ac:dyDescent="0.25"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</row>
    <row r="171" spans="2:14" ht="14.25" customHeight="1" x14ac:dyDescent="0.25"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</row>
    <row r="172" spans="2:14" ht="14.25" customHeight="1" x14ac:dyDescent="0.25"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</row>
    <row r="173" spans="2:14" ht="14.25" customHeight="1" x14ac:dyDescent="0.25"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</row>
    <row r="174" spans="2:14" ht="14.25" customHeight="1" x14ac:dyDescent="0.25"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</row>
    <row r="175" spans="2:14" ht="14.25" customHeight="1" x14ac:dyDescent="0.25"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</row>
    <row r="176" spans="2:14" ht="14.25" customHeight="1" x14ac:dyDescent="0.25"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</row>
    <row r="177" spans="2:14" ht="14.25" customHeight="1" x14ac:dyDescent="0.25"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</row>
    <row r="178" spans="2:14" ht="14.25" customHeight="1" x14ac:dyDescent="0.25"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</row>
    <row r="179" spans="2:14" ht="14.25" customHeight="1" x14ac:dyDescent="0.25"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</row>
    <row r="180" spans="2:14" ht="14.25" customHeight="1" x14ac:dyDescent="0.25"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</row>
    <row r="181" spans="2:14" ht="14.25" customHeight="1" x14ac:dyDescent="0.25"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</row>
    <row r="182" spans="2:14" ht="14.25" customHeight="1" x14ac:dyDescent="0.25"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</row>
    <row r="183" spans="2:14" ht="14.25" customHeight="1" x14ac:dyDescent="0.25"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</row>
    <row r="184" spans="2:14" ht="14.25" customHeight="1" x14ac:dyDescent="0.25"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</row>
    <row r="185" spans="2:14" ht="14.25" customHeight="1" x14ac:dyDescent="0.25"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</row>
    <row r="186" spans="2:14" ht="14.25" customHeight="1" x14ac:dyDescent="0.25"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</row>
    <row r="187" spans="2:14" ht="14.25" customHeight="1" x14ac:dyDescent="0.25"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</row>
    <row r="188" spans="2:14" ht="14.25" customHeight="1" x14ac:dyDescent="0.25"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</row>
    <row r="189" spans="2:14" ht="14.25" customHeight="1" x14ac:dyDescent="0.25"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</row>
    <row r="190" spans="2:14" ht="14.25" customHeight="1" x14ac:dyDescent="0.25"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</row>
    <row r="191" spans="2:14" ht="14.25" customHeight="1" x14ac:dyDescent="0.25"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</row>
    <row r="192" spans="2:14" ht="14.25" customHeight="1" x14ac:dyDescent="0.25"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</row>
    <row r="193" spans="2:14" ht="14.25" customHeight="1" x14ac:dyDescent="0.25"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</row>
    <row r="194" spans="2:14" ht="14.25" customHeight="1" x14ac:dyDescent="0.25"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</row>
    <row r="195" spans="2:14" ht="14.25" customHeight="1" x14ac:dyDescent="0.25"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</row>
    <row r="196" spans="2:14" ht="14.25" customHeight="1" x14ac:dyDescent="0.25"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</row>
    <row r="197" spans="2:14" ht="14.25" customHeight="1" x14ac:dyDescent="0.25"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</row>
    <row r="198" spans="2:14" ht="14.25" customHeight="1" x14ac:dyDescent="0.25"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</row>
    <row r="199" spans="2:14" ht="14.25" customHeight="1" x14ac:dyDescent="0.25"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</row>
    <row r="200" spans="2:14" ht="14.25" customHeight="1" x14ac:dyDescent="0.25"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</row>
    <row r="201" spans="2:14" ht="14.25" customHeight="1" x14ac:dyDescent="0.25"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</row>
    <row r="202" spans="2:14" ht="14.25" customHeight="1" x14ac:dyDescent="0.25"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</row>
    <row r="203" spans="2:14" ht="14.25" customHeight="1" x14ac:dyDescent="0.25"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</row>
    <row r="204" spans="2:14" ht="14.25" customHeight="1" x14ac:dyDescent="0.25"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</row>
    <row r="205" spans="2:14" ht="14.25" customHeight="1" x14ac:dyDescent="0.25"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</row>
    <row r="206" spans="2:14" ht="14.25" customHeight="1" x14ac:dyDescent="0.25"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</row>
    <row r="207" spans="2:14" ht="14.25" customHeight="1" x14ac:dyDescent="0.25"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</row>
    <row r="208" spans="2:14" ht="14.25" customHeight="1" x14ac:dyDescent="0.25"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</row>
    <row r="209" spans="2:14" ht="14.25" customHeight="1" x14ac:dyDescent="0.25"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</row>
    <row r="210" spans="2:14" ht="14.25" customHeight="1" x14ac:dyDescent="0.25"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</row>
    <row r="211" spans="2:14" ht="14.25" customHeight="1" x14ac:dyDescent="0.25"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</row>
    <row r="212" spans="2:14" ht="14.25" customHeight="1" x14ac:dyDescent="0.25"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</row>
    <row r="213" spans="2:14" ht="14.25" customHeight="1" x14ac:dyDescent="0.25"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</row>
    <row r="214" spans="2:14" ht="14.25" customHeight="1" x14ac:dyDescent="0.25"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</row>
    <row r="215" spans="2:14" ht="14.25" customHeight="1" x14ac:dyDescent="0.25"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</row>
    <row r="216" spans="2:14" ht="14.25" customHeight="1" x14ac:dyDescent="0.25"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</row>
    <row r="217" spans="2:14" ht="14.25" customHeight="1" x14ac:dyDescent="0.25"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</row>
    <row r="218" spans="2:14" ht="14.25" customHeight="1" x14ac:dyDescent="0.25"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</row>
    <row r="219" spans="2:14" ht="14.25" customHeight="1" x14ac:dyDescent="0.25"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</row>
    <row r="220" spans="2:14" ht="14.25" customHeight="1" x14ac:dyDescent="0.25"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</row>
    <row r="221" spans="2:14" ht="14.25" customHeight="1" x14ac:dyDescent="0.25"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</row>
    <row r="222" spans="2:14" ht="15.75" customHeight="1" x14ac:dyDescent="0.25"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</row>
    <row r="223" spans="2:14" ht="15.75" customHeight="1" x14ac:dyDescent="0.25"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2:14" ht="15.75" customHeight="1" x14ac:dyDescent="0.25"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2:14" ht="15.75" customHeight="1" x14ac:dyDescent="0.25"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</row>
    <row r="226" spans="2:14" ht="15.75" customHeight="1" x14ac:dyDescent="0.25"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</row>
    <row r="227" spans="2:14" ht="15.75" customHeight="1" x14ac:dyDescent="0.25"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</row>
    <row r="228" spans="2:14" ht="15.75" customHeight="1" x14ac:dyDescent="0.25"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</row>
    <row r="229" spans="2:14" ht="15.75" customHeight="1" x14ac:dyDescent="0.25"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</row>
    <row r="230" spans="2:14" ht="15.75" customHeight="1" x14ac:dyDescent="0.25"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</row>
    <row r="231" spans="2:14" ht="15.75" customHeight="1" x14ac:dyDescent="0.25"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</row>
    <row r="232" spans="2:14" ht="15.75" customHeight="1" x14ac:dyDescent="0.25"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</row>
    <row r="233" spans="2:14" ht="15.75" customHeight="1" x14ac:dyDescent="0.25"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</row>
    <row r="234" spans="2:14" ht="15.75" customHeight="1" x14ac:dyDescent="0.25"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</row>
    <row r="235" spans="2:14" ht="15.75" customHeight="1" x14ac:dyDescent="0.25"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</row>
    <row r="236" spans="2:14" ht="15.75" customHeight="1" x14ac:dyDescent="0.25"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</row>
    <row r="237" spans="2:14" ht="15.75" customHeight="1" x14ac:dyDescent="0.25"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</row>
    <row r="238" spans="2:14" ht="15.75" customHeight="1" x14ac:dyDescent="0.25"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</row>
    <row r="239" spans="2:14" ht="15.75" customHeight="1" x14ac:dyDescent="0.25"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</row>
    <row r="240" spans="2:14" ht="15.75" customHeight="1" x14ac:dyDescent="0.25"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</row>
    <row r="241" spans="2:14" ht="15.75" customHeight="1" x14ac:dyDescent="0.25"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</row>
    <row r="242" spans="2:14" ht="15.75" customHeight="1" x14ac:dyDescent="0.25"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</row>
    <row r="243" spans="2:14" ht="15.75" customHeight="1" x14ac:dyDescent="0.25"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</row>
    <row r="244" spans="2:14" ht="15.75" customHeight="1" x14ac:dyDescent="0.25"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</row>
    <row r="245" spans="2:14" ht="15.75" customHeight="1" x14ac:dyDescent="0.25"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</row>
    <row r="246" spans="2:14" ht="15.75" customHeight="1" x14ac:dyDescent="0.25"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</row>
    <row r="247" spans="2:14" ht="15.75" customHeight="1" x14ac:dyDescent="0.25"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</row>
    <row r="248" spans="2:14" ht="15.75" customHeight="1" x14ac:dyDescent="0.25"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</row>
    <row r="249" spans="2:14" ht="15.75" customHeight="1" x14ac:dyDescent="0.25"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</row>
    <row r="250" spans="2:14" ht="15.75" customHeight="1" x14ac:dyDescent="0.25"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</row>
    <row r="251" spans="2:14" ht="15.75" customHeight="1" x14ac:dyDescent="0.25"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</row>
    <row r="252" spans="2:14" ht="15.75" customHeight="1" x14ac:dyDescent="0.25"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</row>
    <row r="253" spans="2:14" ht="15.75" customHeight="1" x14ac:dyDescent="0.25"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</row>
    <row r="254" spans="2:14" ht="15.75" customHeight="1" x14ac:dyDescent="0.25"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</row>
    <row r="255" spans="2:14" ht="15.75" customHeight="1" x14ac:dyDescent="0.25"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</row>
    <row r="256" spans="2:14" ht="15.75" customHeight="1" x14ac:dyDescent="0.25"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</row>
    <row r="257" spans="2:14" ht="15.75" customHeight="1" x14ac:dyDescent="0.25"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</row>
    <row r="258" spans="2:14" ht="15.75" customHeight="1" x14ac:dyDescent="0.25"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</row>
    <row r="259" spans="2:14" ht="15.75" customHeight="1" x14ac:dyDescent="0.25"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</row>
    <row r="260" spans="2:14" ht="15.75" customHeight="1" x14ac:dyDescent="0.25"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</row>
    <row r="261" spans="2:14" ht="15.75" customHeight="1" x14ac:dyDescent="0.25"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</row>
    <row r="262" spans="2:14" ht="15.75" customHeight="1" x14ac:dyDescent="0.25"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</row>
    <row r="263" spans="2:14" ht="15.75" customHeight="1" x14ac:dyDescent="0.25"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</row>
    <row r="264" spans="2:14" ht="15.75" customHeight="1" x14ac:dyDescent="0.25"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</row>
    <row r="265" spans="2:14" ht="15.75" customHeight="1" x14ac:dyDescent="0.25"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</row>
    <row r="266" spans="2:14" ht="15.75" customHeight="1" x14ac:dyDescent="0.25"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</row>
    <row r="267" spans="2:14" ht="15.75" customHeight="1" x14ac:dyDescent="0.25"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</row>
    <row r="268" spans="2:14" ht="15.75" customHeight="1" x14ac:dyDescent="0.25"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</row>
    <row r="269" spans="2:14" ht="15.75" customHeight="1" x14ac:dyDescent="0.25"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</row>
    <row r="270" spans="2:14" ht="15.75" customHeight="1" x14ac:dyDescent="0.25"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</row>
    <row r="271" spans="2:14" ht="15.75" customHeight="1" x14ac:dyDescent="0.25"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</row>
    <row r="272" spans="2:14" ht="15.75" customHeight="1" x14ac:dyDescent="0.25"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</row>
    <row r="273" spans="2:14" ht="15.75" customHeight="1" x14ac:dyDescent="0.25"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</row>
    <row r="274" spans="2:14" ht="15.75" customHeight="1" x14ac:dyDescent="0.25"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</row>
    <row r="275" spans="2:14" ht="15.75" customHeight="1" x14ac:dyDescent="0.25"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</row>
    <row r="276" spans="2:14" ht="15.75" customHeight="1" x14ac:dyDescent="0.25"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</row>
    <row r="277" spans="2:14" ht="15.75" customHeight="1" x14ac:dyDescent="0.25"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</row>
    <row r="278" spans="2:14" ht="15.75" customHeight="1" x14ac:dyDescent="0.25"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</row>
    <row r="279" spans="2:14" ht="15.75" customHeight="1" x14ac:dyDescent="0.25"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</row>
    <row r="280" spans="2:14" ht="15.75" customHeight="1" x14ac:dyDescent="0.25"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</row>
    <row r="281" spans="2:14" ht="15.75" customHeight="1" x14ac:dyDescent="0.25"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</row>
    <row r="282" spans="2:14" ht="15.75" customHeight="1" x14ac:dyDescent="0.25"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</row>
    <row r="283" spans="2:14" ht="15.75" customHeight="1" x14ac:dyDescent="0.25"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</row>
    <row r="284" spans="2:14" ht="15.75" customHeight="1" x14ac:dyDescent="0.25"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</row>
    <row r="285" spans="2:14" ht="15.75" customHeight="1" x14ac:dyDescent="0.25"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</row>
    <row r="286" spans="2:14" ht="15.75" customHeight="1" x14ac:dyDescent="0.25"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</row>
    <row r="287" spans="2:14" ht="15.75" customHeight="1" x14ac:dyDescent="0.25"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</row>
    <row r="288" spans="2:14" ht="15.75" customHeight="1" x14ac:dyDescent="0.25"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</row>
    <row r="289" spans="2:14" ht="15.75" customHeight="1" x14ac:dyDescent="0.25"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</row>
    <row r="290" spans="2:14" ht="15.75" customHeight="1" x14ac:dyDescent="0.25"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</row>
    <row r="291" spans="2:14" ht="15.75" customHeight="1" x14ac:dyDescent="0.25"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</row>
    <row r="292" spans="2:14" ht="15.75" customHeight="1" x14ac:dyDescent="0.25"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</row>
    <row r="293" spans="2:14" ht="15.75" customHeight="1" x14ac:dyDescent="0.25"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</row>
    <row r="294" spans="2:14" ht="15.75" customHeight="1" x14ac:dyDescent="0.25"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</row>
    <row r="295" spans="2:14" ht="15.75" customHeight="1" x14ac:dyDescent="0.25"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</row>
    <row r="296" spans="2:14" ht="15.75" customHeight="1" x14ac:dyDescent="0.25"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</row>
    <row r="297" spans="2:14" ht="15.75" customHeight="1" x14ac:dyDescent="0.25"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</row>
    <row r="298" spans="2:14" ht="15.75" customHeight="1" x14ac:dyDescent="0.25"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</row>
    <row r="299" spans="2:14" ht="15.75" customHeight="1" x14ac:dyDescent="0.25"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</row>
    <row r="300" spans="2:14" ht="15.75" customHeight="1" x14ac:dyDescent="0.25"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</row>
    <row r="301" spans="2:14" ht="15.75" customHeight="1" x14ac:dyDescent="0.25"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</row>
    <row r="302" spans="2:14" ht="15.75" customHeight="1" x14ac:dyDescent="0.25"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</row>
    <row r="303" spans="2:14" ht="15.75" customHeight="1" x14ac:dyDescent="0.25"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</row>
    <row r="304" spans="2:14" ht="15.75" customHeight="1" x14ac:dyDescent="0.25"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</row>
    <row r="305" spans="2:14" ht="15.75" customHeight="1" x14ac:dyDescent="0.25"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</row>
    <row r="306" spans="2:14" ht="15.75" customHeight="1" x14ac:dyDescent="0.25"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</row>
    <row r="307" spans="2:14" ht="15.75" customHeight="1" x14ac:dyDescent="0.25"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</row>
    <row r="308" spans="2:14" ht="15.75" customHeight="1" x14ac:dyDescent="0.25"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</row>
    <row r="309" spans="2:14" ht="15.75" customHeight="1" x14ac:dyDescent="0.25"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</row>
    <row r="310" spans="2:14" ht="15.75" customHeight="1" x14ac:dyDescent="0.25"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</row>
    <row r="311" spans="2:14" ht="15.75" customHeight="1" x14ac:dyDescent="0.25"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</row>
    <row r="312" spans="2:14" ht="15.75" customHeight="1" x14ac:dyDescent="0.25"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</row>
    <row r="313" spans="2:14" ht="15.75" customHeight="1" x14ac:dyDescent="0.25"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</row>
    <row r="314" spans="2:14" ht="15.75" customHeight="1" x14ac:dyDescent="0.25"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</row>
    <row r="315" spans="2:14" ht="15.75" customHeight="1" x14ac:dyDescent="0.25"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</row>
    <row r="316" spans="2:14" ht="15.75" customHeight="1" x14ac:dyDescent="0.25"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</row>
    <row r="317" spans="2:14" ht="15.75" customHeight="1" x14ac:dyDescent="0.25"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</row>
    <row r="318" spans="2:14" ht="15.75" customHeight="1" x14ac:dyDescent="0.25"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</row>
    <row r="319" spans="2:14" ht="15.75" customHeight="1" x14ac:dyDescent="0.25"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</row>
    <row r="320" spans="2:14" ht="15.75" customHeight="1" x14ac:dyDescent="0.25"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</row>
    <row r="321" spans="2:14" ht="15.75" customHeight="1" x14ac:dyDescent="0.25"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</row>
    <row r="322" spans="2:14" ht="15.75" customHeight="1" x14ac:dyDescent="0.25"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</row>
    <row r="323" spans="2:14" ht="15.75" customHeight="1" x14ac:dyDescent="0.25"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</row>
    <row r="324" spans="2:14" ht="15.75" customHeight="1" x14ac:dyDescent="0.25"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</row>
    <row r="325" spans="2:14" ht="15.75" customHeight="1" x14ac:dyDescent="0.25"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</row>
    <row r="326" spans="2:14" ht="15.75" customHeight="1" x14ac:dyDescent="0.25"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2:14" ht="15.75" customHeight="1" x14ac:dyDescent="0.25"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</row>
    <row r="328" spans="2:14" ht="15.75" customHeight="1" x14ac:dyDescent="0.25"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</row>
    <row r="329" spans="2:14" ht="15.75" customHeight="1" x14ac:dyDescent="0.25"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</row>
    <row r="330" spans="2:14" ht="15.75" customHeight="1" x14ac:dyDescent="0.25"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</row>
    <row r="331" spans="2:14" ht="15.75" customHeight="1" x14ac:dyDescent="0.25"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</row>
    <row r="332" spans="2:14" ht="15.75" customHeight="1" x14ac:dyDescent="0.25"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</row>
    <row r="333" spans="2:14" ht="15.75" customHeight="1" x14ac:dyDescent="0.25"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</row>
    <row r="334" spans="2:14" ht="15.75" customHeight="1" x14ac:dyDescent="0.25"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</row>
    <row r="335" spans="2:14" ht="15.75" customHeight="1" x14ac:dyDescent="0.25"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</row>
    <row r="336" spans="2:14" ht="15.75" customHeight="1" x14ac:dyDescent="0.25"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</row>
    <row r="337" spans="2:14" ht="15.75" customHeight="1" x14ac:dyDescent="0.25"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</row>
    <row r="338" spans="2:14" ht="15.75" customHeight="1" x14ac:dyDescent="0.25"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</row>
    <row r="339" spans="2:14" ht="15.75" customHeight="1" x14ac:dyDescent="0.25"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</row>
    <row r="340" spans="2:14" ht="15.75" customHeight="1" x14ac:dyDescent="0.25"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</row>
    <row r="341" spans="2:14" ht="15.75" customHeight="1" x14ac:dyDescent="0.25"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</row>
    <row r="342" spans="2:14" ht="15.75" customHeight="1" x14ac:dyDescent="0.25"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</row>
    <row r="343" spans="2:14" ht="15.75" customHeight="1" x14ac:dyDescent="0.25"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</row>
    <row r="344" spans="2:14" ht="15.75" customHeight="1" x14ac:dyDescent="0.25"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</row>
    <row r="345" spans="2:14" ht="15.75" customHeight="1" x14ac:dyDescent="0.25"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</row>
    <row r="346" spans="2:14" ht="15.75" customHeight="1" x14ac:dyDescent="0.25"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</row>
    <row r="347" spans="2:14" ht="15.75" customHeight="1" x14ac:dyDescent="0.25"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</row>
    <row r="348" spans="2:14" ht="15.75" customHeight="1" x14ac:dyDescent="0.25"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</row>
    <row r="349" spans="2:14" ht="15.75" customHeight="1" x14ac:dyDescent="0.25"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</row>
    <row r="350" spans="2:14" ht="15.75" customHeight="1" x14ac:dyDescent="0.25"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</row>
    <row r="351" spans="2:14" ht="15.75" customHeight="1" x14ac:dyDescent="0.25"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</row>
    <row r="352" spans="2:14" ht="15.75" customHeight="1" x14ac:dyDescent="0.25"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</row>
    <row r="353" spans="2:14" ht="15.75" customHeight="1" x14ac:dyDescent="0.25"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</row>
    <row r="354" spans="2:14" ht="15.75" customHeight="1" x14ac:dyDescent="0.25"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</row>
    <row r="355" spans="2:14" ht="15.75" customHeight="1" x14ac:dyDescent="0.25"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</row>
    <row r="356" spans="2:14" ht="15.75" customHeight="1" x14ac:dyDescent="0.25"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</row>
    <row r="357" spans="2:14" ht="15.75" customHeight="1" x14ac:dyDescent="0.25"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</row>
    <row r="358" spans="2:14" ht="15.75" customHeight="1" x14ac:dyDescent="0.25"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</row>
    <row r="359" spans="2:14" ht="15.75" customHeight="1" x14ac:dyDescent="0.25"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</row>
    <row r="360" spans="2:14" ht="15.75" customHeight="1" x14ac:dyDescent="0.25"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</row>
    <row r="361" spans="2:14" ht="15.75" customHeight="1" x14ac:dyDescent="0.25"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</row>
    <row r="362" spans="2:14" ht="15.75" customHeight="1" x14ac:dyDescent="0.25"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</row>
    <row r="363" spans="2:14" ht="15.75" customHeight="1" x14ac:dyDescent="0.25"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</row>
    <row r="364" spans="2:14" ht="15.75" customHeight="1" x14ac:dyDescent="0.25"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</row>
    <row r="365" spans="2:14" ht="15.75" customHeight="1" x14ac:dyDescent="0.25"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</row>
    <row r="366" spans="2:14" ht="15.75" customHeight="1" x14ac:dyDescent="0.25"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</row>
    <row r="367" spans="2:14" ht="15.75" customHeight="1" x14ac:dyDescent="0.25"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</row>
    <row r="368" spans="2:14" ht="15.75" customHeight="1" x14ac:dyDescent="0.25"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</row>
    <row r="369" spans="2:14" ht="15.75" customHeight="1" x14ac:dyDescent="0.25"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</row>
    <row r="370" spans="2:14" ht="15.75" customHeight="1" x14ac:dyDescent="0.25"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</row>
    <row r="371" spans="2:14" ht="15.75" customHeight="1" x14ac:dyDescent="0.25"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</row>
    <row r="372" spans="2:14" ht="15.75" customHeight="1" x14ac:dyDescent="0.25"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</row>
    <row r="373" spans="2:14" ht="15.75" customHeight="1" x14ac:dyDescent="0.25"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</row>
    <row r="374" spans="2:14" ht="15.75" customHeight="1" x14ac:dyDescent="0.25"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</row>
    <row r="375" spans="2:14" ht="15.75" customHeight="1" x14ac:dyDescent="0.25"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</row>
    <row r="376" spans="2:14" ht="15.75" customHeight="1" x14ac:dyDescent="0.25"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</row>
    <row r="377" spans="2:14" ht="15.75" customHeight="1" x14ac:dyDescent="0.25"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</row>
    <row r="378" spans="2:14" ht="15.75" customHeight="1" x14ac:dyDescent="0.25"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</row>
    <row r="379" spans="2:14" ht="15.75" customHeight="1" x14ac:dyDescent="0.25"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</row>
    <row r="380" spans="2:14" ht="15.75" customHeight="1" x14ac:dyDescent="0.25"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</row>
    <row r="381" spans="2:14" ht="15.75" customHeight="1" x14ac:dyDescent="0.25"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</row>
    <row r="382" spans="2:14" ht="15.75" customHeight="1" x14ac:dyDescent="0.25"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</row>
    <row r="383" spans="2:14" ht="15.75" customHeight="1" x14ac:dyDescent="0.25"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</row>
    <row r="384" spans="2:14" ht="15.75" customHeight="1" x14ac:dyDescent="0.25"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</row>
    <row r="385" spans="2:14" ht="15.75" customHeight="1" x14ac:dyDescent="0.25"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</row>
    <row r="386" spans="2:14" ht="15.75" customHeight="1" x14ac:dyDescent="0.25"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</row>
    <row r="387" spans="2:14" ht="15.75" customHeight="1" x14ac:dyDescent="0.25"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</row>
    <row r="388" spans="2:14" ht="15.75" customHeight="1" x14ac:dyDescent="0.25"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</row>
    <row r="389" spans="2:14" ht="15.75" customHeight="1" x14ac:dyDescent="0.25"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</row>
    <row r="390" spans="2:14" ht="15.75" customHeight="1" x14ac:dyDescent="0.25"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</row>
    <row r="391" spans="2:14" ht="15.75" customHeight="1" x14ac:dyDescent="0.25"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</row>
    <row r="392" spans="2:14" ht="15.75" customHeight="1" x14ac:dyDescent="0.25"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</row>
    <row r="393" spans="2:14" ht="15.75" customHeight="1" x14ac:dyDescent="0.25"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</row>
    <row r="394" spans="2:14" ht="15.75" customHeight="1" x14ac:dyDescent="0.25"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</row>
    <row r="395" spans="2:14" ht="15.75" customHeight="1" x14ac:dyDescent="0.25"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</row>
    <row r="396" spans="2:14" ht="15.75" customHeight="1" x14ac:dyDescent="0.25"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</row>
    <row r="397" spans="2:14" ht="15.75" customHeight="1" x14ac:dyDescent="0.25"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</row>
    <row r="398" spans="2:14" ht="15.75" customHeight="1" x14ac:dyDescent="0.25"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</row>
    <row r="399" spans="2:14" ht="15.75" customHeight="1" x14ac:dyDescent="0.25"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</row>
    <row r="400" spans="2:14" ht="15.75" customHeight="1" x14ac:dyDescent="0.25"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</row>
    <row r="401" spans="2:14" ht="15.75" customHeight="1" x14ac:dyDescent="0.25"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</row>
    <row r="402" spans="2:14" ht="15.75" customHeight="1" x14ac:dyDescent="0.25"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</row>
    <row r="403" spans="2:14" ht="15.75" customHeight="1" x14ac:dyDescent="0.25"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</row>
    <row r="404" spans="2:14" ht="15.75" customHeight="1" x14ac:dyDescent="0.25"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</row>
    <row r="405" spans="2:14" ht="15.75" customHeight="1" x14ac:dyDescent="0.25"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</row>
    <row r="406" spans="2:14" ht="15.75" customHeight="1" x14ac:dyDescent="0.25"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</row>
    <row r="407" spans="2:14" ht="15.75" customHeight="1" x14ac:dyDescent="0.25"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</row>
    <row r="408" spans="2:14" ht="15.75" customHeight="1" x14ac:dyDescent="0.25"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</row>
    <row r="409" spans="2:14" ht="15.75" customHeight="1" x14ac:dyDescent="0.25"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</row>
    <row r="410" spans="2:14" ht="15.75" customHeight="1" x14ac:dyDescent="0.25"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</row>
    <row r="411" spans="2:14" ht="15.75" customHeight="1" x14ac:dyDescent="0.25"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</row>
    <row r="412" spans="2:14" ht="15.75" customHeight="1" x14ac:dyDescent="0.25"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</row>
    <row r="413" spans="2:14" ht="15.75" customHeight="1" x14ac:dyDescent="0.25"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</row>
    <row r="414" spans="2:14" ht="15.75" customHeight="1" x14ac:dyDescent="0.25"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</row>
    <row r="415" spans="2:14" ht="15.75" customHeight="1" x14ac:dyDescent="0.25"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</row>
    <row r="416" spans="2:14" ht="15.75" customHeight="1" x14ac:dyDescent="0.25"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</row>
    <row r="417" spans="2:14" ht="15.75" customHeight="1" x14ac:dyDescent="0.25"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</row>
    <row r="418" spans="2:14" ht="15.75" customHeight="1" x14ac:dyDescent="0.25"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</row>
    <row r="419" spans="2:14" ht="15.75" customHeight="1" x14ac:dyDescent="0.25"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</row>
    <row r="420" spans="2:14" ht="15.75" customHeight="1" x14ac:dyDescent="0.25"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</row>
    <row r="421" spans="2:14" ht="15.75" customHeight="1" x14ac:dyDescent="0.25"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</row>
    <row r="422" spans="2:14" ht="15.75" customHeight="1" x14ac:dyDescent="0.25"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</row>
    <row r="423" spans="2:14" ht="15.75" customHeight="1" x14ac:dyDescent="0.25"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</row>
    <row r="424" spans="2:14" ht="15.75" customHeight="1" x14ac:dyDescent="0.25"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</row>
    <row r="425" spans="2:14" ht="15.75" customHeight="1" x14ac:dyDescent="0.25"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</row>
    <row r="426" spans="2:14" ht="15.75" customHeight="1" x14ac:dyDescent="0.25"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</row>
    <row r="427" spans="2:14" ht="15.75" customHeight="1" x14ac:dyDescent="0.25"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</row>
    <row r="428" spans="2:14" ht="15.75" customHeight="1" x14ac:dyDescent="0.25"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</row>
    <row r="429" spans="2:14" ht="15.75" customHeight="1" x14ac:dyDescent="0.25"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</row>
    <row r="430" spans="2:14" ht="15.75" customHeight="1" x14ac:dyDescent="0.25"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</row>
    <row r="431" spans="2:14" ht="15.75" customHeight="1" x14ac:dyDescent="0.25"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</row>
    <row r="432" spans="2:14" ht="15.75" customHeight="1" x14ac:dyDescent="0.25"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</row>
    <row r="433" spans="2:14" ht="15.75" customHeight="1" x14ac:dyDescent="0.25"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</row>
    <row r="434" spans="2:14" ht="15.75" customHeight="1" x14ac:dyDescent="0.25"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</row>
    <row r="435" spans="2:14" ht="15.75" customHeight="1" x14ac:dyDescent="0.25"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</row>
    <row r="436" spans="2:14" ht="15.75" customHeight="1" x14ac:dyDescent="0.25"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</row>
    <row r="437" spans="2:14" ht="15.75" customHeight="1" x14ac:dyDescent="0.25"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</row>
    <row r="438" spans="2:14" ht="15.75" customHeight="1" x14ac:dyDescent="0.25"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</row>
    <row r="439" spans="2:14" ht="15.75" customHeight="1" x14ac:dyDescent="0.25"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</row>
    <row r="440" spans="2:14" ht="15.75" customHeight="1" x14ac:dyDescent="0.25"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</row>
    <row r="441" spans="2:14" ht="15.75" customHeight="1" x14ac:dyDescent="0.25"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</row>
    <row r="442" spans="2:14" ht="15.75" customHeight="1" x14ac:dyDescent="0.25"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</row>
    <row r="443" spans="2:14" ht="15.75" customHeight="1" x14ac:dyDescent="0.25"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</row>
    <row r="444" spans="2:14" ht="15.75" customHeight="1" x14ac:dyDescent="0.25"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</row>
    <row r="445" spans="2:14" ht="15.75" customHeight="1" x14ac:dyDescent="0.25"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</row>
    <row r="446" spans="2:14" ht="15.75" customHeight="1" x14ac:dyDescent="0.25"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</row>
    <row r="447" spans="2:14" ht="15.75" customHeight="1" x14ac:dyDescent="0.25"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</row>
    <row r="448" spans="2:14" ht="15.75" customHeight="1" x14ac:dyDescent="0.25"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</row>
    <row r="449" spans="2:14" ht="15.75" customHeight="1" x14ac:dyDescent="0.25"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</row>
    <row r="450" spans="2:14" ht="15.75" customHeight="1" x14ac:dyDescent="0.25"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</row>
    <row r="451" spans="2:14" ht="15.75" customHeight="1" x14ac:dyDescent="0.25"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</row>
    <row r="452" spans="2:14" ht="15.75" customHeight="1" x14ac:dyDescent="0.25"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</row>
    <row r="453" spans="2:14" ht="15.75" customHeight="1" x14ac:dyDescent="0.25"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</row>
    <row r="454" spans="2:14" ht="15.75" customHeight="1" x14ac:dyDescent="0.25"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</row>
    <row r="455" spans="2:14" ht="15.75" customHeight="1" x14ac:dyDescent="0.25"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</row>
    <row r="456" spans="2:14" ht="15.75" customHeight="1" x14ac:dyDescent="0.25"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</row>
    <row r="457" spans="2:14" ht="15.75" customHeight="1" x14ac:dyDescent="0.25"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</row>
    <row r="458" spans="2:14" ht="15.75" customHeight="1" x14ac:dyDescent="0.25"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</row>
    <row r="459" spans="2:14" ht="15.75" customHeight="1" x14ac:dyDescent="0.25"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</row>
    <row r="460" spans="2:14" ht="15.75" customHeight="1" x14ac:dyDescent="0.25"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</row>
    <row r="461" spans="2:14" ht="15.75" customHeight="1" x14ac:dyDescent="0.25"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</row>
    <row r="462" spans="2:14" ht="15.75" customHeight="1" x14ac:dyDescent="0.25"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</row>
    <row r="463" spans="2:14" ht="15.75" customHeight="1" x14ac:dyDescent="0.25"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</row>
    <row r="464" spans="2:14" ht="15.75" customHeight="1" x14ac:dyDescent="0.25"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</row>
    <row r="465" spans="2:14" ht="15.75" customHeight="1" x14ac:dyDescent="0.25"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</row>
    <row r="466" spans="2:14" ht="15.75" customHeight="1" x14ac:dyDescent="0.25"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</row>
    <row r="467" spans="2:14" ht="15.75" customHeight="1" x14ac:dyDescent="0.25"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</row>
    <row r="468" spans="2:14" ht="15.75" customHeight="1" x14ac:dyDescent="0.25"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</row>
    <row r="469" spans="2:14" ht="15.75" customHeight="1" x14ac:dyDescent="0.25"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</row>
    <row r="470" spans="2:14" ht="15.75" customHeight="1" x14ac:dyDescent="0.25"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</row>
    <row r="471" spans="2:14" ht="15.75" customHeight="1" x14ac:dyDescent="0.25"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</row>
    <row r="472" spans="2:14" ht="15.75" customHeight="1" x14ac:dyDescent="0.25"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</row>
    <row r="473" spans="2:14" ht="15.75" customHeight="1" x14ac:dyDescent="0.25"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</row>
    <row r="474" spans="2:14" ht="15.75" customHeight="1" x14ac:dyDescent="0.25"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</row>
    <row r="475" spans="2:14" ht="15.75" customHeight="1" x14ac:dyDescent="0.25"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</row>
    <row r="476" spans="2:14" ht="15.75" customHeight="1" x14ac:dyDescent="0.25"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</row>
    <row r="477" spans="2:14" ht="15.75" customHeight="1" x14ac:dyDescent="0.25"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</row>
    <row r="478" spans="2:14" ht="15.75" customHeight="1" x14ac:dyDescent="0.25"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</row>
    <row r="479" spans="2:14" ht="15.75" customHeight="1" x14ac:dyDescent="0.25"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</row>
    <row r="480" spans="2:14" ht="15.75" customHeight="1" x14ac:dyDescent="0.25"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</row>
    <row r="481" spans="2:14" ht="15.75" customHeight="1" x14ac:dyDescent="0.25"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</row>
    <row r="482" spans="2:14" ht="15.75" customHeight="1" x14ac:dyDescent="0.25"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</row>
    <row r="483" spans="2:14" ht="15.75" customHeight="1" x14ac:dyDescent="0.25"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</row>
    <row r="484" spans="2:14" ht="15.75" customHeight="1" x14ac:dyDescent="0.25"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</row>
    <row r="485" spans="2:14" ht="15.75" customHeight="1" x14ac:dyDescent="0.25"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</row>
    <row r="486" spans="2:14" ht="15.75" customHeight="1" x14ac:dyDescent="0.25"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</row>
    <row r="487" spans="2:14" ht="15.75" customHeight="1" x14ac:dyDescent="0.25"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</row>
    <row r="488" spans="2:14" ht="15.75" customHeight="1" x14ac:dyDescent="0.25"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</row>
    <row r="489" spans="2:14" ht="15.75" customHeight="1" x14ac:dyDescent="0.25"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</row>
    <row r="490" spans="2:14" ht="15.75" customHeight="1" x14ac:dyDescent="0.25"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</row>
    <row r="491" spans="2:14" ht="15.75" customHeight="1" x14ac:dyDescent="0.25"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</row>
    <row r="492" spans="2:14" ht="15.75" customHeight="1" x14ac:dyDescent="0.25"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</row>
    <row r="493" spans="2:14" ht="15.75" customHeight="1" x14ac:dyDescent="0.25"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</row>
    <row r="494" spans="2:14" ht="15.75" customHeight="1" x14ac:dyDescent="0.25"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</row>
    <row r="495" spans="2:14" ht="15.75" customHeight="1" x14ac:dyDescent="0.25"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</row>
    <row r="496" spans="2:14" ht="15.75" customHeight="1" x14ac:dyDescent="0.25"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</row>
    <row r="497" spans="2:14" ht="15.75" customHeight="1" x14ac:dyDescent="0.25"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</row>
    <row r="498" spans="2:14" ht="15.75" customHeight="1" x14ac:dyDescent="0.25"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</row>
    <row r="499" spans="2:14" ht="15.75" customHeight="1" x14ac:dyDescent="0.25"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</row>
    <row r="500" spans="2:14" ht="15.75" customHeight="1" x14ac:dyDescent="0.25"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</row>
    <row r="501" spans="2:14" ht="15.75" customHeight="1" x14ac:dyDescent="0.25"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</row>
    <row r="502" spans="2:14" ht="15.75" customHeight="1" x14ac:dyDescent="0.25"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</row>
    <row r="503" spans="2:14" ht="15.75" customHeight="1" x14ac:dyDescent="0.25"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</row>
    <row r="504" spans="2:14" ht="15.75" customHeight="1" x14ac:dyDescent="0.25"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</row>
    <row r="505" spans="2:14" ht="15.75" customHeight="1" x14ac:dyDescent="0.25"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</row>
    <row r="506" spans="2:14" ht="15.75" customHeight="1" x14ac:dyDescent="0.25"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</row>
    <row r="507" spans="2:14" ht="15.75" customHeight="1" x14ac:dyDescent="0.25"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</row>
    <row r="508" spans="2:14" ht="15.75" customHeight="1" x14ac:dyDescent="0.25"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</row>
    <row r="509" spans="2:14" ht="15.75" customHeight="1" x14ac:dyDescent="0.25"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</row>
    <row r="510" spans="2:14" ht="15.75" customHeight="1" x14ac:dyDescent="0.25"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</row>
    <row r="511" spans="2:14" ht="15.75" customHeight="1" x14ac:dyDescent="0.25"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</row>
    <row r="512" spans="2:14" ht="15.75" customHeight="1" x14ac:dyDescent="0.25"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</row>
    <row r="513" spans="2:14" ht="15.75" customHeight="1" x14ac:dyDescent="0.25"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</row>
    <row r="514" spans="2:14" ht="15.75" customHeight="1" x14ac:dyDescent="0.25"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</row>
    <row r="515" spans="2:14" ht="15.75" customHeight="1" x14ac:dyDescent="0.25"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</row>
    <row r="516" spans="2:14" ht="15.75" customHeight="1" x14ac:dyDescent="0.25"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</row>
    <row r="517" spans="2:14" ht="15.75" customHeight="1" x14ac:dyDescent="0.25"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</row>
    <row r="518" spans="2:14" ht="15.75" customHeight="1" x14ac:dyDescent="0.25"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</row>
    <row r="519" spans="2:14" ht="15.75" customHeight="1" x14ac:dyDescent="0.25"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</row>
    <row r="520" spans="2:14" ht="15.75" customHeight="1" x14ac:dyDescent="0.25"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</row>
    <row r="521" spans="2:14" ht="15.75" customHeight="1" x14ac:dyDescent="0.25"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</row>
    <row r="522" spans="2:14" ht="15.75" customHeight="1" x14ac:dyDescent="0.25"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</row>
    <row r="523" spans="2:14" ht="15.75" customHeight="1" x14ac:dyDescent="0.25"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</row>
    <row r="524" spans="2:14" ht="15.75" customHeight="1" x14ac:dyDescent="0.25"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</row>
    <row r="525" spans="2:14" ht="15.75" customHeight="1" x14ac:dyDescent="0.25"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</row>
    <row r="526" spans="2:14" ht="15.75" customHeight="1" x14ac:dyDescent="0.25"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</row>
    <row r="527" spans="2:14" ht="15.75" customHeight="1" x14ac:dyDescent="0.25"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</row>
    <row r="528" spans="2:14" ht="15.75" customHeight="1" x14ac:dyDescent="0.25"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</row>
    <row r="529" spans="2:14" ht="15.75" customHeight="1" x14ac:dyDescent="0.25"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</row>
    <row r="530" spans="2:14" ht="15.75" customHeight="1" x14ac:dyDescent="0.25"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</row>
    <row r="531" spans="2:14" ht="15.75" customHeight="1" x14ac:dyDescent="0.25"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</row>
    <row r="532" spans="2:14" ht="15.75" customHeight="1" x14ac:dyDescent="0.25"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</row>
    <row r="533" spans="2:14" ht="15.75" customHeight="1" x14ac:dyDescent="0.25"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</row>
    <row r="534" spans="2:14" ht="15.75" customHeight="1" x14ac:dyDescent="0.25"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</row>
    <row r="535" spans="2:14" ht="15.75" customHeight="1" x14ac:dyDescent="0.25"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</row>
    <row r="536" spans="2:14" ht="15.75" customHeight="1" x14ac:dyDescent="0.25"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</row>
    <row r="537" spans="2:14" ht="15.75" customHeight="1" x14ac:dyDescent="0.25"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</row>
    <row r="538" spans="2:14" ht="15.75" customHeight="1" x14ac:dyDescent="0.25"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</row>
    <row r="539" spans="2:14" ht="15.75" customHeight="1" x14ac:dyDescent="0.25"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</row>
    <row r="540" spans="2:14" ht="15.75" customHeight="1" x14ac:dyDescent="0.25"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</row>
    <row r="541" spans="2:14" ht="15.75" customHeight="1" x14ac:dyDescent="0.25"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</row>
    <row r="542" spans="2:14" ht="15.75" customHeight="1" x14ac:dyDescent="0.25"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</row>
    <row r="543" spans="2:14" ht="15.75" customHeight="1" x14ac:dyDescent="0.25"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</row>
    <row r="544" spans="2:14" ht="15.75" customHeight="1" x14ac:dyDescent="0.25"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</row>
    <row r="545" spans="2:14" ht="15.75" customHeight="1" x14ac:dyDescent="0.25"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</row>
    <row r="546" spans="2:14" ht="15.75" customHeight="1" x14ac:dyDescent="0.25"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</row>
    <row r="547" spans="2:14" ht="15.75" customHeight="1" x14ac:dyDescent="0.25"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</row>
    <row r="548" spans="2:14" ht="15.75" customHeight="1" x14ac:dyDescent="0.25"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</row>
    <row r="549" spans="2:14" ht="15.75" customHeight="1" x14ac:dyDescent="0.25"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</row>
    <row r="550" spans="2:14" ht="15.75" customHeight="1" x14ac:dyDescent="0.25"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</row>
    <row r="551" spans="2:14" ht="15.75" customHeight="1" x14ac:dyDescent="0.25"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</row>
    <row r="552" spans="2:14" ht="15.75" customHeight="1" x14ac:dyDescent="0.25"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</row>
    <row r="553" spans="2:14" ht="15.75" customHeight="1" x14ac:dyDescent="0.25"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</row>
    <row r="554" spans="2:14" ht="15.75" customHeight="1" x14ac:dyDescent="0.25"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</row>
    <row r="555" spans="2:14" ht="15.75" customHeight="1" x14ac:dyDescent="0.25"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</row>
    <row r="556" spans="2:14" ht="15.75" customHeight="1" x14ac:dyDescent="0.25"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</row>
    <row r="557" spans="2:14" ht="15.75" customHeight="1" x14ac:dyDescent="0.25"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</row>
    <row r="558" spans="2:14" ht="15.75" customHeight="1" x14ac:dyDescent="0.25"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</row>
    <row r="559" spans="2:14" ht="15.75" customHeight="1" x14ac:dyDescent="0.25"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</row>
    <row r="560" spans="2:14" ht="15.75" customHeight="1" x14ac:dyDescent="0.25"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</row>
    <row r="561" spans="2:14" ht="15.75" customHeight="1" x14ac:dyDescent="0.25"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</row>
    <row r="562" spans="2:14" ht="15.75" customHeight="1" x14ac:dyDescent="0.25"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</row>
    <row r="563" spans="2:14" ht="15.75" customHeight="1" x14ac:dyDescent="0.25"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</row>
    <row r="564" spans="2:14" ht="15.75" customHeight="1" x14ac:dyDescent="0.25"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</row>
    <row r="565" spans="2:14" ht="15.75" customHeight="1" x14ac:dyDescent="0.25"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</row>
    <row r="566" spans="2:14" ht="15.75" customHeight="1" x14ac:dyDescent="0.25"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</row>
    <row r="567" spans="2:14" ht="15.75" customHeight="1" x14ac:dyDescent="0.25"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</row>
    <row r="568" spans="2:14" ht="15.75" customHeight="1" x14ac:dyDescent="0.25"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</row>
    <row r="569" spans="2:14" ht="15.75" customHeight="1" x14ac:dyDescent="0.25"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</row>
    <row r="570" spans="2:14" ht="15.75" customHeight="1" x14ac:dyDescent="0.25"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</row>
    <row r="571" spans="2:14" ht="15.75" customHeight="1" x14ac:dyDescent="0.25"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</row>
    <row r="572" spans="2:14" ht="15.75" customHeight="1" x14ac:dyDescent="0.25"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</row>
    <row r="573" spans="2:14" ht="15.75" customHeight="1" x14ac:dyDescent="0.25"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</row>
    <row r="574" spans="2:14" ht="15.75" customHeight="1" x14ac:dyDescent="0.25"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</row>
    <row r="575" spans="2:14" ht="15.75" customHeight="1" x14ac:dyDescent="0.25"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</row>
    <row r="576" spans="2:14" ht="15.75" customHeight="1" x14ac:dyDescent="0.25"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</row>
    <row r="577" spans="2:14" ht="15.75" customHeight="1" x14ac:dyDescent="0.25"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</row>
    <row r="578" spans="2:14" ht="15.75" customHeight="1" x14ac:dyDescent="0.25"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</row>
    <row r="579" spans="2:14" ht="15.75" customHeight="1" x14ac:dyDescent="0.25"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</row>
    <row r="580" spans="2:14" ht="15.75" customHeight="1" x14ac:dyDescent="0.25"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</row>
    <row r="581" spans="2:14" ht="15.75" customHeight="1" x14ac:dyDescent="0.25"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</row>
    <row r="582" spans="2:14" ht="15.75" customHeight="1" x14ac:dyDescent="0.25"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</row>
    <row r="583" spans="2:14" ht="15.75" customHeight="1" x14ac:dyDescent="0.25"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</row>
    <row r="584" spans="2:14" ht="15.75" customHeight="1" x14ac:dyDescent="0.25"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</row>
    <row r="585" spans="2:14" ht="15.75" customHeight="1" x14ac:dyDescent="0.25"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</row>
    <row r="586" spans="2:14" ht="15.75" customHeight="1" x14ac:dyDescent="0.25"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</row>
    <row r="587" spans="2:14" ht="15.75" customHeight="1" x14ac:dyDescent="0.25"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</row>
    <row r="588" spans="2:14" ht="15.75" customHeight="1" x14ac:dyDescent="0.25"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</row>
    <row r="589" spans="2:14" ht="15.75" customHeight="1" x14ac:dyDescent="0.25"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</row>
    <row r="590" spans="2:14" ht="15.75" customHeight="1" x14ac:dyDescent="0.25"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</row>
    <row r="591" spans="2:14" ht="15.75" customHeight="1" x14ac:dyDescent="0.25"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</row>
    <row r="592" spans="2:14" ht="15.75" customHeight="1" x14ac:dyDescent="0.25"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</row>
    <row r="593" spans="2:14" ht="15.75" customHeight="1" x14ac:dyDescent="0.25"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</row>
    <row r="594" spans="2:14" ht="15.75" customHeight="1" x14ac:dyDescent="0.25"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</row>
    <row r="595" spans="2:14" ht="15.75" customHeight="1" x14ac:dyDescent="0.25"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</row>
    <row r="596" spans="2:14" ht="15.75" customHeight="1" x14ac:dyDescent="0.25"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</row>
    <row r="597" spans="2:14" ht="15.75" customHeight="1" x14ac:dyDescent="0.25"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</row>
    <row r="598" spans="2:14" ht="15.75" customHeight="1" x14ac:dyDescent="0.25"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</row>
    <row r="599" spans="2:14" ht="15.75" customHeight="1" x14ac:dyDescent="0.25"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</row>
    <row r="600" spans="2:14" ht="15.75" customHeight="1" x14ac:dyDescent="0.25"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</row>
    <row r="601" spans="2:14" ht="15.75" customHeight="1" x14ac:dyDescent="0.25"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</row>
    <row r="602" spans="2:14" ht="15.75" customHeight="1" x14ac:dyDescent="0.25"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</row>
    <row r="603" spans="2:14" ht="15.75" customHeight="1" x14ac:dyDescent="0.25"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</row>
    <row r="604" spans="2:14" ht="15.75" customHeight="1" x14ac:dyDescent="0.25"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</row>
    <row r="605" spans="2:14" ht="15.75" customHeight="1" x14ac:dyDescent="0.25"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</row>
    <row r="606" spans="2:14" ht="15.75" customHeight="1" x14ac:dyDescent="0.25"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</row>
    <row r="607" spans="2:14" ht="15.75" customHeight="1" x14ac:dyDescent="0.25"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</row>
    <row r="608" spans="2:14" ht="15.75" customHeight="1" x14ac:dyDescent="0.25"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</row>
    <row r="609" spans="2:14" ht="15.75" customHeight="1" x14ac:dyDescent="0.25"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</row>
    <row r="610" spans="2:14" ht="15.75" customHeight="1" x14ac:dyDescent="0.25"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</row>
    <row r="611" spans="2:14" ht="15.75" customHeight="1" x14ac:dyDescent="0.25"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</row>
    <row r="612" spans="2:14" ht="15.75" customHeight="1" x14ac:dyDescent="0.25"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</row>
    <row r="613" spans="2:14" ht="15.75" customHeight="1" x14ac:dyDescent="0.25"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</row>
    <row r="614" spans="2:14" ht="15.75" customHeight="1" x14ac:dyDescent="0.25"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</row>
    <row r="615" spans="2:14" ht="15.75" customHeight="1" x14ac:dyDescent="0.25"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</row>
    <row r="616" spans="2:14" ht="15.75" customHeight="1" x14ac:dyDescent="0.25"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</row>
    <row r="617" spans="2:14" ht="15.75" customHeight="1" x14ac:dyDescent="0.25"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</row>
    <row r="618" spans="2:14" ht="15.75" customHeight="1" x14ac:dyDescent="0.25"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</row>
    <row r="619" spans="2:14" ht="15.75" customHeight="1" x14ac:dyDescent="0.25"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</row>
    <row r="620" spans="2:14" ht="15.75" customHeight="1" x14ac:dyDescent="0.25"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</row>
    <row r="621" spans="2:14" ht="15.75" customHeight="1" x14ac:dyDescent="0.25"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</row>
    <row r="622" spans="2:14" ht="15.75" customHeight="1" x14ac:dyDescent="0.25"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</row>
    <row r="623" spans="2:14" ht="15.75" customHeight="1" x14ac:dyDescent="0.25"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</row>
    <row r="624" spans="2:14" ht="15.75" customHeight="1" x14ac:dyDescent="0.25"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</row>
    <row r="625" spans="2:14" ht="15.75" customHeight="1" x14ac:dyDescent="0.25"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</row>
    <row r="626" spans="2:14" ht="15.75" customHeight="1" x14ac:dyDescent="0.25"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</row>
    <row r="627" spans="2:14" ht="15.75" customHeight="1" x14ac:dyDescent="0.25"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</row>
    <row r="628" spans="2:14" ht="15.75" customHeight="1" x14ac:dyDescent="0.25"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</row>
    <row r="629" spans="2:14" ht="15.75" customHeight="1" x14ac:dyDescent="0.25"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</row>
    <row r="630" spans="2:14" ht="15.75" customHeight="1" x14ac:dyDescent="0.25"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</row>
    <row r="631" spans="2:14" ht="15.75" customHeight="1" x14ac:dyDescent="0.25"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</row>
    <row r="632" spans="2:14" ht="15.75" customHeight="1" x14ac:dyDescent="0.25"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</row>
    <row r="633" spans="2:14" ht="15.75" customHeight="1" x14ac:dyDescent="0.25"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</row>
    <row r="634" spans="2:14" ht="15.75" customHeight="1" x14ac:dyDescent="0.25"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</row>
    <row r="635" spans="2:14" ht="15.75" customHeight="1" x14ac:dyDescent="0.25"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</row>
    <row r="636" spans="2:14" ht="15.75" customHeight="1" x14ac:dyDescent="0.25"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</row>
    <row r="637" spans="2:14" ht="15.75" customHeight="1" x14ac:dyDescent="0.25"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</row>
    <row r="638" spans="2:14" ht="15.75" customHeight="1" x14ac:dyDescent="0.25"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</row>
    <row r="639" spans="2:14" ht="15.75" customHeight="1" x14ac:dyDescent="0.25"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</row>
    <row r="640" spans="2:14" ht="15.75" customHeight="1" x14ac:dyDescent="0.25"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</row>
    <row r="641" spans="2:14" ht="15.75" customHeight="1" x14ac:dyDescent="0.25"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</row>
    <row r="642" spans="2:14" ht="15.75" customHeight="1" x14ac:dyDescent="0.25"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</row>
    <row r="643" spans="2:14" ht="15.75" customHeight="1" x14ac:dyDescent="0.25"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</row>
    <row r="644" spans="2:14" ht="15.75" customHeight="1" x14ac:dyDescent="0.25"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</row>
    <row r="645" spans="2:14" ht="15.75" customHeight="1" x14ac:dyDescent="0.25"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</row>
    <row r="646" spans="2:14" ht="15.75" customHeight="1" x14ac:dyDescent="0.25"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</row>
    <row r="647" spans="2:14" ht="15.75" customHeight="1" x14ac:dyDescent="0.25"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</row>
    <row r="648" spans="2:14" ht="15.75" customHeight="1" x14ac:dyDescent="0.25"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</row>
    <row r="649" spans="2:14" ht="15.75" customHeight="1" x14ac:dyDescent="0.25"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</row>
    <row r="650" spans="2:14" ht="15.75" customHeight="1" x14ac:dyDescent="0.25"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</row>
    <row r="651" spans="2:14" ht="15.75" customHeight="1" x14ac:dyDescent="0.25"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</row>
    <row r="652" spans="2:14" ht="15.75" customHeight="1" x14ac:dyDescent="0.25"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</row>
    <row r="653" spans="2:14" ht="15.75" customHeight="1" x14ac:dyDescent="0.25"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</row>
    <row r="654" spans="2:14" ht="15.75" customHeight="1" x14ac:dyDescent="0.25"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</row>
    <row r="655" spans="2:14" ht="15.75" customHeight="1" x14ac:dyDescent="0.25"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</row>
    <row r="656" spans="2:14" ht="15.75" customHeight="1" x14ac:dyDescent="0.25"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</row>
    <row r="657" spans="2:14" ht="15.75" customHeight="1" x14ac:dyDescent="0.25"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</row>
    <row r="658" spans="2:14" ht="15.75" customHeight="1" x14ac:dyDescent="0.25"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</row>
    <row r="659" spans="2:14" ht="15.75" customHeight="1" x14ac:dyDescent="0.25"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</row>
    <row r="660" spans="2:14" ht="15.75" customHeight="1" x14ac:dyDescent="0.25"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</row>
    <row r="661" spans="2:14" ht="15.75" customHeight="1" x14ac:dyDescent="0.25"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</row>
    <row r="662" spans="2:14" ht="15.75" customHeight="1" x14ac:dyDescent="0.25"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</row>
    <row r="663" spans="2:14" ht="15.75" customHeight="1" x14ac:dyDescent="0.25"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</row>
    <row r="664" spans="2:14" ht="15.75" customHeight="1" x14ac:dyDescent="0.25"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</row>
    <row r="665" spans="2:14" ht="15.75" customHeight="1" x14ac:dyDescent="0.25"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</row>
    <row r="666" spans="2:14" ht="15.75" customHeight="1" x14ac:dyDescent="0.25"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</row>
    <row r="667" spans="2:14" ht="15.75" customHeight="1" x14ac:dyDescent="0.25"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</row>
    <row r="668" spans="2:14" ht="15.75" customHeight="1" x14ac:dyDescent="0.25"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</row>
    <row r="669" spans="2:14" ht="15.75" customHeight="1" x14ac:dyDescent="0.25"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</row>
    <row r="670" spans="2:14" ht="15.75" customHeight="1" x14ac:dyDescent="0.25"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</row>
    <row r="671" spans="2:14" ht="15.75" customHeight="1" x14ac:dyDescent="0.25"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</row>
    <row r="672" spans="2:14" ht="15.75" customHeight="1" x14ac:dyDescent="0.25"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</row>
    <row r="673" spans="2:14" ht="15.75" customHeight="1" x14ac:dyDescent="0.25"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</row>
    <row r="674" spans="2:14" ht="15.75" customHeight="1" x14ac:dyDescent="0.25"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</row>
    <row r="675" spans="2:14" ht="15.75" customHeight="1" x14ac:dyDescent="0.25"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</row>
    <row r="676" spans="2:14" ht="15.75" customHeight="1" x14ac:dyDescent="0.25"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</row>
    <row r="677" spans="2:14" ht="15.75" customHeight="1" x14ac:dyDescent="0.25"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</row>
    <row r="678" spans="2:14" ht="15.75" customHeight="1" x14ac:dyDescent="0.25"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</row>
    <row r="679" spans="2:14" ht="15.75" customHeight="1" x14ac:dyDescent="0.25"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</row>
    <row r="680" spans="2:14" ht="15.75" customHeight="1" x14ac:dyDescent="0.25"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</row>
    <row r="681" spans="2:14" ht="15.75" customHeight="1" x14ac:dyDescent="0.25"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</row>
    <row r="682" spans="2:14" ht="15.75" customHeight="1" x14ac:dyDescent="0.25"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</row>
    <row r="683" spans="2:14" ht="15.75" customHeight="1" x14ac:dyDescent="0.25"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</row>
    <row r="684" spans="2:14" ht="15.75" customHeight="1" x14ac:dyDescent="0.25"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</row>
    <row r="685" spans="2:14" ht="15.75" customHeight="1" x14ac:dyDescent="0.25"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</row>
    <row r="686" spans="2:14" ht="15.75" customHeight="1" x14ac:dyDescent="0.25"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</row>
    <row r="687" spans="2:14" ht="15.75" customHeight="1" x14ac:dyDescent="0.25"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</row>
    <row r="688" spans="2:14" ht="15.75" customHeight="1" x14ac:dyDescent="0.25"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</row>
    <row r="689" spans="2:14" ht="15.75" customHeight="1" x14ac:dyDescent="0.25"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</row>
    <row r="690" spans="2:14" ht="15.75" customHeight="1" x14ac:dyDescent="0.25"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</row>
    <row r="691" spans="2:14" ht="15.75" customHeight="1" x14ac:dyDescent="0.25"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</row>
    <row r="692" spans="2:14" ht="15.75" customHeight="1" x14ac:dyDescent="0.25"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</row>
    <row r="693" spans="2:14" ht="15.75" customHeight="1" x14ac:dyDescent="0.25"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</row>
    <row r="694" spans="2:14" ht="15.75" customHeight="1" x14ac:dyDescent="0.25"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</row>
    <row r="695" spans="2:14" ht="15.75" customHeight="1" x14ac:dyDescent="0.25"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</row>
    <row r="696" spans="2:14" ht="15.75" customHeight="1" x14ac:dyDescent="0.25"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</row>
    <row r="697" spans="2:14" ht="15.75" customHeight="1" x14ac:dyDescent="0.25"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</row>
    <row r="698" spans="2:14" ht="15.75" customHeight="1" x14ac:dyDescent="0.25"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</row>
    <row r="699" spans="2:14" ht="15.75" customHeight="1" x14ac:dyDescent="0.25"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</row>
    <row r="700" spans="2:14" ht="15.75" customHeight="1" x14ac:dyDescent="0.25"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</row>
    <row r="701" spans="2:14" ht="15.75" customHeight="1" x14ac:dyDescent="0.25"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</row>
    <row r="702" spans="2:14" ht="15.75" customHeight="1" x14ac:dyDescent="0.25"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</row>
    <row r="703" spans="2:14" ht="15.75" customHeight="1" x14ac:dyDescent="0.25"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</row>
    <row r="704" spans="2:14" ht="15.75" customHeight="1" x14ac:dyDescent="0.25"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</row>
    <row r="705" spans="2:14" ht="15.75" customHeight="1" x14ac:dyDescent="0.25"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</row>
    <row r="706" spans="2:14" ht="15.75" customHeight="1" x14ac:dyDescent="0.25"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</row>
    <row r="707" spans="2:14" ht="15.75" customHeight="1" x14ac:dyDescent="0.25"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</row>
    <row r="708" spans="2:14" ht="15.75" customHeight="1" x14ac:dyDescent="0.25"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</row>
    <row r="709" spans="2:14" ht="15.75" customHeight="1" x14ac:dyDescent="0.25"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</row>
    <row r="710" spans="2:14" ht="15.75" customHeight="1" x14ac:dyDescent="0.25"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</row>
    <row r="711" spans="2:14" ht="15.75" customHeight="1" x14ac:dyDescent="0.25"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</row>
    <row r="712" spans="2:14" ht="15.75" customHeight="1" x14ac:dyDescent="0.25"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</row>
    <row r="713" spans="2:14" ht="15.75" customHeight="1" x14ac:dyDescent="0.25"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</row>
    <row r="714" spans="2:14" ht="15.75" customHeight="1" x14ac:dyDescent="0.25"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</row>
    <row r="715" spans="2:14" ht="15.75" customHeight="1" x14ac:dyDescent="0.25"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</row>
    <row r="716" spans="2:14" ht="15.75" customHeight="1" x14ac:dyDescent="0.25"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</row>
    <row r="717" spans="2:14" ht="15.75" customHeight="1" x14ac:dyDescent="0.25"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</row>
    <row r="718" spans="2:14" ht="15.75" customHeight="1" x14ac:dyDescent="0.25"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</row>
    <row r="719" spans="2:14" ht="15.75" customHeight="1" x14ac:dyDescent="0.25"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</row>
    <row r="720" spans="2:14" ht="15.75" customHeight="1" x14ac:dyDescent="0.25"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</row>
    <row r="721" spans="2:14" ht="15.75" customHeight="1" x14ac:dyDescent="0.25"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</row>
    <row r="722" spans="2:14" ht="15.75" customHeight="1" x14ac:dyDescent="0.25"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</row>
    <row r="723" spans="2:14" ht="15.75" customHeight="1" x14ac:dyDescent="0.25"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</row>
    <row r="724" spans="2:14" ht="15.75" customHeight="1" x14ac:dyDescent="0.25"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</row>
    <row r="725" spans="2:14" ht="15.75" customHeight="1" x14ac:dyDescent="0.25"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</row>
    <row r="726" spans="2:14" ht="15.75" customHeight="1" x14ac:dyDescent="0.25"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</row>
    <row r="727" spans="2:14" ht="15.75" customHeight="1" x14ac:dyDescent="0.25"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</row>
    <row r="728" spans="2:14" ht="15.75" customHeight="1" x14ac:dyDescent="0.25"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</row>
    <row r="729" spans="2:14" ht="15.75" customHeight="1" x14ac:dyDescent="0.25"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</row>
    <row r="730" spans="2:14" ht="15.75" customHeight="1" x14ac:dyDescent="0.25"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</row>
    <row r="731" spans="2:14" ht="15.75" customHeight="1" x14ac:dyDescent="0.25"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</row>
    <row r="732" spans="2:14" ht="15.75" customHeight="1" x14ac:dyDescent="0.25"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</row>
    <row r="733" spans="2:14" ht="15.75" customHeight="1" x14ac:dyDescent="0.25"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</row>
    <row r="734" spans="2:14" ht="15.75" customHeight="1" x14ac:dyDescent="0.25"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</row>
    <row r="735" spans="2:14" ht="15.75" customHeight="1" x14ac:dyDescent="0.25"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</row>
    <row r="736" spans="2:14" ht="15.75" customHeight="1" x14ac:dyDescent="0.25"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</row>
    <row r="737" spans="2:14" ht="15.75" customHeight="1" x14ac:dyDescent="0.25"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</row>
    <row r="738" spans="2:14" ht="15.75" customHeight="1" x14ac:dyDescent="0.25"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</row>
    <row r="739" spans="2:14" ht="15.75" customHeight="1" x14ac:dyDescent="0.25"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</row>
    <row r="740" spans="2:14" ht="15.75" customHeight="1" x14ac:dyDescent="0.25"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</row>
    <row r="741" spans="2:14" ht="15.75" customHeight="1" x14ac:dyDescent="0.25"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</row>
    <row r="742" spans="2:14" ht="15.75" customHeight="1" x14ac:dyDescent="0.25"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</row>
    <row r="743" spans="2:14" ht="15.75" customHeight="1" x14ac:dyDescent="0.25"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</row>
    <row r="744" spans="2:14" ht="15.75" customHeight="1" x14ac:dyDescent="0.25"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</row>
    <row r="745" spans="2:14" ht="15.75" customHeight="1" x14ac:dyDescent="0.25"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</row>
    <row r="746" spans="2:14" ht="15.75" customHeight="1" x14ac:dyDescent="0.25"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</row>
    <row r="747" spans="2:14" ht="15.75" customHeight="1" x14ac:dyDescent="0.25"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</row>
    <row r="748" spans="2:14" ht="15.75" customHeight="1" x14ac:dyDescent="0.25"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</row>
    <row r="749" spans="2:14" ht="15.75" customHeight="1" x14ac:dyDescent="0.25"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</row>
    <row r="750" spans="2:14" ht="15.75" customHeight="1" x14ac:dyDescent="0.25"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</row>
    <row r="751" spans="2:14" ht="15.75" customHeight="1" x14ac:dyDescent="0.25"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</row>
    <row r="752" spans="2:14" ht="15.75" customHeight="1" x14ac:dyDescent="0.25"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</row>
    <row r="753" spans="2:14" ht="15.75" customHeight="1" x14ac:dyDescent="0.25"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</row>
    <row r="754" spans="2:14" ht="15.75" customHeight="1" x14ac:dyDescent="0.25"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</row>
    <row r="755" spans="2:14" ht="15.75" customHeight="1" x14ac:dyDescent="0.25"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</row>
    <row r="756" spans="2:14" ht="15.75" customHeight="1" x14ac:dyDescent="0.25"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</row>
    <row r="757" spans="2:14" ht="15.75" customHeight="1" x14ac:dyDescent="0.25"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</row>
    <row r="758" spans="2:14" ht="15.75" customHeight="1" x14ac:dyDescent="0.25"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</row>
    <row r="759" spans="2:14" ht="15.75" customHeight="1" x14ac:dyDescent="0.25"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</row>
    <row r="760" spans="2:14" ht="15.75" customHeight="1" x14ac:dyDescent="0.25"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</row>
    <row r="761" spans="2:14" ht="15.75" customHeight="1" x14ac:dyDescent="0.25"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</row>
    <row r="762" spans="2:14" ht="15.75" customHeight="1" x14ac:dyDescent="0.25"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</row>
    <row r="763" spans="2:14" ht="15.75" customHeight="1" x14ac:dyDescent="0.25"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</row>
    <row r="764" spans="2:14" ht="15.75" customHeight="1" x14ac:dyDescent="0.25"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</row>
    <row r="765" spans="2:14" ht="15.75" customHeight="1" x14ac:dyDescent="0.25"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</row>
    <row r="766" spans="2:14" ht="15.75" customHeight="1" x14ac:dyDescent="0.25"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</row>
    <row r="767" spans="2:14" ht="15.75" customHeight="1" x14ac:dyDescent="0.25"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</row>
    <row r="768" spans="2:14" ht="15.75" customHeight="1" x14ac:dyDescent="0.25"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</row>
    <row r="769" spans="2:14" ht="15.75" customHeight="1" x14ac:dyDescent="0.25"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</row>
    <row r="770" spans="2:14" ht="15.75" customHeight="1" x14ac:dyDescent="0.25"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</row>
    <row r="771" spans="2:14" ht="15.75" customHeight="1" x14ac:dyDescent="0.25"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</row>
    <row r="772" spans="2:14" ht="15.75" customHeight="1" x14ac:dyDescent="0.25"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</row>
    <row r="773" spans="2:14" ht="15.75" customHeight="1" x14ac:dyDescent="0.25"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</row>
    <row r="774" spans="2:14" ht="15.75" customHeight="1" x14ac:dyDescent="0.25"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</row>
    <row r="775" spans="2:14" ht="15.75" customHeight="1" x14ac:dyDescent="0.25"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</row>
    <row r="776" spans="2:14" ht="15.75" customHeight="1" x14ac:dyDescent="0.25"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</row>
    <row r="777" spans="2:14" ht="15.75" customHeight="1" x14ac:dyDescent="0.25"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</row>
    <row r="778" spans="2:14" ht="15.75" customHeight="1" x14ac:dyDescent="0.25"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</row>
    <row r="779" spans="2:14" ht="15.75" customHeight="1" x14ac:dyDescent="0.25"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</row>
    <row r="780" spans="2:14" ht="15.75" customHeight="1" x14ac:dyDescent="0.25"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</row>
    <row r="781" spans="2:14" ht="15.75" customHeight="1" x14ac:dyDescent="0.25"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</row>
    <row r="782" spans="2:14" ht="15.75" customHeight="1" x14ac:dyDescent="0.25"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</row>
    <row r="783" spans="2:14" ht="15.75" customHeight="1" x14ac:dyDescent="0.25"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</row>
    <row r="784" spans="2:14" ht="15.75" customHeight="1" x14ac:dyDescent="0.25"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</row>
    <row r="785" spans="2:14" ht="15.75" customHeight="1" x14ac:dyDescent="0.25"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</row>
    <row r="786" spans="2:14" ht="15.75" customHeight="1" x14ac:dyDescent="0.25"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</row>
    <row r="787" spans="2:14" ht="15.75" customHeight="1" x14ac:dyDescent="0.25"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</row>
    <row r="788" spans="2:14" ht="15.75" customHeight="1" x14ac:dyDescent="0.25"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</row>
    <row r="789" spans="2:14" ht="15.75" customHeight="1" x14ac:dyDescent="0.25"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</row>
    <row r="790" spans="2:14" ht="15.75" customHeight="1" x14ac:dyDescent="0.25"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</row>
    <row r="791" spans="2:14" ht="15.75" customHeight="1" x14ac:dyDescent="0.25"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</row>
    <row r="792" spans="2:14" ht="15.75" customHeight="1" x14ac:dyDescent="0.25"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</row>
    <row r="793" spans="2:14" ht="15.75" customHeight="1" x14ac:dyDescent="0.25"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</row>
    <row r="794" spans="2:14" ht="15.75" customHeight="1" x14ac:dyDescent="0.25"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</row>
    <row r="795" spans="2:14" ht="15.75" customHeight="1" x14ac:dyDescent="0.25"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</row>
    <row r="796" spans="2:14" ht="15.75" customHeight="1" x14ac:dyDescent="0.25"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</row>
    <row r="797" spans="2:14" ht="15.75" customHeight="1" x14ac:dyDescent="0.25"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</row>
    <row r="798" spans="2:14" ht="15.75" customHeight="1" x14ac:dyDescent="0.25"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</row>
    <row r="799" spans="2:14" ht="15.75" customHeight="1" x14ac:dyDescent="0.25"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</row>
    <row r="800" spans="2:14" ht="15.75" customHeight="1" x14ac:dyDescent="0.25"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</row>
    <row r="801" spans="2:14" ht="15.75" customHeight="1" x14ac:dyDescent="0.25"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</row>
    <row r="802" spans="2:14" ht="15.75" customHeight="1" x14ac:dyDescent="0.25"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</row>
    <row r="803" spans="2:14" ht="15.75" customHeight="1" x14ac:dyDescent="0.25"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</row>
    <row r="804" spans="2:14" ht="15.75" customHeight="1" x14ac:dyDescent="0.25"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</row>
    <row r="805" spans="2:14" ht="15.75" customHeight="1" x14ac:dyDescent="0.25"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</row>
    <row r="806" spans="2:14" ht="15.75" customHeight="1" x14ac:dyDescent="0.25"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</row>
    <row r="807" spans="2:14" ht="15.75" customHeight="1" x14ac:dyDescent="0.25"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</row>
    <row r="808" spans="2:14" ht="15.75" customHeight="1" x14ac:dyDescent="0.25"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</row>
    <row r="809" spans="2:14" ht="15.75" customHeight="1" x14ac:dyDescent="0.25"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</row>
    <row r="810" spans="2:14" ht="15.75" customHeight="1" x14ac:dyDescent="0.25"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</row>
    <row r="811" spans="2:14" ht="15.75" customHeight="1" x14ac:dyDescent="0.25"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</row>
    <row r="812" spans="2:14" ht="15.75" customHeight="1" x14ac:dyDescent="0.25"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</row>
    <row r="813" spans="2:14" ht="15.75" customHeight="1" x14ac:dyDescent="0.25"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</row>
    <row r="814" spans="2:14" ht="15.75" customHeight="1" x14ac:dyDescent="0.25"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</row>
    <row r="815" spans="2:14" ht="15.75" customHeight="1" x14ac:dyDescent="0.25"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</row>
    <row r="816" spans="2:14" ht="15.75" customHeight="1" x14ac:dyDescent="0.25"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</row>
    <row r="817" spans="2:14" ht="15.75" customHeight="1" x14ac:dyDescent="0.25"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</row>
    <row r="818" spans="2:14" ht="15.75" customHeight="1" x14ac:dyDescent="0.25"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</row>
    <row r="819" spans="2:14" ht="15.75" customHeight="1" x14ac:dyDescent="0.25"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</row>
    <row r="820" spans="2:14" ht="15.75" customHeight="1" x14ac:dyDescent="0.25"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</row>
    <row r="821" spans="2:14" ht="15.75" customHeight="1" x14ac:dyDescent="0.25"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</row>
    <row r="822" spans="2:14" ht="15.75" customHeight="1" x14ac:dyDescent="0.25"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</row>
    <row r="823" spans="2:14" ht="15.75" customHeight="1" x14ac:dyDescent="0.25"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</row>
    <row r="824" spans="2:14" ht="15.75" customHeight="1" x14ac:dyDescent="0.25"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</row>
    <row r="825" spans="2:14" ht="15.75" customHeight="1" x14ac:dyDescent="0.25"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</row>
    <row r="826" spans="2:14" ht="15.75" customHeight="1" x14ac:dyDescent="0.25"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</row>
    <row r="827" spans="2:14" ht="15.75" customHeight="1" x14ac:dyDescent="0.25"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</row>
    <row r="828" spans="2:14" ht="15.75" customHeight="1" x14ac:dyDescent="0.25"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</row>
    <row r="829" spans="2:14" ht="15.75" customHeight="1" x14ac:dyDescent="0.25"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</row>
    <row r="830" spans="2:14" ht="15.75" customHeight="1" x14ac:dyDescent="0.25"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</row>
    <row r="831" spans="2:14" ht="15.75" customHeight="1" x14ac:dyDescent="0.25"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</row>
    <row r="832" spans="2:14" ht="15.75" customHeight="1" x14ac:dyDescent="0.25"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</row>
    <row r="833" spans="2:14" ht="15.75" customHeight="1" x14ac:dyDescent="0.25"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</row>
    <row r="834" spans="2:14" ht="15.75" customHeight="1" x14ac:dyDescent="0.25"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</row>
    <row r="835" spans="2:14" ht="15.75" customHeight="1" x14ac:dyDescent="0.25"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</row>
    <row r="836" spans="2:14" ht="15.75" customHeight="1" x14ac:dyDescent="0.25"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</row>
    <row r="837" spans="2:14" ht="15.75" customHeight="1" x14ac:dyDescent="0.25"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</row>
    <row r="838" spans="2:14" ht="15.75" customHeight="1" x14ac:dyDescent="0.25"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</row>
    <row r="839" spans="2:14" ht="15.75" customHeight="1" x14ac:dyDescent="0.25"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</row>
    <row r="840" spans="2:14" ht="15.75" customHeight="1" x14ac:dyDescent="0.25"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</row>
    <row r="841" spans="2:14" ht="15.75" customHeight="1" x14ac:dyDescent="0.25"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</row>
    <row r="842" spans="2:14" ht="15.75" customHeight="1" x14ac:dyDescent="0.25"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</row>
    <row r="843" spans="2:14" ht="15.75" customHeight="1" x14ac:dyDescent="0.25"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</row>
    <row r="844" spans="2:14" ht="15.75" customHeight="1" x14ac:dyDescent="0.25"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</row>
    <row r="845" spans="2:14" ht="15.75" customHeight="1" x14ac:dyDescent="0.25"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</row>
    <row r="846" spans="2:14" ht="15.75" customHeight="1" x14ac:dyDescent="0.25"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</row>
    <row r="847" spans="2:14" ht="15.75" customHeight="1" x14ac:dyDescent="0.25"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</row>
    <row r="848" spans="2:14" ht="15.75" customHeight="1" x14ac:dyDescent="0.25"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</row>
    <row r="849" spans="2:14" ht="15.75" customHeight="1" x14ac:dyDescent="0.25"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</row>
    <row r="850" spans="2:14" ht="15.75" customHeight="1" x14ac:dyDescent="0.25"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</row>
    <row r="851" spans="2:14" ht="15.75" customHeight="1" x14ac:dyDescent="0.25"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</row>
    <row r="852" spans="2:14" ht="15.75" customHeight="1" x14ac:dyDescent="0.25"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</row>
    <row r="853" spans="2:14" ht="15.75" customHeight="1" x14ac:dyDescent="0.25"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</row>
    <row r="854" spans="2:14" ht="15.75" customHeight="1" x14ac:dyDescent="0.25"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</row>
    <row r="855" spans="2:14" ht="15.75" customHeight="1" x14ac:dyDescent="0.25"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</row>
    <row r="856" spans="2:14" ht="15.75" customHeight="1" x14ac:dyDescent="0.25"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</row>
    <row r="857" spans="2:14" ht="15.75" customHeight="1" x14ac:dyDescent="0.25"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</row>
    <row r="858" spans="2:14" ht="15.75" customHeight="1" x14ac:dyDescent="0.25"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</row>
    <row r="859" spans="2:14" ht="15.75" customHeight="1" x14ac:dyDescent="0.25"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</row>
    <row r="860" spans="2:14" ht="15.75" customHeight="1" x14ac:dyDescent="0.25"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</row>
    <row r="861" spans="2:14" ht="15.75" customHeight="1" x14ac:dyDescent="0.25"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</row>
    <row r="862" spans="2:14" ht="15.75" customHeight="1" x14ac:dyDescent="0.25"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</row>
    <row r="863" spans="2:14" ht="15.75" customHeight="1" x14ac:dyDescent="0.25"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</row>
    <row r="864" spans="2:14" ht="15.75" customHeight="1" x14ac:dyDescent="0.25"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</row>
    <row r="865" spans="2:14" ht="15.75" customHeight="1" x14ac:dyDescent="0.25"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</row>
    <row r="866" spans="2:14" ht="15.75" customHeight="1" x14ac:dyDescent="0.25"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</row>
    <row r="867" spans="2:14" ht="15.75" customHeight="1" x14ac:dyDescent="0.25"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</row>
    <row r="868" spans="2:14" ht="15.75" customHeight="1" x14ac:dyDescent="0.25"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</row>
    <row r="869" spans="2:14" ht="15.75" customHeight="1" x14ac:dyDescent="0.25"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</row>
    <row r="870" spans="2:14" ht="15.75" customHeight="1" x14ac:dyDescent="0.25"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</row>
    <row r="871" spans="2:14" ht="15.75" customHeight="1" x14ac:dyDescent="0.25"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</row>
    <row r="872" spans="2:14" ht="15.75" customHeight="1" x14ac:dyDescent="0.25"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</row>
    <row r="873" spans="2:14" ht="15.75" customHeight="1" x14ac:dyDescent="0.25"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</row>
    <row r="874" spans="2:14" ht="15.75" customHeight="1" x14ac:dyDescent="0.25"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</row>
    <row r="875" spans="2:14" ht="15.75" customHeight="1" x14ac:dyDescent="0.25"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</row>
    <row r="876" spans="2:14" ht="15.75" customHeight="1" x14ac:dyDescent="0.25"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</row>
    <row r="877" spans="2:14" ht="15.75" customHeight="1" x14ac:dyDescent="0.25"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</row>
    <row r="878" spans="2:14" ht="15.75" customHeight="1" x14ac:dyDescent="0.25"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</row>
    <row r="879" spans="2:14" ht="15.75" customHeight="1" x14ac:dyDescent="0.25"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</row>
    <row r="880" spans="2:14" ht="15.75" customHeight="1" x14ac:dyDescent="0.25"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</row>
    <row r="881" spans="2:14" ht="15.75" customHeight="1" x14ac:dyDescent="0.25"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</row>
    <row r="882" spans="2:14" ht="15.75" customHeight="1" x14ac:dyDescent="0.25"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</row>
    <row r="883" spans="2:14" ht="15.75" customHeight="1" x14ac:dyDescent="0.25"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</row>
    <row r="884" spans="2:14" ht="15.75" customHeight="1" x14ac:dyDescent="0.25"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</row>
    <row r="885" spans="2:14" ht="15.75" customHeight="1" x14ac:dyDescent="0.25"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</row>
    <row r="886" spans="2:14" ht="15.75" customHeight="1" x14ac:dyDescent="0.25"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</row>
    <row r="887" spans="2:14" ht="15.75" customHeight="1" x14ac:dyDescent="0.25"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</row>
    <row r="888" spans="2:14" ht="15.75" customHeight="1" x14ac:dyDescent="0.25"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</row>
    <row r="889" spans="2:14" ht="15.75" customHeight="1" x14ac:dyDescent="0.25"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</row>
    <row r="890" spans="2:14" ht="15.75" customHeight="1" x14ac:dyDescent="0.25"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</row>
    <row r="891" spans="2:14" ht="15.75" customHeight="1" x14ac:dyDescent="0.25"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</row>
    <row r="892" spans="2:14" ht="15.75" customHeight="1" x14ac:dyDescent="0.25"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</row>
    <row r="893" spans="2:14" ht="15.75" customHeight="1" x14ac:dyDescent="0.25"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</row>
    <row r="894" spans="2:14" ht="15.75" customHeight="1" x14ac:dyDescent="0.25"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</row>
    <row r="895" spans="2:14" ht="15.75" customHeight="1" x14ac:dyDescent="0.25"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</row>
    <row r="896" spans="2:14" ht="15.75" customHeight="1" x14ac:dyDescent="0.25"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</row>
    <row r="897" spans="2:14" ht="15.75" customHeight="1" x14ac:dyDescent="0.25"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</row>
    <row r="898" spans="2:14" ht="15.75" customHeight="1" x14ac:dyDescent="0.25"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</row>
    <row r="899" spans="2:14" ht="15.75" customHeight="1" x14ac:dyDescent="0.25"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</row>
    <row r="900" spans="2:14" ht="15.75" customHeight="1" x14ac:dyDescent="0.25"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</row>
    <row r="901" spans="2:14" ht="15.75" customHeight="1" x14ac:dyDescent="0.25"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</row>
    <row r="902" spans="2:14" ht="15.75" customHeight="1" x14ac:dyDescent="0.25"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</row>
    <row r="903" spans="2:14" ht="15.75" customHeight="1" x14ac:dyDescent="0.25"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</row>
    <row r="904" spans="2:14" ht="15.75" customHeight="1" x14ac:dyDescent="0.25"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</row>
    <row r="905" spans="2:14" ht="15.75" customHeight="1" x14ac:dyDescent="0.25"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</row>
    <row r="906" spans="2:14" ht="15.75" customHeight="1" x14ac:dyDescent="0.25"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</row>
    <row r="907" spans="2:14" ht="15.75" customHeight="1" x14ac:dyDescent="0.25"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</row>
    <row r="908" spans="2:14" ht="15.75" customHeight="1" x14ac:dyDescent="0.25"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</row>
    <row r="909" spans="2:14" ht="15.75" customHeight="1" x14ac:dyDescent="0.25"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</row>
    <row r="910" spans="2:14" ht="15.75" customHeight="1" x14ac:dyDescent="0.25"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</row>
    <row r="911" spans="2:14" ht="15.75" customHeight="1" x14ac:dyDescent="0.25"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</row>
    <row r="912" spans="2:14" ht="15.75" customHeight="1" x14ac:dyDescent="0.25"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</row>
    <row r="913" spans="2:14" ht="15.75" customHeight="1" x14ac:dyDescent="0.25"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</row>
    <row r="914" spans="2:14" ht="15.75" customHeight="1" x14ac:dyDescent="0.25"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</row>
    <row r="915" spans="2:14" ht="15.75" customHeight="1" x14ac:dyDescent="0.25"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</row>
    <row r="916" spans="2:14" ht="15.75" customHeight="1" x14ac:dyDescent="0.25"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</row>
    <row r="917" spans="2:14" ht="15.75" customHeight="1" x14ac:dyDescent="0.25"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</row>
    <row r="918" spans="2:14" ht="15.75" customHeight="1" x14ac:dyDescent="0.25"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</row>
    <row r="919" spans="2:14" ht="15.75" customHeight="1" x14ac:dyDescent="0.25"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</row>
    <row r="920" spans="2:14" ht="15.75" customHeight="1" x14ac:dyDescent="0.25"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</row>
    <row r="921" spans="2:14" ht="15.75" customHeight="1" x14ac:dyDescent="0.25"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</row>
    <row r="922" spans="2:14" ht="15.75" customHeight="1" x14ac:dyDescent="0.25"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</row>
    <row r="923" spans="2:14" ht="15.75" customHeight="1" x14ac:dyDescent="0.25"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</row>
    <row r="924" spans="2:14" ht="15.75" customHeight="1" x14ac:dyDescent="0.25"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</row>
    <row r="925" spans="2:14" ht="15.75" customHeight="1" x14ac:dyDescent="0.25"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</row>
    <row r="926" spans="2:14" ht="15.75" customHeight="1" x14ac:dyDescent="0.25"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</row>
    <row r="927" spans="2:14" ht="15.75" customHeight="1" x14ac:dyDescent="0.25"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</row>
    <row r="928" spans="2:14" ht="15.75" customHeight="1" x14ac:dyDescent="0.25"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</row>
    <row r="929" spans="2:14" ht="15.75" customHeight="1" x14ac:dyDescent="0.25"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</row>
    <row r="930" spans="2:14" ht="15.75" customHeight="1" x14ac:dyDescent="0.25"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</row>
    <row r="931" spans="2:14" ht="15.75" customHeight="1" x14ac:dyDescent="0.25"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</row>
    <row r="932" spans="2:14" ht="15.75" customHeight="1" x14ac:dyDescent="0.25"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</row>
    <row r="933" spans="2:14" ht="15.75" customHeight="1" x14ac:dyDescent="0.25"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</row>
    <row r="934" spans="2:14" ht="15.75" customHeight="1" x14ac:dyDescent="0.25"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</row>
    <row r="935" spans="2:14" ht="15.75" customHeight="1" x14ac:dyDescent="0.25"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</row>
    <row r="936" spans="2:14" ht="15.75" customHeight="1" x14ac:dyDescent="0.25"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</row>
    <row r="937" spans="2:14" ht="15.75" customHeight="1" x14ac:dyDescent="0.25"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</row>
    <row r="938" spans="2:14" ht="15.75" customHeight="1" x14ac:dyDescent="0.25"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</row>
    <row r="939" spans="2:14" ht="15.75" customHeight="1" x14ac:dyDescent="0.25"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</row>
    <row r="940" spans="2:14" ht="15.75" customHeight="1" x14ac:dyDescent="0.25"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</row>
    <row r="941" spans="2:14" ht="15.75" customHeight="1" x14ac:dyDescent="0.25"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</row>
    <row r="942" spans="2:14" ht="15.75" customHeight="1" x14ac:dyDescent="0.25"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</row>
    <row r="943" spans="2:14" ht="15.75" customHeight="1" x14ac:dyDescent="0.25"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</row>
    <row r="944" spans="2:14" ht="15.75" customHeight="1" x14ac:dyDescent="0.25"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</row>
    <row r="945" spans="2:14" ht="15.75" customHeight="1" x14ac:dyDescent="0.25"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</row>
    <row r="946" spans="2:14" ht="15.75" customHeight="1" x14ac:dyDescent="0.25"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</row>
    <row r="947" spans="2:14" ht="15.75" customHeight="1" x14ac:dyDescent="0.25"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</row>
    <row r="948" spans="2:14" ht="15.75" customHeight="1" x14ac:dyDescent="0.25"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</row>
    <row r="949" spans="2:14" ht="15.75" customHeight="1" x14ac:dyDescent="0.25"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</row>
    <row r="950" spans="2:14" ht="15.75" customHeight="1" x14ac:dyDescent="0.25"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</row>
    <row r="951" spans="2:14" ht="15.75" customHeight="1" x14ac:dyDescent="0.25"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</row>
    <row r="952" spans="2:14" ht="15.75" customHeight="1" x14ac:dyDescent="0.25"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</row>
    <row r="953" spans="2:14" ht="15.75" customHeight="1" x14ac:dyDescent="0.25"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</row>
    <row r="954" spans="2:14" ht="15.75" customHeight="1" x14ac:dyDescent="0.25"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</row>
    <row r="955" spans="2:14" ht="15.75" customHeight="1" x14ac:dyDescent="0.25"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</row>
    <row r="956" spans="2:14" ht="15.75" customHeight="1" x14ac:dyDescent="0.25"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</row>
    <row r="957" spans="2:14" ht="15.75" customHeight="1" x14ac:dyDescent="0.25"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</row>
    <row r="958" spans="2:14" ht="15.75" customHeight="1" x14ac:dyDescent="0.25"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</row>
    <row r="959" spans="2:14" ht="15.75" customHeight="1" x14ac:dyDescent="0.25"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</row>
    <row r="960" spans="2:14" ht="15.75" customHeight="1" x14ac:dyDescent="0.25"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</row>
    <row r="961" spans="2:14" ht="15.75" customHeight="1" x14ac:dyDescent="0.25"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</row>
    <row r="962" spans="2:14" ht="15.75" customHeight="1" x14ac:dyDescent="0.25"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</row>
    <row r="963" spans="2:14" ht="15.75" customHeight="1" x14ac:dyDescent="0.25"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</row>
    <row r="964" spans="2:14" ht="15.75" customHeight="1" x14ac:dyDescent="0.25"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</row>
    <row r="965" spans="2:14" ht="15.75" customHeight="1" x14ac:dyDescent="0.25"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</row>
    <row r="966" spans="2:14" ht="15.75" customHeight="1" x14ac:dyDescent="0.25"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</row>
    <row r="967" spans="2:14" ht="15.75" customHeight="1" x14ac:dyDescent="0.25"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</row>
    <row r="968" spans="2:14" ht="15.75" customHeight="1" x14ac:dyDescent="0.25"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</row>
    <row r="969" spans="2:14" ht="15.75" customHeight="1" x14ac:dyDescent="0.25"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</row>
    <row r="970" spans="2:14" ht="15.75" customHeight="1" x14ac:dyDescent="0.25"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</row>
    <row r="971" spans="2:14" ht="15.75" customHeight="1" x14ac:dyDescent="0.25"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</row>
    <row r="972" spans="2:14" ht="15.75" customHeight="1" x14ac:dyDescent="0.25"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</row>
    <row r="973" spans="2:14" ht="15.75" customHeight="1" x14ac:dyDescent="0.25"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</row>
    <row r="974" spans="2:14" ht="15.75" customHeight="1" x14ac:dyDescent="0.25"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</row>
    <row r="975" spans="2:14" ht="15.75" customHeight="1" x14ac:dyDescent="0.25"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</row>
    <row r="976" spans="2:14" ht="15.75" customHeight="1" x14ac:dyDescent="0.25"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</row>
    <row r="977" spans="2:14" ht="15.75" customHeight="1" x14ac:dyDescent="0.25"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</row>
    <row r="978" spans="2:14" ht="15.75" customHeight="1" x14ac:dyDescent="0.25"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</row>
    <row r="979" spans="2:14" ht="15.75" customHeight="1" x14ac:dyDescent="0.25"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</row>
    <row r="980" spans="2:14" ht="15.75" customHeight="1" x14ac:dyDescent="0.25"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</row>
    <row r="981" spans="2:14" ht="15.75" customHeight="1" x14ac:dyDescent="0.25"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</row>
    <row r="982" spans="2:14" ht="15.75" customHeight="1" x14ac:dyDescent="0.25"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</row>
    <row r="983" spans="2:14" ht="15.75" customHeight="1" x14ac:dyDescent="0.25"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</row>
    <row r="984" spans="2:14" ht="15.75" customHeight="1" x14ac:dyDescent="0.25"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</row>
    <row r="985" spans="2:14" ht="15.75" customHeight="1" x14ac:dyDescent="0.25"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</row>
    <row r="986" spans="2:14" ht="15.75" customHeight="1" x14ac:dyDescent="0.25"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</row>
    <row r="987" spans="2:14" ht="15.75" customHeight="1" x14ac:dyDescent="0.25"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</row>
    <row r="988" spans="2:14" ht="15.75" customHeight="1" x14ac:dyDescent="0.25"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</row>
    <row r="989" spans="2:14" ht="15.75" customHeight="1" x14ac:dyDescent="0.25"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</row>
    <row r="990" spans="2:14" ht="15.75" customHeight="1" x14ac:dyDescent="0.25"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</row>
    <row r="991" spans="2:14" ht="15.75" customHeight="1" x14ac:dyDescent="0.25"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</row>
    <row r="992" spans="2:14" ht="15.75" customHeight="1" x14ac:dyDescent="0.25"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</row>
    <row r="993" spans="2:14" ht="15.75" customHeight="1" x14ac:dyDescent="0.25"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</row>
    <row r="994" spans="2:14" ht="15.75" customHeight="1" x14ac:dyDescent="0.25"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</row>
    <row r="995" spans="2:14" ht="15.75" customHeight="1" x14ac:dyDescent="0.25"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</row>
    <row r="996" spans="2:14" ht="15.75" customHeight="1" x14ac:dyDescent="0.25"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</row>
    <row r="997" spans="2:14" ht="15.75" customHeight="1" x14ac:dyDescent="0.25"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</row>
    <row r="998" spans="2:14" ht="15.75" customHeight="1" x14ac:dyDescent="0.25"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</row>
    <row r="999" spans="2:14" ht="15.75" customHeight="1" x14ac:dyDescent="0.25"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</row>
    <row r="1000" spans="2:14" ht="15.75" customHeight="1" x14ac:dyDescent="0.25"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7"/>
  <sheetViews>
    <sheetView workbookViewId="0">
      <pane ySplit="1" topLeftCell="A115" activePane="bottomLeft" state="frozen"/>
      <selection pane="bottomLeft" activeCell="F96" sqref="F96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style="115" customWidth="1"/>
    <col min="4" max="4" width="7" style="115" customWidth="1"/>
    <col min="5" max="5" width="9.7109375" style="115" customWidth="1"/>
    <col min="6" max="6" width="19.140625" style="115" customWidth="1"/>
    <col min="7" max="7" width="14.140625" style="115" customWidth="1"/>
    <col min="8" max="9" width="8.42578125" style="115" customWidth="1"/>
    <col min="10" max="10" width="13.7109375" style="115" customWidth="1"/>
    <col min="11" max="12" width="8.42578125" style="115" customWidth="1"/>
  </cols>
  <sheetData>
    <row r="1" spans="1:12" ht="14.25" customHeight="1" x14ac:dyDescent="0.3">
      <c r="A1" s="58" t="s">
        <v>639</v>
      </c>
      <c r="B1" s="59" t="s">
        <v>640</v>
      </c>
      <c r="C1" s="119" t="s">
        <v>641</v>
      </c>
      <c r="D1" s="120" t="s">
        <v>642</v>
      </c>
      <c r="E1" s="120" t="s">
        <v>643</v>
      </c>
      <c r="F1" s="120" t="s">
        <v>644</v>
      </c>
      <c r="G1" s="120" t="s">
        <v>645</v>
      </c>
      <c r="H1" s="120" t="s">
        <v>646</v>
      </c>
      <c r="I1" s="120" t="s">
        <v>2</v>
      </c>
      <c r="J1" s="120" t="s">
        <v>5</v>
      </c>
      <c r="K1" s="120" t="s">
        <v>647</v>
      </c>
      <c r="L1" s="120" t="s">
        <v>648</v>
      </c>
    </row>
    <row r="2" spans="1:12" ht="14.25" customHeight="1" x14ac:dyDescent="0.3">
      <c r="A2" s="128" t="s">
        <v>639</v>
      </c>
      <c r="B2" s="129">
        <v>21</v>
      </c>
      <c r="C2" s="130">
        <v>16</v>
      </c>
      <c r="D2" s="130">
        <v>4</v>
      </c>
      <c r="E2" s="130">
        <v>705</v>
      </c>
      <c r="F2" s="130" t="str">
        <f>+VLOOKUP(E2,Participants!$A$1:$F$800,2,FALSE)</f>
        <v>Peter Vitale</v>
      </c>
      <c r="G2" s="130" t="str">
        <f>+VLOOKUP(E2,Participants!$A$1:$F$800,4,FALSE)</f>
        <v>CDL</v>
      </c>
      <c r="H2" s="130" t="str">
        <f>+VLOOKUP(E2,Participants!$A$1:$F$800,5,FALSE)</f>
        <v>M</v>
      </c>
      <c r="I2" s="130">
        <f>+VLOOKUP(E2,Participants!$A$1:$F$800,3,FALSE)</f>
        <v>4</v>
      </c>
      <c r="J2" s="130" t="str">
        <f>+VLOOKUP(E2,Participants!$A$1:$G$800,7,FALSE)</f>
        <v>DEV BOYS</v>
      </c>
      <c r="K2" s="130">
        <v>1</v>
      </c>
      <c r="L2" s="130">
        <v>10</v>
      </c>
    </row>
    <row r="3" spans="1:12" ht="14.25" customHeight="1" x14ac:dyDescent="0.3">
      <c r="A3" s="128" t="s">
        <v>639</v>
      </c>
      <c r="B3" s="129">
        <v>25</v>
      </c>
      <c r="C3" s="130">
        <v>16.100000000000001</v>
      </c>
      <c r="D3" s="130">
        <v>2</v>
      </c>
      <c r="E3" s="130">
        <v>1190</v>
      </c>
      <c r="F3" s="130" t="str">
        <f>+VLOOKUP(E3,Participants!$A$1:$F$800,2,FALSE)</f>
        <v>Kason Parham</v>
      </c>
      <c r="G3" s="130" t="str">
        <f>+VLOOKUP(E3,Participants!$A$1:$F$800,4,FALSE)</f>
        <v>MQA</v>
      </c>
      <c r="H3" s="130" t="str">
        <f>+VLOOKUP(E3,Participants!$A$1:$F$800,5,FALSE)</f>
        <v>M</v>
      </c>
      <c r="I3" s="130">
        <f>+VLOOKUP(E3,Participants!$A$1:$F$800,3,FALSE)</f>
        <v>4</v>
      </c>
      <c r="J3" s="130" t="str">
        <f>+VLOOKUP(E3,Participants!$A$1:$G$800,7,FALSE)</f>
        <v>DEV BOYS</v>
      </c>
      <c r="K3" s="130">
        <f>K2+1</f>
        <v>2</v>
      </c>
      <c r="L3" s="130">
        <v>8</v>
      </c>
    </row>
    <row r="4" spans="1:12" ht="14.25" customHeight="1" x14ac:dyDescent="0.3">
      <c r="A4" s="128" t="s">
        <v>639</v>
      </c>
      <c r="B4" s="129">
        <v>25</v>
      </c>
      <c r="C4" s="130">
        <v>16.190000000000001</v>
      </c>
      <c r="D4" s="130">
        <v>3</v>
      </c>
      <c r="E4" s="130">
        <v>334</v>
      </c>
      <c r="F4" s="130" t="str">
        <f>+VLOOKUP(E4,Participants!$A$1:$F$800,2,FALSE)</f>
        <v>Danny Austin</v>
      </c>
      <c r="G4" s="130" t="str">
        <f>+VLOOKUP(E4,Participants!$A$1:$F$800,4,FALSE)</f>
        <v>AAP</v>
      </c>
      <c r="H4" s="130" t="str">
        <f>+VLOOKUP(E4,Participants!$A$1:$F$800,5,FALSE)</f>
        <v>M</v>
      </c>
      <c r="I4" s="130">
        <f>+VLOOKUP(E4,Participants!$A$1:$F$800,3,FALSE)</f>
        <v>4</v>
      </c>
      <c r="J4" s="130" t="str">
        <f>+VLOOKUP(E4,Participants!$A$1:$G$800,7,FALSE)</f>
        <v>DEV BOYS</v>
      </c>
      <c r="K4" s="130">
        <f t="shared" ref="K4:K67" si="0">K3+1</f>
        <v>3</v>
      </c>
      <c r="L4" s="130">
        <v>6</v>
      </c>
    </row>
    <row r="5" spans="1:12" ht="14.25" customHeight="1" x14ac:dyDescent="0.3">
      <c r="A5" s="128" t="s">
        <v>639</v>
      </c>
      <c r="B5" s="132">
        <v>20</v>
      </c>
      <c r="C5" s="131">
        <v>16.260000000000002</v>
      </c>
      <c r="D5" s="131">
        <v>5</v>
      </c>
      <c r="E5" s="131">
        <v>621</v>
      </c>
      <c r="F5" s="130" t="str">
        <f>+VLOOKUP(E5,Participants!$A$1:$F$800,2,FALSE)</f>
        <v>Cavan Gibson</v>
      </c>
      <c r="G5" s="130" t="str">
        <f>+VLOOKUP(E5,Participants!$A$1:$F$800,4,FALSE)</f>
        <v>BCS</v>
      </c>
      <c r="H5" s="130" t="str">
        <f>+VLOOKUP(E5,Participants!$A$1:$F$800,5,FALSE)</f>
        <v>M</v>
      </c>
      <c r="I5" s="130">
        <f>+VLOOKUP(E5,Participants!$A$1:$F$800,3,FALSE)</f>
        <v>3</v>
      </c>
      <c r="J5" s="130" t="str">
        <f>+VLOOKUP(E5,Participants!$A$1:$G$800,7,FALSE)</f>
        <v>DEV BOYS</v>
      </c>
      <c r="K5" s="130">
        <f t="shared" si="0"/>
        <v>4</v>
      </c>
      <c r="L5" s="130">
        <v>5</v>
      </c>
    </row>
    <row r="6" spans="1:12" ht="14.25" customHeight="1" x14ac:dyDescent="0.3">
      <c r="A6" s="128" t="s">
        <v>639</v>
      </c>
      <c r="B6" s="129">
        <v>23</v>
      </c>
      <c r="C6" s="130">
        <v>16.53</v>
      </c>
      <c r="D6" s="130">
        <v>5</v>
      </c>
      <c r="E6" s="130">
        <v>1445</v>
      </c>
      <c r="F6" s="130" t="str">
        <f>+VLOOKUP(E6,Participants!$A$1:$F$800,2,FALSE)</f>
        <v>Tanner Arnold</v>
      </c>
      <c r="G6" s="130" t="str">
        <f>+VLOOKUP(E6,Participants!$A$1:$F$800,4,FALSE)</f>
        <v>SKS</v>
      </c>
      <c r="H6" s="130" t="str">
        <f>+VLOOKUP(E6,Participants!$A$1:$F$800,5,FALSE)</f>
        <v>M</v>
      </c>
      <c r="I6" s="130">
        <f>+VLOOKUP(E6,Participants!$A$1:$F$800,3,FALSE)</f>
        <v>4</v>
      </c>
      <c r="J6" s="130" t="str">
        <f>+VLOOKUP(E6,Participants!$A$1:$G$800,7,FALSE)</f>
        <v>DEV BOYS</v>
      </c>
      <c r="K6" s="130">
        <f t="shared" si="0"/>
        <v>5</v>
      </c>
      <c r="L6" s="130">
        <v>4</v>
      </c>
    </row>
    <row r="7" spans="1:12" ht="14.25" customHeight="1" x14ac:dyDescent="0.3">
      <c r="A7" s="128" t="s">
        <v>639</v>
      </c>
      <c r="B7" s="129">
        <v>25</v>
      </c>
      <c r="C7" s="130">
        <v>16.600000000000001</v>
      </c>
      <c r="D7" s="130">
        <v>5</v>
      </c>
      <c r="E7" s="130">
        <v>18</v>
      </c>
      <c r="F7" s="130" t="str">
        <f>+VLOOKUP(E7,Participants!$A$1:$F$800,2,FALSE)</f>
        <v>Isaac White</v>
      </c>
      <c r="G7" s="130" t="str">
        <f>+VLOOKUP(E7,Participants!$A$1:$F$800,4,FALSE)</f>
        <v>BFS</v>
      </c>
      <c r="H7" s="130" t="str">
        <f>+VLOOKUP(E7,Participants!$A$1:$F$800,5,FALSE)</f>
        <v>M</v>
      </c>
      <c r="I7" s="130">
        <f>+VLOOKUP(E7,Participants!$A$1:$F$800,3,FALSE)</f>
        <v>4</v>
      </c>
      <c r="J7" s="130" t="str">
        <f>+VLOOKUP(E7,Participants!$A$1:$G$800,7,FALSE)</f>
        <v>DEV BOYS</v>
      </c>
      <c r="K7" s="130">
        <f t="shared" si="0"/>
        <v>6</v>
      </c>
      <c r="L7" s="130">
        <v>3</v>
      </c>
    </row>
    <row r="8" spans="1:12" ht="14.25" customHeight="1" x14ac:dyDescent="0.3">
      <c r="A8" s="128" t="s">
        <v>639</v>
      </c>
      <c r="B8" s="129">
        <v>21</v>
      </c>
      <c r="C8" s="130">
        <v>16.61</v>
      </c>
      <c r="D8" s="130">
        <v>3</v>
      </c>
      <c r="E8" s="130">
        <v>1446</v>
      </c>
      <c r="F8" s="130" t="str">
        <f>+VLOOKUP(E8,Participants!$A$1:$F$800,2,FALSE)</f>
        <v>Gavin Guyton</v>
      </c>
      <c r="G8" s="130" t="str">
        <f>+VLOOKUP(E8,Participants!$A$1:$F$800,4,FALSE)</f>
        <v>SKS</v>
      </c>
      <c r="H8" s="130" t="str">
        <f>+VLOOKUP(E8,Participants!$A$1:$F$800,5,FALSE)</f>
        <v>M</v>
      </c>
      <c r="I8" s="130">
        <f>+VLOOKUP(E8,Participants!$A$1:$F$800,3,FALSE)</f>
        <v>4</v>
      </c>
      <c r="J8" s="130" t="str">
        <f>+VLOOKUP(E8,Participants!$A$1:$G$800,7,FALSE)</f>
        <v>DEV BOYS</v>
      </c>
      <c r="K8" s="130">
        <f t="shared" si="0"/>
        <v>7</v>
      </c>
      <c r="L8" s="130">
        <v>2</v>
      </c>
    </row>
    <row r="9" spans="1:12" ht="14.25" customHeight="1" x14ac:dyDescent="0.3">
      <c r="A9" s="128" t="s">
        <v>639</v>
      </c>
      <c r="B9" s="132">
        <v>24</v>
      </c>
      <c r="C9" s="131">
        <v>16.64</v>
      </c>
      <c r="D9" s="131">
        <v>2</v>
      </c>
      <c r="E9" s="131">
        <v>1188</v>
      </c>
      <c r="F9" s="130" t="str">
        <f>+VLOOKUP(E9,Participants!$A$1:$F$800,2,FALSE)</f>
        <v>Nicholas Yohe</v>
      </c>
      <c r="G9" s="130" t="str">
        <f>+VLOOKUP(E9,Participants!$A$1:$F$800,4,FALSE)</f>
        <v>MQA</v>
      </c>
      <c r="H9" s="130" t="str">
        <f>+VLOOKUP(E9,Participants!$A$1:$F$800,5,FALSE)</f>
        <v>M</v>
      </c>
      <c r="I9" s="130">
        <f>+VLOOKUP(E9,Participants!$A$1:$F$800,3,FALSE)</f>
        <v>3</v>
      </c>
      <c r="J9" s="130" t="str">
        <f>+VLOOKUP(E9,Participants!$A$1:$G$800,7,FALSE)</f>
        <v>DEV BOYS</v>
      </c>
      <c r="K9" s="130">
        <f t="shared" si="0"/>
        <v>8</v>
      </c>
      <c r="L9" s="130">
        <v>1</v>
      </c>
    </row>
    <row r="10" spans="1:12" ht="14.25" customHeight="1" x14ac:dyDescent="0.3">
      <c r="A10" s="128" t="s">
        <v>639</v>
      </c>
      <c r="B10" s="129">
        <v>25</v>
      </c>
      <c r="C10" s="130">
        <v>16.64</v>
      </c>
      <c r="D10" s="130">
        <v>4</v>
      </c>
      <c r="E10" s="130">
        <v>340</v>
      </c>
      <c r="F10" s="130" t="str">
        <f>+VLOOKUP(E10,Participants!$A$1:$F$800,2,FALSE)</f>
        <v>Michael Sauber</v>
      </c>
      <c r="G10" s="130" t="str">
        <f>+VLOOKUP(E10,Participants!$A$1:$F$800,4,FALSE)</f>
        <v>AAP</v>
      </c>
      <c r="H10" s="130" t="str">
        <f>+VLOOKUP(E10,Participants!$A$1:$F$800,5,FALSE)</f>
        <v>M</v>
      </c>
      <c r="I10" s="130">
        <f>+VLOOKUP(E10,Participants!$A$1:$F$800,3,FALSE)</f>
        <v>4</v>
      </c>
      <c r="J10" s="130" t="str">
        <f>+VLOOKUP(E10,Participants!$A$1:$G$800,7,FALSE)</f>
        <v>DEV BOYS</v>
      </c>
      <c r="K10" s="130">
        <f t="shared" si="0"/>
        <v>9</v>
      </c>
      <c r="L10" s="131"/>
    </row>
    <row r="11" spans="1:12" ht="14.25" customHeight="1" x14ac:dyDescent="0.3">
      <c r="A11" s="128" t="s">
        <v>639</v>
      </c>
      <c r="B11" s="132">
        <v>22</v>
      </c>
      <c r="C11" s="131">
        <v>17.190000000000001</v>
      </c>
      <c r="D11" s="131">
        <v>3</v>
      </c>
      <c r="E11" s="131">
        <v>1451</v>
      </c>
      <c r="F11" s="130" t="str">
        <f>+VLOOKUP(E11,Participants!$A$1:$F$800,2,FALSE)</f>
        <v>Colby Hunt</v>
      </c>
      <c r="G11" s="130" t="str">
        <f>+VLOOKUP(E11,Participants!$A$1:$F$800,4,FALSE)</f>
        <v>SKS</v>
      </c>
      <c r="H11" s="130" t="str">
        <f>+VLOOKUP(E11,Participants!$A$1:$F$800,5,FALSE)</f>
        <v>M</v>
      </c>
      <c r="I11" s="130">
        <f>+VLOOKUP(E11,Participants!$A$1:$F$800,3,FALSE)</f>
        <v>4</v>
      </c>
      <c r="J11" s="130" t="str">
        <f>+VLOOKUP(E11,Participants!$A$1:$G$800,7,FALSE)</f>
        <v>DEV BOYS</v>
      </c>
      <c r="K11" s="130">
        <f t="shared" si="0"/>
        <v>10</v>
      </c>
      <c r="L11" s="131"/>
    </row>
    <row r="12" spans="1:12" ht="14.25" customHeight="1" x14ac:dyDescent="0.3">
      <c r="A12" s="128" t="s">
        <v>639</v>
      </c>
      <c r="B12" s="129">
        <v>19</v>
      </c>
      <c r="C12" s="130">
        <v>17.22</v>
      </c>
      <c r="D12" s="130">
        <v>2</v>
      </c>
      <c r="E12" s="130">
        <v>623</v>
      </c>
      <c r="F12" s="130" t="str">
        <f>+VLOOKUP(E12,Participants!$A$1:$F$800,2,FALSE)</f>
        <v>Brody Smith</v>
      </c>
      <c r="G12" s="130" t="str">
        <f>+VLOOKUP(E12,Participants!$A$1:$F$800,4,FALSE)</f>
        <v>BCS</v>
      </c>
      <c r="H12" s="130" t="str">
        <f>+VLOOKUP(E12,Participants!$A$1:$F$800,5,FALSE)</f>
        <v>M</v>
      </c>
      <c r="I12" s="130">
        <f>+VLOOKUP(E12,Participants!$A$1:$F$800,3,FALSE)</f>
        <v>3</v>
      </c>
      <c r="J12" s="130" t="str">
        <f>+VLOOKUP(E12,Participants!$A$1:$G$800,7,FALSE)</f>
        <v>DEV BOYS</v>
      </c>
      <c r="K12" s="130">
        <f t="shared" si="0"/>
        <v>11</v>
      </c>
      <c r="L12" s="131"/>
    </row>
    <row r="13" spans="1:12" ht="14.25" customHeight="1" x14ac:dyDescent="0.3">
      <c r="A13" s="128" t="s">
        <v>639</v>
      </c>
      <c r="B13" s="129">
        <v>23</v>
      </c>
      <c r="C13" s="130">
        <v>17.29</v>
      </c>
      <c r="D13" s="130">
        <v>3</v>
      </c>
      <c r="E13" s="130">
        <v>337</v>
      </c>
      <c r="F13" s="130" t="str">
        <f>+VLOOKUP(E13,Participants!$A$1:$F$800,2,FALSE)</f>
        <v>Joseph Petrich</v>
      </c>
      <c r="G13" s="130" t="str">
        <f>+VLOOKUP(E13,Participants!$A$1:$F$800,4,FALSE)</f>
        <v>AAP</v>
      </c>
      <c r="H13" s="130" t="str">
        <f>+VLOOKUP(E13,Participants!$A$1:$F$800,5,FALSE)</f>
        <v>M</v>
      </c>
      <c r="I13" s="130">
        <f>+VLOOKUP(E13,Participants!$A$1:$F$800,3,FALSE)</f>
        <v>4</v>
      </c>
      <c r="J13" s="130" t="str">
        <f>+VLOOKUP(E13,Participants!$A$1:$G$800,7,FALSE)</f>
        <v>DEV BOYS</v>
      </c>
      <c r="K13" s="130">
        <f t="shared" si="0"/>
        <v>12</v>
      </c>
      <c r="L13" s="131"/>
    </row>
    <row r="14" spans="1:12" ht="14.25" customHeight="1" x14ac:dyDescent="0.3">
      <c r="A14" s="128" t="s">
        <v>639</v>
      </c>
      <c r="B14" s="132">
        <v>22</v>
      </c>
      <c r="C14" s="131">
        <v>17.399999999999999</v>
      </c>
      <c r="D14" s="131">
        <v>2</v>
      </c>
      <c r="E14" s="131">
        <v>335</v>
      </c>
      <c r="F14" s="130" t="str">
        <f>+VLOOKUP(E14,Participants!$A$1:$F$800,2,FALSE)</f>
        <v>James Bamberg</v>
      </c>
      <c r="G14" s="130" t="str">
        <f>+VLOOKUP(E14,Participants!$A$1:$F$800,4,FALSE)</f>
        <v>AAP</v>
      </c>
      <c r="H14" s="130" t="str">
        <f>+VLOOKUP(E14,Participants!$A$1:$F$800,5,FALSE)</f>
        <v>M</v>
      </c>
      <c r="I14" s="130">
        <f>+VLOOKUP(E14,Participants!$A$1:$F$800,3,FALSE)</f>
        <v>4</v>
      </c>
      <c r="J14" s="130" t="str">
        <f>+VLOOKUP(E14,Participants!$A$1:$G$800,7,FALSE)</f>
        <v>DEV BOYS</v>
      </c>
      <c r="K14" s="130">
        <f t="shared" si="0"/>
        <v>13</v>
      </c>
      <c r="L14" s="131"/>
    </row>
    <row r="15" spans="1:12" ht="14.25" customHeight="1" x14ac:dyDescent="0.3">
      <c r="A15" s="128" t="s">
        <v>639</v>
      </c>
      <c r="B15" s="132">
        <v>18</v>
      </c>
      <c r="C15" s="131">
        <v>17.559999999999999</v>
      </c>
      <c r="D15" s="131">
        <v>1</v>
      </c>
      <c r="E15" s="131">
        <v>1176</v>
      </c>
      <c r="F15" s="130" t="str">
        <f>+VLOOKUP(E15,Participants!$A$1:$F$800,2,FALSE)</f>
        <v>Finley Gibbons</v>
      </c>
      <c r="G15" s="130" t="str">
        <f>+VLOOKUP(E15,Participants!$A$1:$F$800,4,FALSE)</f>
        <v>MQA</v>
      </c>
      <c r="H15" s="130" t="str">
        <f>+VLOOKUP(E15,Participants!$A$1:$F$800,5,FALSE)</f>
        <v>M</v>
      </c>
      <c r="I15" s="130">
        <f>+VLOOKUP(E15,Participants!$A$1:$F$800,3,FALSE)</f>
        <v>2</v>
      </c>
      <c r="J15" s="130" t="str">
        <f>+VLOOKUP(E15,Participants!$A$1:$G$800,7,FALSE)</f>
        <v>DEV BOYS</v>
      </c>
      <c r="K15" s="130">
        <f t="shared" si="0"/>
        <v>14</v>
      </c>
      <c r="L15" s="131"/>
    </row>
    <row r="16" spans="1:12" ht="14.25" customHeight="1" x14ac:dyDescent="0.3">
      <c r="A16" s="128" t="s">
        <v>639</v>
      </c>
      <c r="B16" s="129">
        <v>19</v>
      </c>
      <c r="C16" s="130">
        <v>17.61</v>
      </c>
      <c r="D16" s="130">
        <v>1</v>
      </c>
      <c r="E16" s="130">
        <v>738</v>
      </c>
      <c r="F16" s="130" t="str">
        <f>+VLOOKUP(E16,Participants!$A$1:$F$800,2,FALSE)</f>
        <v>Jacob Redd</v>
      </c>
      <c r="G16" s="130" t="str">
        <f>+VLOOKUP(E16,Participants!$A$1:$F$800,4,FALSE)</f>
        <v>CDP</v>
      </c>
      <c r="H16" s="130" t="str">
        <f>+VLOOKUP(E16,Participants!$A$1:$F$800,5,FALSE)</f>
        <v>M</v>
      </c>
      <c r="I16" s="130">
        <f>+VLOOKUP(E16,Participants!$A$1:$F$800,3,FALSE)</f>
        <v>3</v>
      </c>
      <c r="J16" s="130" t="str">
        <f>+VLOOKUP(E16,Participants!$A$1:$G$800,7,FALSE)</f>
        <v>DEV BOYS</v>
      </c>
      <c r="K16" s="130">
        <f t="shared" si="0"/>
        <v>15</v>
      </c>
      <c r="L16" s="131"/>
    </row>
    <row r="17" spans="1:12" ht="14.25" customHeight="1" x14ac:dyDescent="0.3">
      <c r="A17" s="128" t="s">
        <v>639</v>
      </c>
      <c r="B17" s="132">
        <v>24</v>
      </c>
      <c r="C17" s="131">
        <v>17.62</v>
      </c>
      <c r="D17" s="131">
        <v>1</v>
      </c>
      <c r="E17" s="131">
        <v>996</v>
      </c>
      <c r="F17" s="130" t="str">
        <f>+VLOOKUP(E17,Participants!$A$1:$F$800,2,FALSE)</f>
        <v>Brooks Luczak</v>
      </c>
      <c r="G17" s="130" t="str">
        <f>+VLOOKUP(E17,Participants!$A$1:$F$800,4,FALSE)</f>
        <v>HFS</v>
      </c>
      <c r="H17" s="130" t="str">
        <f>+VLOOKUP(E17,Participants!$A$1:$F$800,5,FALSE)</f>
        <v>M</v>
      </c>
      <c r="I17" s="130">
        <f>+VLOOKUP(E17,Participants!$A$1:$F$800,3,FALSE)</f>
        <v>0</v>
      </c>
      <c r="J17" s="130" t="str">
        <f>+VLOOKUP(E17,Participants!$A$1:$G$800,7,FALSE)</f>
        <v>DEV BOYS</v>
      </c>
      <c r="K17" s="130">
        <f t="shared" si="0"/>
        <v>16</v>
      </c>
      <c r="L17" s="131"/>
    </row>
    <row r="18" spans="1:12" ht="14.25" customHeight="1" x14ac:dyDescent="0.3">
      <c r="A18" s="128" t="s">
        <v>639</v>
      </c>
      <c r="B18" s="129">
        <v>25</v>
      </c>
      <c r="C18" s="130">
        <v>17.79</v>
      </c>
      <c r="D18" s="130">
        <v>1</v>
      </c>
      <c r="E18" s="130">
        <v>1186</v>
      </c>
      <c r="F18" s="130" t="str">
        <f>+VLOOKUP(E18,Participants!$A$1:$F$800,2,FALSE)</f>
        <v>Roman Parham</v>
      </c>
      <c r="G18" s="130" t="str">
        <f>+VLOOKUP(E18,Participants!$A$1:$F$800,4,FALSE)</f>
        <v>MQA</v>
      </c>
      <c r="H18" s="130" t="str">
        <f>+VLOOKUP(E18,Participants!$A$1:$F$800,5,FALSE)</f>
        <v>M</v>
      </c>
      <c r="I18" s="130">
        <f>+VLOOKUP(E18,Participants!$A$1:$F$800,3,FALSE)</f>
        <v>3</v>
      </c>
      <c r="J18" s="130" t="str">
        <f>+VLOOKUP(E18,Participants!$A$1:$G$800,7,FALSE)</f>
        <v>DEV BOYS</v>
      </c>
      <c r="K18" s="130">
        <f t="shared" si="0"/>
        <v>17</v>
      </c>
      <c r="L18" s="130"/>
    </row>
    <row r="19" spans="1:12" ht="14.25" customHeight="1" x14ac:dyDescent="0.3">
      <c r="A19" s="128" t="s">
        <v>639</v>
      </c>
      <c r="B19" s="132">
        <v>18</v>
      </c>
      <c r="C19" s="131">
        <v>17.8</v>
      </c>
      <c r="D19" s="131">
        <v>6</v>
      </c>
      <c r="E19" s="131">
        <v>1650</v>
      </c>
      <c r="F19" s="130" t="str">
        <f>+VLOOKUP(E19,Participants!$A$1:$F$800,2,FALSE)</f>
        <v>Leland Wesley</v>
      </c>
      <c r="G19" s="130" t="str">
        <f>+VLOOKUP(E19,Participants!$A$1:$F$800,4,FALSE)</f>
        <v>STG</v>
      </c>
      <c r="H19" s="130" t="str">
        <f>+VLOOKUP(E19,Participants!$A$1:$F$800,5,FALSE)</f>
        <v>M</v>
      </c>
      <c r="I19" s="130">
        <f>+VLOOKUP(E19,Participants!$A$1:$F$800,3,FALSE)</f>
        <v>2</v>
      </c>
      <c r="J19" s="130" t="str">
        <f>+VLOOKUP(E19,Participants!$A$1:$G$800,7,FALSE)</f>
        <v>DEV BOYS</v>
      </c>
      <c r="K19" s="130">
        <f t="shared" si="0"/>
        <v>18</v>
      </c>
      <c r="L19" s="130"/>
    </row>
    <row r="20" spans="1:12" ht="14.25" customHeight="1" x14ac:dyDescent="0.3">
      <c r="A20" s="128" t="s">
        <v>639</v>
      </c>
      <c r="B20" s="132">
        <v>24</v>
      </c>
      <c r="C20" s="131">
        <v>17.850000000000001</v>
      </c>
      <c r="D20" s="131">
        <v>4</v>
      </c>
      <c r="E20" s="131">
        <v>1660</v>
      </c>
      <c r="F20" s="130" t="str">
        <f>+VLOOKUP(E20,Participants!$A$1:$F$800,2,FALSE)</f>
        <v>Grady Schaeffer</v>
      </c>
      <c r="G20" s="130" t="str">
        <f>+VLOOKUP(E20,Participants!$A$1:$F$800,4,FALSE)</f>
        <v>STG</v>
      </c>
      <c r="H20" s="130" t="str">
        <f>+VLOOKUP(E20,Participants!$A$1:$F$800,5,FALSE)</f>
        <v>M</v>
      </c>
      <c r="I20" s="130">
        <f>+VLOOKUP(E20,Participants!$A$1:$F$800,3,FALSE)</f>
        <v>4</v>
      </c>
      <c r="J20" s="130" t="str">
        <f>+VLOOKUP(E20,Participants!$A$1:$G$800,7,FALSE)</f>
        <v>DEV BOYS</v>
      </c>
      <c r="K20" s="130">
        <f t="shared" si="0"/>
        <v>19</v>
      </c>
      <c r="L20" s="130"/>
    </row>
    <row r="21" spans="1:12" ht="14.25" customHeight="1" x14ac:dyDescent="0.3">
      <c r="A21" s="128" t="s">
        <v>639</v>
      </c>
      <c r="B21" s="129">
        <v>23</v>
      </c>
      <c r="C21" s="130">
        <v>18</v>
      </c>
      <c r="D21" s="130">
        <v>1</v>
      </c>
      <c r="E21" s="130">
        <v>338</v>
      </c>
      <c r="F21" s="130" t="str">
        <f>+VLOOKUP(E21,Participants!$A$1:$F$800,2,FALSE)</f>
        <v>Simon Randall</v>
      </c>
      <c r="G21" s="130" t="str">
        <f>+VLOOKUP(E21,Participants!$A$1:$F$800,4,FALSE)</f>
        <v>AAP</v>
      </c>
      <c r="H21" s="130" t="str">
        <f>+VLOOKUP(E21,Participants!$A$1:$F$800,5,FALSE)</f>
        <v>M</v>
      </c>
      <c r="I21" s="130">
        <f>+VLOOKUP(E21,Participants!$A$1:$F$800,3,FALSE)</f>
        <v>4</v>
      </c>
      <c r="J21" s="130" t="str">
        <f>+VLOOKUP(E21,Participants!$A$1:$G$800,7,FALSE)</f>
        <v>DEV BOYS</v>
      </c>
      <c r="K21" s="130">
        <f t="shared" si="0"/>
        <v>20</v>
      </c>
      <c r="L21" s="130"/>
    </row>
    <row r="22" spans="1:12" ht="14.25" customHeight="1" x14ac:dyDescent="0.3">
      <c r="A22" s="128" t="s">
        <v>639</v>
      </c>
      <c r="B22" s="129">
        <v>23</v>
      </c>
      <c r="C22" s="130">
        <v>18.04</v>
      </c>
      <c r="D22" s="130">
        <v>2</v>
      </c>
      <c r="E22" s="130">
        <v>1189</v>
      </c>
      <c r="F22" s="130" t="str">
        <f>+VLOOKUP(E22,Participants!$A$1:$F$800,2,FALSE)</f>
        <v>Levi Bollinger</v>
      </c>
      <c r="G22" s="130" t="str">
        <f>+VLOOKUP(E22,Participants!$A$1:$F$800,4,FALSE)</f>
        <v>MQA</v>
      </c>
      <c r="H22" s="130" t="str">
        <f>+VLOOKUP(E22,Participants!$A$1:$F$800,5,FALSE)</f>
        <v>M</v>
      </c>
      <c r="I22" s="130">
        <f>+VLOOKUP(E22,Participants!$A$1:$F$800,3,FALSE)</f>
        <v>4</v>
      </c>
      <c r="J22" s="130" t="str">
        <f>+VLOOKUP(E22,Participants!$A$1:$G$800,7,FALSE)</f>
        <v>DEV BOYS</v>
      </c>
      <c r="K22" s="130">
        <f t="shared" si="0"/>
        <v>21</v>
      </c>
      <c r="L22" s="130"/>
    </row>
    <row r="23" spans="1:12" ht="14.25" customHeight="1" x14ac:dyDescent="0.3">
      <c r="A23" s="128" t="s">
        <v>639</v>
      </c>
      <c r="B23" s="132">
        <v>20</v>
      </c>
      <c r="C23" s="131">
        <v>18.05</v>
      </c>
      <c r="D23" s="131">
        <v>1</v>
      </c>
      <c r="E23" s="131">
        <v>739</v>
      </c>
      <c r="F23" s="130" t="str">
        <f>+VLOOKUP(E23,Participants!$A$1:$F$800,2,FALSE)</f>
        <v>Bruno Macerelli</v>
      </c>
      <c r="G23" s="130" t="str">
        <f>+VLOOKUP(E23,Participants!$A$1:$F$800,4,FALSE)</f>
        <v>CDP</v>
      </c>
      <c r="H23" s="130" t="str">
        <f>+VLOOKUP(E23,Participants!$A$1:$F$800,5,FALSE)</f>
        <v>M</v>
      </c>
      <c r="I23" s="130">
        <f>+VLOOKUP(E23,Participants!$A$1:$F$800,3,FALSE)</f>
        <v>4</v>
      </c>
      <c r="J23" s="130" t="str">
        <f>+VLOOKUP(E23,Participants!$A$1:$G$800,7,FALSE)</f>
        <v>DEV BOYS</v>
      </c>
      <c r="K23" s="130">
        <f t="shared" si="0"/>
        <v>22</v>
      </c>
      <c r="L23" s="130"/>
    </row>
    <row r="24" spans="1:12" ht="14.25" customHeight="1" x14ac:dyDescent="0.3">
      <c r="A24" s="128" t="s">
        <v>639</v>
      </c>
      <c r="B24" s="132">
        <v>18</v>
      </c>
      <c r="C24" s="131">
        <v>18.100000000000001</v>
      </c>
      <c r="D24" s="131">
        <v>3</v>
      </c>
      <c r="E24" s="131">
        <v>329</v>
      </c>
      <c r="F24" s="130" t="str">
        <f>+VLOOKUP(E24,Participants!$A$1:$F$800,2,FALSE)</f>
        <v>John Nolan</v>
      </c>
      <c r="G24" s="130" t="str">
        <f>+VLOOKUP(E24,Participants!$A$1:$F$800,4,FALSE)</f>
        <v>AAP</v>
      </c>
      <c r="H24" s="130" t="str">
        <f>+VLOOKUP(E24,Participants!$A$1:$F$800,5,FALSE)</f>
        <v>M</v>
      </c>
      <c r="I24" s="130">
        <f>+VLOOKUP(E24,Participants!$A$1:$F$800,3,FALSE)</f>
        <v>2</v>
      </c>
      <c r="J24" s="130" t="str">
        <f>+VLOOKUP(E24,Participants!$A$1:$G$800,7,FALSE)</f>
        <v>DEV BOYS</v>
      </c>
      <c r="K24" s="130">
        <f t="shared" si="0"/>
        <v>23</v>
      </c>
      <c r="L24" s="130"/>
    </row>
    <row r="25" spans="1:12" ht="14.25" customHeight="1" x14ac:dyDescent="0.3">
      <c r="A25" s="128" t="s">
        <v>639</v>
      </c>
      <c r="B25" s="129">
        <v>23</v>
      </c>
      <c r="C25" s="130">
        <v>18.18</v>
      </c>
      <c r="D25" s="130">
        <v>4</v>
      </c>
      <c r="E25" s="130">
        <v>1450</v>
      </c>
      <c r="F25" s="130" t="str">
        <f>+VLOOKUP(E25,Participants!$A$1:$F$800,2,FALSE)</f>
        <v>Michael Flamino</v>
      </c>
      <c r="G25" s="130" t="str">
        <f>+VLOOKUP(E25,Participants!$A$1:$F$800,4,FALSE)</f>
        <v>SKS</v>
      </c>
      <c r="H25" s="130" t="str">
        <f>+VLOOKUP(E25,Participants!$A$1:$F$800,5,FALSE)</f>
        <v>M</v>
      </c>
      <c r="I25" s="130">
        <f>+VLOOKUP(E25,Participants!$A$1:$F$800,3,FALSE)</f>
        <v>4</v>
      </c>
      <c r="J25" s="130" t="str">
        <f>+VLOOKUP(E25,Participants!$A$1:$G$800,7,FALSE)</f>
        <v>DEV BOYS</v>
      </c>
      <c r="K25" s="130">
        <f t="shared" si="0"/>
        <v>24</v>
      </c>
      <c r="L25" s="130"/>
    </row>
    <row r="26" spans="1:12" ht="14.25" customHeight="1" x14ac:dyDescent="0.3">
      <c r="A26" s="128" t="s">
        <v>639</v>
      </c>
      <c r="B26" s="129">
        <v>19</v>
      </c>
      <c r="C26" s="130">
        <v>18.260000000000002</v>
      </c>
      <c r="D26" s="130">
        <v>4</v>
      </c>
      <c r="E26" s="130">
        <v>1430</v>
      </c>
      <c r="F26" s="130" t="str">
        <f>+VLOOKUP(E26,Participants!$A$1:$F$800,2,FALSE)</f>
        <v>Mason Arnold</v>
      </c>
      <c r="G26" s="130" t="str">
        <f>+VLOOKUP(E26,Participants!$A$1:$F$800,4,FALSE)</f>
        <v>SKS</v>
      </c>
      <c r="H26" s="130" t="str">
        <f>+VLOOKUP(E26,Participants!$A$1:$F$800,5,FALSE)</f>
        <v>M</v>
      </c>
      <c r="I26" s="130">
        <f>+VLOOKUP(E26,Participants!$A$1:$F$800,3,FALSE)</f>
        <v>3</v>
      </c>
      <c r="J26" s="130" t="str">
        <f>+VLOOKUP(E26,Participants!$A$1:$G$800,7,FALSE)</f>
        <v>DEV BOYS</v>
      </c>
      <c r="K26" s="130">
        <f t="shared" si="0"/>
        <v>25</v>
      </c>
      <c r="L26" s="131"/>
    </row>
    <row r="27" spans="1:12" ht="14.25" customHeight="1" x14ac:dyDescent="0.3">
      <c r="A27" s="128" t="s">
        <v>639</v>
      </c>
      <c r="B27" s="129">
        <v>21</v>
      </c>
      <c r="C27" s="130">
        <v>18.329999999999998</v>
      </c>
      <c r="D27" s="130">
        <v>2</v>
      </c>
      <c r="E27" s="130">
        <v>303</v>
      </c>
      <c r="F27" s="130" t="str">
        <f>+VLOOKUP(E27,Participants!$A$1:$F$800,2,FALSE)</f>
        <v>Roland Dopkowski</v>
      </c>
      <c r="G27" s="130" t="str">
        <f>+VLOOKUP(E27,Participants!$A$1:$F$800,4,FALSE)</f>
        <v>AAG</v>
      </c>
      <c r="H27" s="130" t="str">
        <f>+VLOOKUP(E27,Participants!$A$1:$F$800,5,FALSE)</f>
        <v>M</v>
      </c>
      <c r="I27" s="130">
        <f>+VLOOKUP(E27,Participants!$A$1:$F$800,3,FALSE)</f>
        <v>4</v>
      </c>
      <c r="J27" s="130" t="str">
        <f>+VLOOKUP(E27,Participants!$A$1:$G$800,7,FALSE)</f>
        <v>DEV BOYS</v>
      </c>
      <c r="K27" s="130">
        <f t="shared" si="0"/>
        <v>26</v>
      </c>
      <c r="L27" s="131"/>
    </row>
    <row r="28" spans="1:12" ht="14.25" customHeight="1" x14ac:dyDescent="0.3">
      <c r="A28" s="128" t="s">
        <v>639</v>
      </c>
      <c r="B28" s="132">
        <v>22</v>
      </c>
      <c r="C28" s="131">
        <v>18.37</v>
      </c>
      <c r="D28" s="131">
        <v>4</v>
      </c>
      <c r="E28" s="131">
        <v>1456</v>
      </c>
      <c r="F28" s="130" t="str">
        <f>+VLOOKUP(E28,Participants!$A$1:$F$800,2,FALSE)</f>
        <v>Andrew Thomas</v>
      </c>
      <c r="G28" s="130" t="str">
        <f>+VLOOKUP(E28,Participants!$A$1:$F$800,4,FALSE)</f>
        <v>SKS</v>
      </c>
      <c r="H28" s="130" t="str">
        <f>+VLOOKUP(E28,Participants!$A$1:$F$800,5,FALSE)</f>
        <v>M</v>
      </c>
      <c r="I28" s="130">
        <f>+VLOOKUP(E28,Participants!$A$1:$F$800,3,FALSE)</f>
        <v>4</v>
      </c>
      <c r="J28" s="130" t="str">
        <f>+VLOOKUP(E28,Participants!$A$1:$G$800,7,FALSE)</f>
        <v>DEV BOYS</v>
      </c>
      <c r="K28" s="130">
        <f t="shared" si="0"/>
        <v>27</v>
      </c>
      <c r="L28" s="131"/>
    </row>
    <row r="29" spans="1:12" ht="14.25" customHeight="1" x14ac:dyDescent="0.3">
      <c r="A29" s="128" t="s">
        <v>639</v>
      </c>
      <c r="B29" s="132">
        <v>18</v>
      </c>
      <c r="C29" s="131">
        <v>18.55</v>
      </c>
      <c r="D29" s="131">
        <v>2</v>
      </c>
      <c r="E29" s="131">
        <v>1178</v>
      </c>
      <c r="F29" s="130" t="str">
        <f>+VLOOKUP(E29,Participants!$A$1:$F$800,2,FALSE)</f>
        <v>Giovanni Green</v>
      </c>
      <c r="G29" s="130" t="str">
        <f>+VLOOKUP(E29,Participants!$A$1:$F$800,4,FALSE)</f>
        <v>MQA</v>
      </c>
      <c r="H29" s="130" t="str">
        <f>+VLOOKUP(E29,Participants!$A$1:$F$800,5,FALSE)</f>
        <v>M</v>
      </c>
      <c r="I29" s="130">
        <f>+VLOOKUP(E29,Participants!$A$1:$F$800,3,FALSE)</f>
        <v>2</v>
      </c>
      <c r="J29" s="130" t="str">
        <f>+VLOOKUP(E29,Participants!$A$1:$G$800,7,FALSE)</f>
        <v>DEV BOYS</v>
      </c>
      <c r="K29" s="130">
        <f t="shared" si="0"/>
        <v>28</v>
      </c>
      <c r="L29" s="131"/>
    </row>
    <row r="30" spans="1:12" ht="14.25" customHeight="1" x14ac:dyDescent="0.3">
      <c r="A30" s="128" t="s">
        <v>639</v>
      </c>
      <c r="B30" s="129">
        <v>15</v>
      </c>
      <c r="C30" s="130">
        <v>18.84</v>
      </c>
      <c r="D30" s="130">
        <v>1</v>
      </c>
      <c r="E30" s="130">
        <v>1173</v>
      </c>
      <c r="F30" s="130" t="str">
        <f>+VLOOKUP(E30,Participants!$A$1:$F$800,2,FALSE)</f>
        <v>Ethan Swigart</v>
      </c>
      <c r="G30" s="130" t="str">
        <f>+VLOOKUP(E30,Participants!$A$1:$F$800,4,FALSE)</f>
        <v>MQA</v>
      </c>
      <c r="H30" s="130" t="str">
        <f>+VLOOKUP(E30,Participants!$A$1:$F$800,5,FALSE)</f>
        <v>M</v>
      </c>
      <c r="I30" s="130">
        <f>+VLOOKUP(E30,Participants!$A$1:$F$800,3,FALSE)</f>
        <v>1</v>
      </c>
      <c r="J30" s="130" t="str">
        <f>+VLOOKUP(E30,Participants!$A$1:$G$800,7,FALSE)</f>
        <v>DEV BOYS</v>
      </c>
      <c r="K30" s="130">
        <f t="shared" si="0"/>
        <v>29</v>
      </c>
      <c r="L30" s="131"/>
    </row>
    <row r="31" spans="1:12" ht="14.25" customHeight="1" x14ac:dyDescent="0.3">
      <c r="A31" s="128" t="s">
        <v>639</v>
      </c>
      <c r="B31" s="129">
        <v>17</v>
      </c>
      <c r="C31" s="130">
        <v>18.86</v>
      </c>
      <c r="D31" s="130">
        <v>1</v>
      </c>
      <c r="E31" s="130">
        <v>1181</v>
      </c>
      <c r="F31" s="130" t="str">
        <f>+VLOOKUP(E31,Participants!$A$1:$F$800,2,FALSE)</f>
        <v>Noah Saxman</v>
      </c>
      <c r="G31" s="130" t="str">
        <f>+VLOOKUP(E31,Participants!$A$1:$F$800,4,FALSE)</f>
        <v>MQA</v>
      </c>
      <c r="H31" s="130" t="str">
        <f>+VLOOKUP(E31,Participants!$A$1:$F$800,5,FALSE)</f>
        <v>M</v>
      </c>
      <c r="I31" s="130">
        <f>+VLOOKUP(E31,Participants!$A$1:$F$800,3,FALSE)</f>
        <v>2</v>
      </c>
      <c r="J31" s="130" t="str">
        <f>+VLOOKUP(E31,Participants!$A$1:$G$800,7,FALSE)</f>
        <v>DEV BOYS</v>
      </c>
      <c r="K31" s="130">
        <f t="shared" si="0"/>
        <v>30</v>
      </c>
      <c r="L31" s="131"/>
    </row>
    <row r="32" spans="1:12" ht="14.25" customHeight="1" x14ac:dyDescent="0.3">
      <c r="A32" s="128" t="s">
        <v>639</v>
      </c>
      <c r="B32" s="132">
        <v>22</v>
      </c>
      <c r="C32" s="131">
        <v>18.91</v>
      </c>
      <c r="D32" s="131">
        <v>5</v>
      </c>
      <c r="E32" s="131">
        <v>1447</v>
      </c>
      <c r="F32" s="130" t="str">
        <f>+VLOOKUP(E32,Participants!$A$1:$F$800,2,FALSE)</f>
        <v>Thatcher Degnan</v>
      </c>
      <c r="G32" s="130" t="str">
        <f>+VLOOKUP(E32,Participants!$A$1:$F$800,4,FALSE)</f>
        <v>SKS</v>
      </c>
      <c r="H32" s="130" t="str">
        <f>+VLOOKUP(E32,Participants!$A$1:$F$800,5,FALSE)</f>
        <v>M</v>
      </c>
      <c r="I32" s="130">
        <f>+VLOOKUP(E32,Participants!$A$1:$F$800,3,FALSE)</f>
        <v>4</v>
      </c>
      <c r="J32" s="130" t="str">
        <f>+VLOOKUP(E32,Participants!$A$1:$G$800,7,FALSE)</f>
        <v>DEV BOYS</v>
      </c>
      <c r="K32" s="130">
        <f t="shared" si="0"/>
        <v>31</v>
      </c>
      <c r="L32" s="131"/>
    </row>
    <row r="33" spans="1:12" ht="14.25" customHeight="1" x14ac:dyDescent="0.3">
      <c r="A33" s="128" t="s">
        <v>639</v>
      </c>
      <c r="B33" s="132">
        <v>20</v>
      </c>
      <c r="C33" s="131">
        <v>19.03</v>
      </c>
      <c r="D33" s="131">
        <v>2</v>
      </c>
      <c r="E33" s="131">
        <v>620</v>
      </c>
      <c r="F33" s="130" t="str">
        <f>+VLOOKUP(E33,Participants!$A$1:$F$800,2,FALSE)</f>
        <v>Atticus DeAngelo</v>
      </c>
      <c r="G33" s="130" t="str">
        <f>+VLOOKUP(E33,Participants!$A$1:$F$800,4,FALSE)</f>
        <v>BCS</v>
      </c>
      <c r="H33" s="130" t="str">
        <f>+VLOOKUP(E33,Participants!$A$1:$F$800,5,FALSE)</f>
        <v>M</v>
      </c>
      <c r="I33" s="130">
        <f>+VLOOKUP(E33,Participants!$A$1:$F$800,3,FALSE)</f>
        <v>3</v>
      </c>
      <c r="J33" s="130" t="str">
        <f>+VLOOKUP(E33,Participants!$A$1:$G$800,7,FALSE)</f>
        <v>DEV BOYS</v>
      </c>
      <c r="K33" s="130">
        <f t="shared" si="0"/>
        <v>32</v>
      </c>
      <c r="L33" s="131"/>
    </row>
    <row r="34" spans="1:12" ht="14.25" customHeight="1" x14ac:dyDescent="0.3">
      <c r="A34" s="128" t="s">
        <v>639</v>
      </c>
      <c r="B34" s="129">
        <v>23</v>
      </c>
      <c r="C34" s="130">
        <v>19.100000000000001</v>
      </c>
      <c r="D34" s="130">
        <v>6</v>
      </c>
      <c r="E34" s="130">
        <v>1662</v>
      </c>
      <c r="F34" s="130" t="str">
        <f>+VLOOKUP(E34,Participants!$A$1:$F$800,2,FALSE)</f>
        <v>Nico Sposito</v>
      </c>
      <c r="G34" s="130" t="str">
        <f>+VLOOKUP(E34,Participants!$A$1:$F$800,4,FALSE)</f>
        <v>STG</v>
      </c>
      <c r="H34" s="130" t="str">
        <f>+VLOOKUP(E34,Participants!$A$1:$F$800,5,FALSE)</f>
        <v>M</v>
      </c>
      <c r="I34" s="130">
        <f>+VLOOKUP(E34,Participants!$A$1:$F$800,3,FALSE)</f>
        <v>4</v>
      </c>
      <c r="J34" s="130" t="str">
        <f>+VLOOKUP(E34,Participants!$A$1:$G$800,7,FALSE)</f>
        <v>DEV BOYS</v>
      </c>
      <c r="K34" s="130">
        <f t="shared" si="0"/>
        <v>33</v>
      </c>
      <c r="L34" s="130"/>
    </row>
    <row r="35" spans="1:12" ht="14.25" customHeight="1" x14ac:dyDescent="0.3">
      <c r="A35" s="128" t="s">
        <v>639</v>
      </c>
      <c r="B35" s="132">
        <v>20</v>
      </c>
      <c r="C35" s="131">
        <v>19.12</v>
      </c>
      <c r="D35" s="131">
        <v>6</v>
      </c>
      <c r="E35" s="131">
        <v>332</v>
      </c>
      <c r="F35" s="130" t="str">
        <f>+VLOOKUP(E35,Participants!$A$1:$F$800,2,FALSE)</f>
        <v>Luke Dolan</v>
      </c>
      <c r="G35" s="130" t="str">
        <f>+VLOOKUP(E35,Participants!$A$1:$F$800,4,FALSE)</f>
        <v>AAP</v>
      </c>
      <c r="H35" s="130" t="str">
        <f>+VLOOKUP(E35,Participants!$A$1:$F$800,5,FALSE)</f>
        <v>M</v>
      </c>
      <c r="I35" s="130">
        <f>+VLOOKUP(E35,Participants!$A$1:$F$800,3,FALSE)</f>
        <v>3</v>
      </c>
      <c r="J35" s="130" t="str">
        <f>+VLOOKUP(E35,Participants!$A$1:$G$800,7,FALSE)</f>
        <v>DEV BOYS</v>
      </c>
      <c r="K35" s="130">
        <f t="shared" si="0"/>
        <v>34</v>
      </c>
      <c r="L35" s="130"/>
    </row>
    <row r="36" spans="1:12" ht="14.25" customHeight="1" x14ac:dyDescent="0.3">
      <c r="A36" s="128" t="s">
        <v>639</v>
      </c>
      <c r="B36" s="129">
        <v>19</v>
      </c>
      <c r="C36" s="130">
        <v>19.14</v>
      </c>
      <c r="D36" s="130">
        <v>3</v>
      </c>
      <c r="E36" s="130">
        <v>1440</v>
      </c>
      <c r="F36" s="130" t="str">
        <f>+VLOOKUP(E36,Participants!$A$1:$F$800,2,FALSE)</f>
        <v>Owen Pawlowicz</v>
      </c>
      <c r="G36" s="130" t="str">
        <f>+VLOOKUP(E36,Participants!$A$1:$F$800,4,FALSE)</f>
        <v>SKS</v>
      </c>
      <c r="H36" s="130" t="str">
        <f>+VLOOKUP(E36,Participants!$A$1:$F$800,5,FALSE)</f>
        <v>M</v>
      </c>
      <c r="I36" s="130">
        <f>+VLOOKUP(E36,Participants!$A$1:$F$800,3,FALSE)</f>
        <v>3</v>
      </c>
      <c r="J36" s="130" t="str">
        <f>+VLOOKUP(E36,Participants!$A$1:$G$800,7,FALSE)</f>
        <v>DEV BOYS</v>
      </c>
      <c r="K36" s="130">
        <f t="shared" si="0"/>
        <v>35</v>
      </c>
      <c r="L36" s="130"/>
    </row>
    <row r="37" spans="1:12" ht="14.25" customHeight="1" x14ac:dyDescent="0.3">
      <c r="A37" s="128" t="s">
        <v>639</v>
      </c>
      <c r="B37" s="129">
        <v>19</v>
      </c>
      <c r="C37" s="130">
        <v>19.239999999999998</v>
      </c>
      <c r="D37" s="130">
        <v>5</v>
      </c>
      <c r="E37" s="130">
        <v>1438</v>
      </c>
      <c r="F37" s="130" t="str">
        <f>+VLOOKUP(E37,Participants!$A$1:$F$800,2,FALSE)</f>
        <v>Dominic Iaquinta</v>
      </c>
      <c r="G37" s="130" t="str">
        <f>+VLOOKUP(E37,Participants!$A$1:$F$800,4,FALSE)</f>
        <v>SKS</v>
      </c>
      <c r="H37" s="130" t="str">
        <f>+VLOOKUP(E37,Participants!$A$1:$F$800,5,FALSE)</f>
        <v>M</v>
      </c>
      <c r="I37" s="130">
        <f>+VLOOKUP(E37,Participants!$A$1:$F$800,3,FALSE)</f>
        <v>3</v>
      </c>
      <c r="J37" s="130" t="str">
        <f>+VLOOKUP(E37,Participants!$A$1:$G$800,7,FALSE)</f>
        <v>DEV BOYS</v>
      </c>
      <c r="K37" s="130">
        <f t="shared" si="0"/>
        <v>36</v>
      </c>
      <c r="L37" s="130"/>
    </row>
    <row r="38" spans="1:12" ht="14.25" customHeight="1" x14ac:dyDescent="0.3">
      <c r="A38" s="128" t="s">
        <v>639</v>
      </c>
      <c r="B38" s="129">
        <v>21</v>
      </c>
      <c r="C38" s="130">
        <v>19.260000000000002</v>
      </c>
      <c r="D38" s="130">
        <v>5</v>
      </c>
      <c r="E38" s="130">
        <v>704</v>
      </c>
      <c r="F38" s="130" t="str">
        <f>+VLOOKUP(E38,Participants!$A$1:$F$800,2,FALSE)</f>
        <v>Raph Rossmiller</v>
      </c>
      <c r="G38" s="130" t="str">
        <f>+VLOOKUP(E38,Participants!$A$1:$F$800,4,FALSE)</f>
        <v>CDL</v>
      </c>
      <c r="H38" s="130" t="str">
        <f>+VLOOKUP(E38,Participants!$A$1:$F$800,5,FALSE)</f>
        <v>M</v>
      </c>
      <c r="I38" s="130">
        <f>+VLOOKUP(E38,Participants!$A$1:$F$800,3,FALSE)</f>
        <v>4</v>
      </c>
      <c r="J38" s="130" t="str">
        <f>+VLOOKUP(E38,Participants!$A$1:$G$800,7,FALSE)</f>
        <v>DEV BOYS</v>
      </c>
      <c r="K38" s="130">
        <f t="shared" si="0"/>
        <v>37</v>
      </c>
      <c r="L38" s="130"/>
    </row>
    <row r="39" spans="1:12" ht="14.25" customHeight="1" x14ac:dyDescent="0.3">
      <c r="A39" s="128" t="s">
        <v>639</v>
      </c>
      <c r="B39" s="129">
        <v>21</v>
      </c>
      <c r="C39" s="130">
        <v>19.28</v>
      </c>
      <c r="D39" s="130">
        <v>1</v>
      </c>
      <c r="E39" s="130">
        <v>742</v>
      </c>
      <c r="F39" s="130" t="str">
        <f>+VLOOKUP(E39,Participants!$A$1:$F$800,2,FALSE)</f>
        <v>George Koch</v>
      </c>
      <c r="G39" s="130" t="str">
        <f>+VLOOKUP(E39,Participants!$A$1:$F$800,4,FALSE)</f>
        <v>CDP</v>
      </c>
      <c r="H39" s="130" t="str">
        <f>+VLOOKUP(E39,Participants!$A$1:$F$800,5,FALSE)</f>
        <v>M</v>
      </c>
      <c r="I39" s="130">
        <f>+VLOOKUP(E39,Participants!$A$1:$F$800,3,FALSE)</f>
        <v>4</v>
      </c>
      <c r="J39" s="130" t="str">
        <f>+VLOOKUP(E39,Participants!$A$1:$G$800,7,FALSE)</f>
        <v>DEV BOYS</v>
      </c>
      <c r="K39" s="130">
        <f t="shared" si="0"/>
        <v>38</v>
      </c>
      <c r="L39" s="130"/>
    </row>
    <row r="40" spans="1:12" ht="14.25" customHeight="1" x14ac:dyDescent="0.3">
      <c r="A40" s="128" t="s">
        <v>639</v>
      </c>
      <c r="B40" s="129">
        <v>21</v>
      </c>
      <c r="C40" s="130">
        <v>19.3</v>
      </c>
      <c r="D40" s="130">
        <v>6</v>
      </c>
      <c r="E40" s="130">
        <v>1661</v>
      </c>
      <c r="F40" s="130" t="str">
        <f>+VLOOKUP(E40,Participants!$A$1:$F$800,2,FALSE)</f>
        <v>David Sloka</v>
      </c>
      <c r="G40" s="130" t="str">
        <f>+VLOOKUP(E40,Participants!$A$1:$F$800,4,FALSE)</f>
        <v>STG</v>
      </c>
      <c r="H40" s="130" t="str">
        <f>+VLOOKUP(E40,Participants!$A$1:$F$800,5,FALSE)</f>
        <v>M</v>
      </c>
      <c r="I40" s="130">
        <f>+VLOOKUP(E40,Participants!$A$1:$F$800,3,FALSE)</f>
        <v>4</v>
      </c>
      <c r="J40" s="130" t="str">
        <f>+VLOOKUP(E40,Participants!$A$1:$G$800,7,FALSE)</f>
        <v>DEV BOYS</v>
      </c>
      <c r="K40" s="130">
        <f t="shared" si="0"/>
        <v>39</v>
      </c>
      <c r="L40" s="130"/>
    </row>
    <row r="41" spans="1:12" ht="14.25" customHeight="1" x14ac:dyDescent="0.3">
      <c r="A41" s="60" t="s">
        <v>639</v>
      </c>
      <c r="B41" s="118">
        <v>24</v>
      </c>
      <c r="C41" s="121">
        <v>19.510000000000002</v>
      </c>
      <c r="D41" s="121">
        <v>3</v>
      </c>
      <c r="E41" s="121"/>
      <c r="F41" s="122" t="s">
        <v>733</v>
      </c>
      <c r="G41" s="122" t="s">
        <v>66</v>
      </c>
      <c r="H41" s="122" t="e">
        <f>+VLOOKUP(E41,Participants!$A$1:$F$800,5,FALSE)</f>
        <v>#N/A</v>
      </c>
      <c r="I41" s="122" t="e">
        <f>+VLOOKUP(E41,Participants!$A$1:$F$800,3,FALSE)</f>
        <v>#N/A</v>
      </c>
      <c r="J41" s="122" t="s">
        <v>13</v>
      </c>
      <c r="K41" s="101">
        <f t="shared" si="0"/>
        <v>40</v>
      </c>
      <c r="L41" s="101"/>
    </row>
    <row r="42" spans="1:12" ht="14.25" customHeight="1" x14ac:dyDescent="0.3">
      <c r="A42" s="128" t="s">
        <v>639</v>
      </c>
      <c r="B42" s="132">
        <v>18</v>
      </c>
      <c r="C42" s="131">
        <v>19.68</v>
      </c>
      <c r="D42" s="131">
        <v>4</v>
      </c>
      <c r="E42" s="131">
        <v>1180</v>
      </c>
      <c r="F42" s="130" t="str">
        <f>+VLOOKUP(E42,Participants!$A$1:$F$800,2,FALSE)</f>
        <v>Bennett Porter</v>
      </c>
      <c r="G42" s="130" t="str">
        <f>+VLOOKUP(E42,Participants!$A$1:$F$800,4,FALSE)</f>
        <v>MQA</v>
      </c>
      <c r="H42" s="130" t="str">
        <f>+VLOOKUP(E42,Participants!$A$1:$F$800,5,FALSE)</f>
        <v>M</v>
      </c>
      <c r="I42" s="130">
        <f>+VLOOKUP(E42,Participants!$A$1:$F$800,3,FALSE)</f>
        <v>2</v>
      </c>
      <c r="J42" s="130" t="str">
        <f>+VLOOKUP(E42,Participants!$A$1:$G$800,7,FALSE)</f>
        <v>DEV BOYS</v>
      </c>
      <c r="K42" s="130">
        <f t="shared" si="0"/>
        <v>41</v>
      </c>
      <c r="L42" s="131"/>
    </row>
    <row r="43" spans="1:12" ht="14.25" customHeight="1" x14ac:dyDescent="0.3">
      <c r="A43" s="128" t="s">
        <v>639</v>
      </c>
      <c r="B43" s="129">
        <v>13</v>
      </c>
      <c r="C43" s="130">
        <v>19.73</v>
      </c>
      <c r="D43" s="130">
        <v>4</v>
      </c>
      <c r="E43" s="130">
        <v>706</v>
      </c>
      <c r="F43" s="130" t="str">
        <f>+VLOOKUP(E43,Participants!$A$1:$F$800,2,FALSE)</f>
        <v>Anthony Vitale</v>
      </c>
      <c r="G43" s="130" t="str">
        <f>+VLOOKUP(E43,Participants!$A$1:$F$800,4,FALSE)</f>
        <v>CDL</v>
      </c>
      <c r="H43" s="130" t="str">
        <f>+VLOOKUP(E43,Participants!$A$1:$F$800,5,FALSE)</f>
        <v>M</v>
      </c>
      <c r="I43" s="130">
        <f>+VLOOKUP(E43,Participants!$A$1:$F$800,3,FALSE)</f>
        <v>0</v>
      </c>
      <c r="J43" s="130" t="str">
        <f>+VLOOKUP(E43,Participants!$A$1:$G$800,7,FALSE)</f>
        <v>DEV BOYS</v>
      </c>
      <c r="K43" s="130">
        <f t="shared" si="0"/>
        <v>42</v>
      </c>
      <c r="L43" s="131"/>
    </row>
    <row r="44" spans="1:12" ht="14.25" customHeight="1" x14ac:dyDescent="0.3">
      <c r="A44" s="128" t="s">
        <v>639</v>
      </c>
      <c r="B44" s="129">
        <v>15</v>
      </c>
      <c r="C44" s="130">
        <v>19.760000000000002</v>
      </c>
      <c r="D44" s="130">
        <v>2</v>
      </c>
      <c r="E44" s="130">
        <v>1174</v>
      </c>
      <c r="F44" s="130" t="str">
        <f>+VLOOKUP(E44,Participants!$A$1:$F$800,2,FALSE)</f>
        <v>Roman Williams</v>
      </c>
      <c r="G44" s="130" t="str">
        <f>+VLOOKUP(E44,Participants!$A$1:$F$800,4,FALSE)</f>
        <v>MQA</v>
      </c>
      <c r="H44" s="130" t="str">
        <f>+VLOOKUP(E44,Participants!$A$1:$F$800,5,FALSE)</f>
        <v>M</v>
      </c>
      <c r="I44" s="130">
        <f>+VLOOKUP(E44,Participants!$A$1:$F$800,3,FALSE)</f>
        <v>1</v>
      </c>
      <c r="J44" s="130" t="str">
        <f>+VLOOKUP(E44,Participants!$A$1:$G$800,7,FALSE)</f>
        <v>DEV BOYS</v>
      </c>
      <c r="K44" s="130">
        <f t="shared" si="0"/>
        <v>43</v>
      </c>
      <c r="L44" s="131"/>
    </row>
    <row r="45" spans="1:12" ht="14.25" customHeight="1" x14ac:dyDescent="0.3">
      <c r="A45" s="128" t="s">
        <v>639</v>
      </c>
      <c r="B45" s="132">
        <v>14</v>
      </c>
      <c r="C45" s="131">
        <v>19.78</v>
      </c>
      <c r="D45" s="131">
        <v>4</v>
      </c>
      <c r="E45" s="131">
        <v>700</v>
      </c>
      <c r="F45" s="130" t="str">
        <f>+VLOOKUP(E45,Participants!$A$1:$F$800,2,FALSE)</f>
        <v>Roman Strayer</v>
      </c>
      <c r="G45" s="130" t="str">
        <f>+VLOOKUP(E45,Participants!$A$1:$F$800,4,FALSE)</f>
        <v>CDL</v>
      </c>
      <c r="H45" s="130" t="str">
        <f>+VLOOKUP(E45,Participants!$A$1:$F$800,5,FALSE)</f>
        <v>M</v>
      </c>
      <c r="I45" s="130">
        <f>+VLOOKUP(E45,Participants!$A$1:$F$800,3,FALSE)</f>
        <v>1</v>
      </c>
      <c r="J45" s="130" t="str">
        <f>+VLOOKUP(E45,Participants!$A$1:$G$800,7,FALSE)</f>
        <v>DEV BOYS</v>
      </c>
      <c r="K45" s="130">
        <f t="shared" si="0"/>
        <v>44</v>
      </c>
      <c r="L45" s="131"/>
    </row>
    <row r="46" spans="1:12" ht="14.25" customHeight="1" x14ac:dyDescent="0.3">
      <c r="A46" s="128" t="s">
        <v>639</v>
      </c>
      <c r="B46" s="132">
        <v>16</v>
      </c>
      <c r="C46" s="131">
        <v>19.78</v>
      </c>
      <c r="D46" s="131">
        <v>5</v>
      </c>
      <c r="E46" s="131">
        <v>1645</v>
      </c>
      <c r="F46" s="130" t="str">
        <f>+VLOOKUP(E46,Participants!$A$1:$F$800,2,FALSE)</f>
        <v>Beau Lozosky</v>
      </c>
      <c r="G46" s="130" t="str">
        <f>+VLOOKUP(E46,Participants!$A$1:$F$800,4,FALSE)</f>
        <v>STG</v>
      </c>
      <c r="H46" s="130" t="str">
        <f>+VLOOKUP(E46,Participants!$A$1:$F$800,5,FALSE)</f>
        <v>M</v>
      </c>
      <c r="I46" s="130">
        <f>+VLOOKUP(E46,Participants!$A$1:$F$800,3,FALSE)</f>
        <v>1</v>
      </c>
      <c r="J46" s="130" t="str">
        <f>+VLOOKUP(E46,Participants!$A$1:$G$800,7,FALSE)</f>
        <v>DEV BOYS</v>
      </c>
      <c r="K46" s="130">
        <f t="shared" si="0"/>
        <v>45</v>
      </c>
      <c r="L46" s="131"/>
    </row>
    <row r="47" spans="1:12" ht="14.25" customHeight="1" x14ac:dyDescent="0.3">
      <c r="A47" s="128" t="s">
        <v>639</v>
      </c>
      <c r="B47" s="132">
        <v>22</v>
      </c>
      <c r="C47" s="131">
        <v>19.809999999999999</v>
      </c>
      <c r="D47" s="131">
        <v>1</v>
      </c>
      <c r="E47" s="131">
        <v>743</v>
      </c>
      <c r="F47" s="130" t="str">
        <f>+VLOOKUP(E47,Participants!$A$1:$F$800,2,FALSE)</f>
        <v>Ignatius Shearer</v>
      </c>
      <c r="G47" s="130" t="str">
        <f>+VLOOKUP(E47,Participants!$A$1:$F$800,4,FALSE)</f>
        <v>CDP</v>
      </c>
      <c r="H47" s="130" t="str">
        <f>+VLOOKUP(E47,Participants!$A$1:$F$800,5,FALSE)</f>
        <v>M</v>
      </c>
      <c r="I47" s="130">
        <f>+VLOOKUP(E47,Participants!$A$1:$F$800,3,FALSE)</f>
        <v>4</v>
      </c>
      <c r="J47" s="130" t="str">
        <f>+VLOOKUP(E47,Participants!$A$1:$G$800,7,FALSE)</f>
        <v>DEV BOYS</v>
      </c>
      <c r="K47" s="130">
        <f t="shared" si="0"/>
        <v>46</v>
      </c>
      <c r="L47" s="131"/>
    </row>
    <row r="48" spans="1:12" ht="14.25" customHeight="1" x14ac:dyDescent="0.3">
      <c r="A48" s="128" t="s">
        <v>639</v>
      </c>
      <c r="B48" s="132">
        <v>16</v>
      </c>
      <c r="C48" s="131">
        <v>19.93</v>
      </c>
      <c r="D48" s="131">
        <v>1</v>
      </c>
      <c r="E48" s="131">
        <v>1177</v>
      </c>
      <c r="F48" s="130" t="str">
        <f>+VLOOKUP(E48,Participants!$A$1:$F$800,2,FALSE)</f>
        <v>Luca Greco</v>
      </c>
      <c r="G48" s="130" t="str">
        <f>+VLOOKUP(E48,Participants!$A$1:$F$800,4,FALSE)</f>
        <v>MQA</v>
      </c>
      <c r="H48" s="130" t="str">
        <f>+VLOOKUP(E48,Participants!$A$1:$F$800,5,FALSE)</f>
        <v>M</v>
      </c>
      <c r="I48" s="130">
        <f>+VLOOKUP(E48,Participants!$A$1:$F$800,3,FALSE)</f>
        <v>2</v>
      </c>
      <c r="J48" s="130" t="str">
        <f>+VLOOKUP(E48,Participants!$A$1:$G$800,7,FALSE)</f>
        <v>DEV BOYS</v>
      </c>
      <c r="K48" s="130">
        <f t="shared" si="0"/>
        <v>47</v>
      </c>
      <c r="L48" s="131"/>
    </row>
    <row r="49" spans="1:12" ht="15" customHeight="1" x14ac:dyDescent="0.3">
      <c r="A49" s="128" t="s">
        <v>639</v>
      </c>
      <c r="B49" s="129">
        <v>13</v>
      </c>
      <c r="C49" s="130">
        <v>19.97</v>
      </c>
      <c r="D49" s="130">
        <v>1</v>
      </c>
      <c r="E49" s="130">
        <v>745</v>
      </c>
      <c r="F49" s="130" t="str">
        <f>+VLOOKUP(E49,Participants!$A$1:$F$800,2,FALSE)</f>
        <v>Theodore Molnar</v>
      </c>
      <c r="G49" s="130" t="str">
        <f>+VLOOKUP(E49,Participants!$A$1:$F$800,4,FALSE)</f>
        <v>CDP</v>
      </c>
      <c r="H49" s="130" t="str">
        <f>+VLOOKUP(E49,Participants!$A$1:$F$800,5,FALSE)</f>
        <v>M</v>
      </c>
      <c r="I49" s="130">
        <f>+VLOOKUP(E49,Participants!$A$1:$F$800,3,FALSE)</f>
        <v>0</v>
      </c>
      <c r="J49" s="130" t="str">
        <f>+VLOOKUP(E49,Participants!$A$1:$G$800,7,FALSE)</f>
        <v>DEV BOYS</v>
      </c>
      <c r="K49" s="130">
        <f t="shared" si="0"/>
        <v>48</v>
      </c>
      <c r="L49" s="131"/>
    </row>
    <row r="50" spans="1:12" ht="14.25" customHeight="1" x14ac:dyDescent="0.3">
      <c r="A50" s="128" t="s">
        <v>639</v>
      </c>
      <c r="B50" s="132">
        <v>20</v>
      </c>
      <c r="C50" s="131">
        <v>20</v>
      </c>
      <c r="D50" s="131">
        <v>4</v>
      </c>
      <c r="E50" s="131">
        <v>1434</v>
      </c>
      <c r="F50" s="130" t="str">
        <f>+VLOOKUP(E50,Participants!$A$1:$F$800,2,FALSE)</f>
        <v>Jordan Bossong</v>
      </c>
      <c r="G50" s="130" t="str">
        <f>+VLOOKUP(E50,Participants!$A$1:$F$800,4,FALSE)</f>
        <v>SKS</v>
      </c>
      <c r="H50" s="130" t="str">
        <f>+VLOOKUP(E50,Participants!$A$1:$F$800,5,FALSE)</f>
        <v>M</v>
      </c>
      <c r="I50" s="130">
        <f>+VLOOKUP(E50,Participants!$A$1:$F$800,3,FALSE)</f>
        <v>3</v>
      </c>
      <c r="J50" s="130" t="str">
        <f>+VLOOKUP(E50,Participants!$A$1:$G$800,7,FALSE)</f>
        <v>DEV BOYS</v>
      </c>
      <c r="K50" s="130">
        <f t="shared" si="0"/>
        <v>49</v>
      </c>
      <c r="L50" s="130"/>
    </row>
    <row r="51" spans="1:12" ht="14.25" customHeight="1" x14ac:dyDescent="0.3">
      <c r="A51" s="128" t="s">
        <v>639</v>
      </c>
      <c r="B51" s="129">
        <v>17</v>
      </c>
      <c r="C51" s="130">
        <v>20.03</v>
      </c>
      <c r="D51" s="130">
        <v>4</v>
      </c>
      <c r="E51" s="130">
        <v>651</v>
      </c>
      <c r="F51" s="130" t="str">
        <f>+VLOOKUP(E51,Participants!$A$1:$F$800,2,FALSE)</f>
        <v>Connor Pawlowicz</v>
      </c>
      <c r="G51" s="130" t="str">
        <f>+VLOOKUP(E51,Participants!$A$1:$F$800,4,FALSE)</f>
        <v>BTA</v>
      </c>
      <c r="H51" s="130" t="str">
        <f>+VLOOKUP(E51,Participants!$A$1:$F$800,5,FALSE)</f>
        <v>M</v>
      </c>
      <c r="I51" s="130">
        <f>+VLOOKUP(E51,Participants!$A$1:$F$800,3,FALSE)</f>
        <v>2</v>
      </c>
      <c r="J51" s="130" t="str">
        <f>+VLOOKUP(E51,Participants!$A$1:$G$800,7,FALSE)</f>
        <v>DEV BOYS</v>
      </c>
      <c r="K51" s="130">
        <f t="shared" si="0"/>
        <v>50</v>
      </c>
      <c r="L51" s="130"/>
    </row>
    <row r="52" spans="1:12" ht="14.25" customHeight="1" x14ac:dyDescent="0.3">
      <c r="A52" s="128" t="s">
        <v>639</v>
      </c>
      <c r="B52" s="132">
        <v>20</v>
      </c>
      <c r="C52" s="131">
        <v>20.170000000000002</v>
      </c>
      <c r="D52" s="131">
        <v>3</v>
      </c>
      <c r="E52" s="131">
        <v>1435</v>
      </c>
      <c r="F52" s="130" t="str">
        <f>+VLOOKUP(E52,Participants!$A$1:$F$800,2,FALSE)</f>
        <v>Aiden Coberly</v>
      </c>
      <c r="G52" s="130" t="str">
        <f>+VLOOKUP(E52,Participants!$A$1:$F$800,4,FALSE)</f>
        <v>SKS</v>
      </c>
      <c r="H52" s="130" t="str">
        <f>+VLOOKUP(E52,Participants!$A$1:$F$800,5,FALSE)</f>
        <v>M</v>
      </c>
      <c r="I52" s="130">
        <f>+VLOOKUP(E52,Participants!$A$1:$F$800,3,FALSE)</f>
        <v>3</v>
      </c>
      <c r="J52" s="130" t="str">
        <f>+VLOOKUP(E52,Participants!$A$1:$G$800,7,FALSE)</f>
        <v>DEV BOYS</v>
      </c>
      <c r="K52" s="130">
        <f t="shared" si="0"/>
        <v>51</v>
      </c>
      <c r="L52" s="130"/>
    </row>
    <row r="53" spans="1:12" ht="14.25" customHeight="1" x14ac:dyDescent="0.3">
      <c r="A53" s="128" t="s">
        <v>639</v>
      </c>
      <c r="B53" s="129">
        <v>15</v>
      </c>
      <c r="C53" s="130">
        <v>20.309999999999999</v>
      </c>
      <c r="D53" s="130">
        <v>4</v>
      </c>
      <c r="E53" s="130">
        <v>650</v>
      </c>
      <c r="F53" s="130" t="str">
        <f>+VLOOKUP(E53,Participants!$A$1:$F$800,2,FALSE)</f>
        <v>Anthony Grady</v>
      </c>
      <c r="G53" s="130" t="str">
        <f>+VLOOKUP(E53,Participants!$A$1:$F$800,4,FALSE)</f>
        <v>BTA</v>
      </c>
      <c r="H53" s="130" t="str">
        <f>+VLOOKUP(E53,Participants!$A$1:$F$800,5,FALSE)</f>
        <v>M</v>
      </c>
      <c r="I53" s="130">
        <f>+VLOOKUP(E53,Participants!$A$1:$F$800,3,FALSE)</f>
        <v>2</v>
      </c>
      <c r="J53" s="130" t="str">
        <f>+VLOOKUP(E53,Participants!$A$1:$G$800,7,FALSE)</f>
        <v>DEV BOYS</v>
      </c>
      <c r="K53" s="130">
        <f t="shared" si="0"/>
        <v>52</v>
      </c>
      <c r="L53" s="130"/>
    </row>
    <row r="54" spans="1:12" ht="14.25" customHeight="1" x14ac:dyDescent="0.3">
      <c r="A54" s="128" t="s">
        <v>639</v>
      </c>
      <c r="B54" s="129">
        <v>17</v>
      </c>
      <c r="C54" s="130">
        <v>20.59</v>
      </c>
      <c r="D54" s="130">
        <v>3</v>
      </c>
      <c r="E54" s="130">
        <v>327</v>
      </c>
      <c r="F54" s="130" t="str">
        <f>+VLOOKUP(E54,Participants!$A$1:$F$800,2,FALSE)</f>
        <v>Jack Hannon</v>
      </c>
      <c r="G54" s="130" t="str">
        <f>+VLOOKUP(E54,Participants!$A$1:$F$800,4,FALSE)</f>
        <v>AAP</v>
      </c>
      <c r="H54" s="130" t="str">
        <f>+VLOOKUP(E54,Participants!$A$1:$F$800,5,FALSE)</f>
        <v>M</v>
      </c>
      <c r="I54" s="130">
        <f>+VLOOKUP(E54,Participants!$A$1:$F$800,3,FALSE)</f>
        <v>2</v>
      </c>
      <c r="J54" s="130" t="str">
        <f>+VLOOKUP(E54,Participants!$A$1:$G$800,7,FALSE)</f>
        <v>DEV BOYS</v>
      </c>
      <c r="K54" s="130">
        <f t="shared" si="0"/>
        <v>53</v>
      </c>
      <c r="L54" s="130"/>
    </row>
    <row r="55" spans="1:12" ht="14.25" customHeight="1" x14ac:dyDescent="0.3">
      <c r="A55" s="128" t="s">
        <v>639</v>
      </c>
      <c r="B55" s="132">
        <v>16</v>
      </c>
      <c r="C55" s="131">
        <v>20.98</v>
      </c>
      <c r="D55" s="131">
        <v>2</v>
      </c>
      <c r="E55" s="131">
        <v>1170</v>
      </c>
      <c r="F55" s="130" t="str">
        <f>+VLOOKUP(E55,Participants!$A$1:$F$800,2,FALSE)</f>
        <v>Marco Fratangeli</v>
      </c>
      <c r="G55" s="130" t="str">
        <f>+VLOOKUP(E55,Participants!$A$1:$F$800,4,FALSE)</f>
        <v>MQA</v>
      </c>
      <c r="H55" s="130" t="str">
        <f>+VLOOKUP(E55,Participants!$A$1:$F$800,5,FALSE)</f>
        <v>M</v>
      </c>
      <c r="I55" s="130">
        <f>+VLOOKUP(E55,Participants!$A$1:$F$800,3,FALSE)</f>
        <v>1</v>
      </c>
      <c r="J55" s="130" t="str">
        <f>+VLOOKUP(E55,Participants!$A$1:$G$800,7,FALSE)</f>
        <v>DEV BOYS</v>
      </c>
      <c r="K55" s="130">
        <f t="shared" si="0"/>
        <v>54</v>
      </c>
      <c r="L55" s="130"/>
    </row>
    <row r="56" spans="1:12" ht="14.25" customHeight="1" x14ac:dyDescent="0.3">
      <c r="A56" s="128" t="s">
        <v>639</v>
      </c>
      <c r="B56" s="132">
        <v>18</v>
      </c>
      <c r="C56" s="131">
        <v>21.16</v>
      </c>
      <c r="D56" s="131">
        <v>5</v>
      </c>
      <c r="E56" s="131">
        <v>301</v>
      </c>
      <c r="F56" s="130" t="str">
        <f>+VLOOKUP(E56,Participants!$A$1:$F$800,2,FALSE)</f>
        <v>Leonidas Czegan</v>
      </c>
      <c r="G56" s="130" t="str">
        <f>+VLOOKUP(E56,Participants!$A$1:$F$800,4,FALSE)</f>
        <v>AAG</v>
      </c>
      <c r="H56" s="130" t="str">
        <f>+VLOOKUP(E56,Participants!$A$1:$F$800,5,FALSE)</f>
        <v>M</v>
      </c>
      <c r="I56" s="130">
        <f>+VLOOKUP(E56,Participants!$A$1:$F$800,3,FALSE)</f>
        <v>2</v>
      </c>
      <c r="J56" s="130" t="str">
        <f>+VLOOKUP(E56,Participants!$A$1:$G$800,7,FALSE)</f>
        <v>DEV BOYS</v>
      </c>
      <c r="K56" s="130">
        <f t="shared" si="0"/>
        <v>55</v>
      </c>
      <c r="L56" s="130"/>
    </row>
    <row r="57" spans="1:12" ht="14.25" customHeight="1" x14ac:dyDescent="0.3">
      <c r="A57" s="128" t="s">
        <v>639</v>
      </c>
      <c r="B57" s="129">
        <v>17</v>
      </c>
      <c r="C57" s="130">
        <v>21.29</v>
      </c>
      <c r="D57" s="130">
        <v>6</v>
      </c>
      <c r="E57" s="130">
        <v>1649</v>
      </c>
      <c r="F57" s="130" t="str">
        <f>+VLOOKUP(E57,Participants!$A$1:$F$800,2,FALSE)</f>
        <v>Paul Urban</v>
      </c>
      <c r="G57" s="130" t="str">
        <f>+VLOOKUP(E57,Participants!$A$1:$F$800,4,FALSE)</f>
        <v>STG</v>
      </c>
      <c r="H57" s="130" t="str">
        <f>+VLOOKUP(E57,Participants!$A$1:$F$800,5,FALSE)</f>
        <v>M</v>
      </c>
      <c r="I57" s="130">
        <f>+VLOOKUP(E57,Participants!$A$1:$F$800,3,FALSE)</f>
        <v>2</v>
      </c>
      <c r="J57" s="130" t="str">
        <f>+VLOOKUP(E57,Participants!$A$1:$G$800,7,FALSE)</f>
        <v>DEV BOYS</v>
      </c>
      <c r="K57" s="130">
        <f t="shared" si="0"/>
        <v>56</v>
      </c>
      <c r="L57" s="130"/>
    </row>
    <row r="58" spans="1:12" ht="14.25" customHeight="1" x14ac:dyDescent="0.3">
      <c r="A58" s="128" t="s">
        <v>639</v>
      </c>
      <c r="B58" s="129">
        <v>1</v>
      </c>
      <c r="C58" s="130">
        <v>21.31</v>
      </c>
      <c r="D58" s="130">
        <v>2</v>
      </c>
      <c r="E58" s="130">
        <v>735</v>
      </c>
      <c r="F58" s="130" t="str">
        <f>+VLOOKUP(E58,Participants!$A$1:$F$800,2,FALSE)</f>
        <v>Diana Couch</v>
      </c>
      <c r="G58" s="130" t="str">
        <f>+VLOOKUP(E58,Participants!$A$1:$F$800,4,FALSE)</f>
        <v>CDP</v>
      </c>
      <c r="H58" s="130" t="str">
        <f>+VLOOKUP(E58,Participants!$A$1:$F$800,5,FALSE)</f>
        <v>F</v>
      </c>
      <c r="I58" s="130" t="str">
        <f>+VLOOKUP(E58,Participants!$A$1:$F$800,3,FALSE)</f>
        <v>K</v>
      </c>
      <c r="J58" s="130" t="str">
        <f>+VLOOKUP(E58,Participants!$A$1:$G$800,7,FALSE)</f>
        <v>DEV GIRLS</v>
      </c>
      <c r="K58" s="130">
        <f t="shared" si="0"/>
        <v>57</v>
      </c>
      <c r="L58" s="131"/>
    </row>
    <row r="59" spans="1:12" ht="14.25" customHeight="1" x14ac:dyDescent="0.3">
      <c r="A59" s="128" t="s">
        <v>639</v>
      </c>
      <c r="B59" s="132">
        <v>16</v>
      </c>
      <c r="C59" s="131">
        <v>21.34</v>
      </c>
      <c r="D59" s="131">
        <v>4</v>
      </c>
      <c r="E59" s="131">
        <v>1171</v>
      </c>
      <c r="F59" s="130" t="str">
        <f>+VLOOKUP(E59,Participants!$A$1:$F$800,2,FALSE)</f>
        <v>Kyland Jones</v>
      </c>
      <c r="G59" s="130" t="str">
        <f>+VLOOKUP(E59,Participants!$A$1:$F$800,4,FALSE)</f>
        <v>MQA</v>
      </c>
      <c r="H59" s="130" t="str">
        <f>+VLOOKUP(E59,Participants!$A$1:$F$800,5,FALSE)</f>
        <v>M</v>
      </c>
      <c r="I59" s="130">
        <f>+VLOOKUP(E59,Participants!$A$1:$F$800,3,FALSE)</f>
        <v>1</v>
      </c>
      <c r="J59" s="130" t="str">
        <f>+VLOOKUP(E59,Participants!$A$1:$G$800,7,FALSE)</f>
        <v>DEV BOYS</v>
      </c>
      <c r="K59" s="130">
        <f t="shared" si="0"/>
        <v>58</v>
      </c>
      <c r="L59" s="131"/>
    </row>
    <row r="60" spans="1:12" ht="14.25" customHeight="1" x14ac:dyDescent="0.3">
      <c r="A60" s="128" t="s">
        <v>639</v>
      </c>
      <c r="B60" s="132">
        <v>14</v>
      </c>
      <c r="C60" s="131">
        <v>21.56</v>
      </c>
      <c r="D60" s="131">
        <v>6</v>
      </c>
      <c r="E60" s="131">
        <v>1639</v>
      </c>
      <c r="F60" s="130" t="str">
        <f>+VLOOKUP(E60,Participants!$A$1:$F$800,2,FALSE)</f>
        <v>Edward Lariviere</v>
      </c>
      <c r="G60" s="130" t="str">
        <f>+VLOOKUP(E60,Participants!$A$1:$F$800,4,FALSE)</f>
        <v>STG</v>
      </c>
      <c r="H60" s="130" t="str">
        <f>+VLOOKUP(E60,Participants!$A$1:$F$800,5,FALSE)</f>
        <v>M</v>
      </c>
      <c r="I60" s="130">
        <f>+VLOOKUP(E60,Participants!$A$1:$F$800,3,FALSE)</f>
        <v>0</v>
      </c>
      <c r="J60" s="130" t="str">
        <f>+VLOOKUP(E60,Participants!$A$1:$G$800,7,FALSE)</f>
        <v>DEV BOYS</v>
      </c>
      <c r="K60" s="130">
        <f t="shared" si="0"/>
        <v>59</v>
      </c>
      <c r="L60" s="131"/>
    </row>
    <row r="61" spans="1:12" ht="14.25" customHeight="1" x14ac:dyDescent="0.3">
      <c r="A61" s="128" t="s">
        <v>639</v>
      </c>
      <c r="B61" s="132">
        <v>16</v>
      </c>
      <c r="C61" s="131">
        <v>21.63</v>
      </c>
      <c r="D61" s="131">
        <v>6</v>
      </c>
      <c r="E61" s="131">
        <v>1646</v>
      </c>
      <c r="F61" s="130" t="str">
        <f>+VLOOKUP(E61,Participants!$A$1:$F$800,2,FALSE)</f>
        <v>Julian Marquez</v>
      </c>
      <c r="G61" s="130" t="str">
        <f>+VLOOKUP(E61,Participants!$A$1:$F$800,4,FALSE)</f>
        <v>STG</v>
      </c>
      <c r="H61" s="130" t="str">
        <f>+VLOOKUP(E61,Participants!$A$1:$F$800,5,FALSE)</f>
        <v>M</v>
      </c>
      <c r="I61" s="130">
        <f>+VLOOKUP(E61,Participants!$A$1:$F$800,3,FALSE)</f>
        <v>1</v>
      </c>
      <c r="J61" s="130" t="str">
        <f>+VLOOKUP(E61,Participants!$A$1:$G$800,7,FALSE)</f>
        <v>DEV BOYS</v>
      </c>
      <c r="K61" s="130">
        <f t="shared" si="0"/>
        <v>60</v>
      </c>
      <c r="L61" s="131"/>
    </row>
    <row r="62" spans="1:12" ht="14.25" customHeight="1" x14ac:dyDescent="0.3">
      <c r="A62" s="128" t="s">
        <v>639</v>
      </c>
      <c r="B62" s="132">
        <v>22</v>
      </c>
      <c r="C62" s="131">
        <v>21.65</v>
      </c>
      <c r="D62" s="131">
        <v>6</v>
      </c>
      <c r="E62" s="131">
        <v>1658</v>
      </c>
      <c r="F62" s="130" t="str">
        <f>+VLOOKUP(E62,Participants!$A$1:$F$800,2,FALSE)</f>
        <v>Joey Kress</v>
      </c>
      <c r="G62" s="130" t="str">
        <f>+VLOOKUP(E62,Participants!$A$1:$F$800,4,FALSE)</f>
        <v>STG</v>
      </c>
      <c r="H62" s="130" t="str">
        <f>+VLOOKUP(E62,Participants!$A$1:$F$800,5,FALSE)</f>
        <v>M</v>
      </c>
      <c r="I62" s="130">
        <f>+VLOOKUP(E62,Participants!$A$1:$F$800,3,FALSE)</f>
        <v>4</v>
      </c>
      <c r="J62" s="130" t="str">
        <f>+VLOOKUP(E62,Participants!$A$1:$G$800,7,FALSE)</f>
        <v>DEV BOYS</v>
      </c>
      <c r="K62" s="130">
        <f t="shared" si="0"/>
        <v>61</v>
      </c>
      <c r="L62" s="131"/>
    </row>
    <row r="63" spans="1:12" ht="14.25" customHeight="1" x14ac:dyDescent="0.3">
      <c r="A63" s="128" t="s">
        <v>639</v>
      </c>
      <c r="B63" s="129">
        <v>15</v>
      </c>
      <c r="C63" s="130">
        <v>21.88</v>
      </c>
      <c r="D63" s="130">
        <v>3</v>
      </c>
      <c r="E63" s="130">
        <v>1165</v>
      </c>
      <c r="F63" s="130" t="str">
        <f>+VLOOKUP(E63,Participants!$A$1:$F$800,2,FALSE)</f>
        <v>Michael Amato</v>
      </c>
      <c r="G63" s="130" t="str">
        <f>+VLOOKUP(E63,Participants!$A$1:$F$800,4,FALSE)</f>
        <v>MQA</v>
      </c>
      <c r="H63" s="130" t="str">
        <f>+VLOOKUP(E63,Participants!$A$1:$F$800,5,FALSE)</f>
        <v>M</v>
      </c>
      <c r="I63" s="130">
        <f>+VLOOKUP(E63,Participants!$A$1:$F$800,3,FALSE)</f>
        <v>0</v>
      </c>
      <c r="J63" s="130" t="str">
        <f>+VLOOKUP(E63,Participants!$A$1:$G$800,7,FALSE)</f>
        <v>DEV BOYS</v>
      </c>
      <c r="K63" s="130">
        <f t="shared" si="0"/>
        <v>62</v>
      </c>
      <c r="L63" s="131"/>
    </row>
    <row r="64" spans="1:12" ht="14.25" customHeight="1" x14ac:dyDescent="0.3">
      <c r="A64" s="128" t="s">
        <v>639</v>
      </c>
      <c r="B64" s="129">
        <v>17</v>
      </c>
      <c r="C64" s="130">
        <v>22.2</v>
      </c>
      <c r="D64" s="130">
        <v>5</v>
      </c>
      <c r="E64" s="130">
        <v>989</v>
      </c>
      <c r="F64" s="130" t="str">
        <f>+VLOOKUP(E64,Participants!$A$1:$F$800,2,FALSE)</f>
        <v>Noah Fenyus</v>
      </c>
      <c r="G64" s="130" t="str">
        <f>+VLOOKUP(E64,Participants!$A$1:$F$800,4,FALSE)</f>
        <v>HFS</v>
      </c>
      <c r="H64" s="130" t="str">
        <f>+VLOOKUP(E64,Participants!$A$1:$F$800,5,FALSE)</f>
        <v>M</v>
      </c>
      <c r="I64" s="130">
        <f>+VLOOKUP(E64,Participants!$A$1:$F$800,3,FALSE)</f>
        <v>2</v>
      </c>
      <c r="J64" s="130" t="str">
        <f>+VLOOKUP(E64,Participants!$A$1:$G$800,7,FALSE)</f>
        <v>DEV BOYS</v>
      </c>
      <c r="K64" s="130">
        <f t="shared" si="0"/>
        <v>63</v>
      </c>
      <c r="L64" s="131"/>
    </row>
    <row r="65" spans="1:12" ht="14.25" customHeight="1" x14ac:dyDescent="0.3">
      <c r="A65" s="128" t="s">
        <v>639</v>
      </c>
      <c r="B65" s="132">
        <v>14</v>
      </c>
      <c r="C65" s="131">
        <v>22.28</v>
      </c>
      <c r="D65" s="131">
        <v>5</v>
      </c>
      <c r="E65" s="131">
        <v>991</v>
      </c>
      <c r="F65" s="130" t="str">
        <f>+VLOOKUP(E65,Participants!$A$1:$F$800,2,FALSE)</f>
        <v>Jackson Lobaugh</v>
      </c>
      <c r="G65" s="130" t="str">
        <f>+VLOOKUP(E65,Participants!$A$1:$F$800,4,FALSE)</f>
        <v>HFS</v>
      </c>
      <c r="H65" s="130" t="str">
        <f>+VLOOKUP(E65,Participants!$A$1:$F$800,5,FALSE)</f>
        <v>M</v>
      </c>
      <c r="I65" s="130">
        <f>+VLOOKUP(E65,Participants!$A$1:$F$800,3,FALSE)</f>
        <v>1</v>
      </c>
      <c r="J65" s="130" t="str">
        <f>+VLOOKUP(E65,Participants!$A$1:$G$800,7,FALSE)</f>
        <v>DEV BOYS</v>
      </c>
      <c r="K65" s="130">
        <f t="shared" si="0"/>
        <v>64</v>
      </c>
      <c r="L65" s="131"/>
    </row>
    <row r="66" spans="1:12" ht="14.25" customHeight="1" x14ac:dyDescent="0.3">
      <c r="A66" s="128" t="s">
        <v>639</v>
      </c>
      <c r="B66" s="129">
        <v>17</v>
      </c>
      <c r="C66" s="130">
        <v>22.29</v>
      </c>
      <c r="D66" s="130">
        <v>2</v>
      </c>
      <c r="E66" s="130">
        <v>1182</v>
      </c>
      <c r="F66" s="130" t="str">
        <f>+VLOOKUP(E66,Participants!$A$1:$F$800,2,FALSE)</f>
        <v>Dominic Tessari</v>
      </c>
      <c r="G66" s="130" t="str">
        <f>+VLOOKUP(E66,Participants!$A$1:$F$800,4,FALSE)</f>
        <v>MQA</v>
      </c>
      <c r="H66" s="130" t="str">
        <f>+VLOOKUP(E66,Participants!$A$1:$F$800,5,FALSE)</f>
        <v>M</v>
      </c>
      <c r="I66" s="130">
        <f>+VLOOKUP(E66,Participants!$A$1:$F$800,3,FALSE)</f>
        <v>2</v>
      </c>
      <c r="J66" s="130" t="str">
        <f>+VLOOKUP(E66,Participants!$A$1:$G$800,7,FALSE)</f>
        <v>DEV BOYS</v>
      </c>
      <c r="K66" s="130">
        <f t="shared" si="0"/>
        <v>65</v>
      </c>
      <c r="L66" s="130"/>
    </row>
    <row r="67" spans="1:12" ht="14.25" customHeight="1" x14ac:dyDescent="0.3">
      <c r="A67" s="128" t="s">
        <v>639</v>
      </c>
      <c r="B67" s="129">
        <v>13</v>
      </c>
      <c r="C67" s="130">
        <v>22.61</v>
      </c>
      <c r="D67" s="130">
        <v>5</v>
      </c>
      <c r="E67" s="130">
        <v>410</v>
      </c>
      <c r="F67" s="130" t="str">
        <f>+VLOOKUP(E67,Participants!$A$1:$F$800,2,FALSE)</f>
        <v>Peter Hannon</v>
      </c>
      <c r="G67" s="130" t="str">
        <f>+VLOOKUP(E67,Participants!$A$1:$F$800,4,FALSE)</f>
        <v>AAP</v>
      </c>
      <c r="H67" s="130" t="str">
        <f>+VLOOKUP(E67,Participants!$A$1:$F$800,5,FALSE)</f>
        <v>M</v>
      </c>
      <c r="I67" s="130">
        <f>+VLOOKUP(E67,Participants!$A$1:$F$800,3,FALSE)</f>
        <v>0</v>
      </c>
      <c r="J67" s="130" t="str">
        <f>+VLOOKUP(E67,Participants!$A$1:$G$800,7,FALSE)</f>
        <v>DEV BOYS</v>
      </c>
      <c r="K67" s="130">
        <f t="shared" si="0"/>
        <v>66</v>
      </c>
      <c r="L67" s="130"/>
    </row>
    <row r="68" spans="1:12" ht="14.25" customHeight="1" x14ac:dyDescent="0.3">
      <c r="A68" s="128" t="s">
        <v>639</v>
      </c>
      <c r="B68" s="132">
        <v>16</v>
      </c>
      <c r="C68" s="131">
        <v>22.7</v>
      </c>
      <c r="D68" s="131">
        <v>3</v>
      </c>
      <c r="E68" s="131">
        <v>1172</v>
      </c>
      <c r="F68" s="130" t="str">
        <f>+VLOOKUP(E68,Participants!$A$1:$F$800,2,FALSE)</f>
        <v>Royce Nedley</v>
      </c>
      <c r="G68" s="130" t="str">
        <f>+VLOOKUP(E68,Participants!$A$1:$F$800,4,FALSE)</f>
        <v>MQA</v>
      </c>
      <c r="H68" s="130" t="str">
        <f>+VLOOKUP(E68,Participants!$A$1:$F$800,5,FALSE)</f>
        <v>M</v>
      </c>
      <c r="I68" s="130">
        <f>+VLOOKUP(E68,Participants!$A$1:$F$800,3,FALSE)</f>
        <v>1</v>
      </c>
      <c r="J68" s="130" t="str">
        <f>+VLOOKUP(E68,Participants!$A$1:$G$800,7,FALSE)</f>
        <v>DEV BOYS</v>
      </c>
      <c r="K68" s="130">
        <f t="shared" ref="K68:K77" si="1">K67+1</f>
        <v>67</v>
      </c>
      <c r="L68" s="130"/>
    </row>
    <row r="69" spans="1:12" ht="14.25" customHeight="1" x14ac:dyDescent="0.3">
      <c r="A69" s="128" t="s">
        <v>639</v>
      </c>
      <c r="B69" s="129">
        <v>19</v>
      </c>
      <c r="C69" s="130">
        <v>22.74</v>
      </c>
      <c r="D69" s="130">
        <v>6</v>
      </c>
      <c r="E69" s="130">
        <v>1653</v>
      </c>
      <c r="F69" s="130" t="str">
        <f>+VLOOKUP(E69,Participants!$A$1:$F$800,2,FALSE)</f>
        <v>Lyle Marquez</v>
      </c>
      <c r="G69" s="130" t="str">
        <f>+VLOOKUP(E69,Participants!$A$1:$F$800,4,FALSE)</f>
        <v>STG</v>
      </c>
      <c r="H69" s="130" t="str">
        <f>+VLOOKUP(E69,Participants!$A$1:$F$800,5,FALSE)</f>
        <v>M</v>
      </c>
      <c r="I69" s="130">
        <f>+VLOOKUP(E69,Participants!$A$1:$F$800,3,FALSE)</f>
        <v>3</v>
      </c>
      <c r="J69" s="130" t="str">
        <f>+VLOOKUP(E69,Participants!$A$1:$G$800,7,FALSE)</f>
        <v>DEV BOYS</v>
      </c>
      <c r="K69" s="130">
        <f t="shared" si="1"/>
        <v>68</v>
      </c>
      <c r="L69" s="130"/>
    </row>
    <row r="70" spans="1:12" ht="14.25" customHeight="1" x14ac:dyDescent="0.3">
      <c r="A70" s="128" t="s">
        <v>639</v>
      </c>
      <c r="B70" s="129">
        <v>15</v>
      </c>
      <c r="C70" s="130">
        <v>22.88</v>
      </c>
      <c r="D70" s="130">
        <v>5</v>
      </c>
      <c r="E70" s="130">
        <v>985</v>
      </c>
      <c r="F70" s="130" t="str">
        <f>+VLOOKUP(E70,Participants!$A$1:$F$800,2,FALSE)</f>
        <v>Roman Smiley</v>
      </c>
      <c r="G70" s="130" t="str">
        <f>+VLOOKUP(E70,Participants!$A$1:$F$800,4,FALSE)</f>
        <v>HFS</v>
      </c>
      <c r="H70" s="130" t="str">
        <f>+VLOOKUP(E70,Participants!$A$1:$F$800,5,FALSE)</f>
        <v>M</v>
      </c>
      <c r="I70" s="130">
        <f>+VLOOKUP(E70,Participants!$A$1:$F$800,3,FALSE)</f>
        <v>1</v>
      </c>
      <c r="J70" s="130" t="str">
        <f>+VLOOKUP(E70,Participants!$A$1:$G$800,7,FALSE)</f>
        <v>DEV BOYS</v>
      </c>
      <c r="K70" s="130">
        <f t="shared" si="1"/>
        <v>69</v>
      </c>
      <c r="L70" s="130"/>
    </row>
    <row r="71" spans="1:12" ht="14.25" customHeight="1" x14ac:dyDescent="0.3">
      <c r="A71" s="128" t="s">
        <v>639</v>
      </c>
      <c r="B71" s="129">
        <v>15</v>
      </c>
      <c r="C71" s="130">
        <v>23.05</v>
      </c>
      <c r="D71" s="130">
        <v>6</v>
      </c>
      <c r="E71" s="130">
        <v>1637</v>
      </c>
      <c r="F71" s="130" t="str">
        <f>+VLOOKUP(E71,Participants!$A$1:$F$800,2,FALSE)</f>
        <v>Sam Heisel</v>
      </c>
      <c r="G71" s="130" t="str">
        <f>+VLOOKUP(E71,Participants!$A$1:$F$800,4,FALSE)</f>
        <v>STG</v>
      </c>
      <c r="H71" s="130" t="str">
        <f>+VLOOKUP(E71,Participants!$A$1:$F$800,5,FALSE)</f>
        <v>M</v>
      </c>
      <c r="I71" s="130">
        <f>+VLOOKUP(E71,Participants!$A$1:$F$800,3,FALSE)</f>
        <v>0</v>
      </c>
      <c r="J71" s="130" t="str">
        <f>+VLOOKUP(E71,Participants!$A$1:$G$800,7,FALSE)</f>
        <v>DEV BOYS</v>
      </c>
      <c r="K71" s="130">
        <f t="shared" si="1"/>
        <v>70</v>
      </c>
      <c r="L71" s="130"/>
    </row>
    <row r="72" spans="1:12" ht="14.25" customHeight="1" x14ac:dyDescent="0.3">
      <c r="A72" s="128" t="s">
        <v>639</v>
      </c>
      <c r="B72" s="129">
        <v>13</v>
      </c>
      <c r="C72" s="130">
        <v>23.36</v>
      </c>
      <c r="D72" s="130">
        <v>2</v>
      </c>
      <c r="E72" s="130">
        <v>785</v>
      </c>
      <c r="F72" s="130" t="str">
        <f>+VLOOKUP(E72,Participants!$A$1:$F$800,2,FALSE)</f>
        <v>Carmine Rocco</v>
      </c>
      <c r="G72" s="130" t="str">
        <f>+VLOOKUP(E72,Participants!$A$1:$F$800,4,FALSE)</f>
        <v>DMA</v>
      </c>
      <c r="H72" s="130" t="str">
        <f>+VLOOKUP(E72,Participants!$A$1:$F$800,5,FALSE)</f>
        <v>M</v>
      </c>
      <c r="I72" s="130">
        <f>+VLOOKUP(E72,Participants!$A$1:$F$800,3,FALSE)</f>
        <v>1</v>
      </c>
      <c r="J72" s="130" t="str">
        <f>+VLOOKUP(E72,Participants!$A$1:$G$800,7,FALSE)</f>
        <v>DEV BOYS</v>
      </c>
      <c r="K72" s="130">
        <f t="shared" si="1"/>
        <v>71</v>
      </c>
      <c r="L72" s="130"/>
    </row>
    <row r="73" spans="1:12" ht="14.25" customHeight="1" x14ac:dyDescent="0.3">
      <c r="A73" s="128" t="s">
        <v>639</v>
      </c>
      <c r="B73" s="132">
        <v>14</v>
      </c>
      <c r="C73" s="131">
        <v>23.92</v>
      </c>
      <c r="D73" s="131">
        <v>3</v>
      </c>
      <c r="E73" s="131">
        <v>786</v>
      </c>
      <c r="F73" s="130" t="str">
        <f>+VLOOKUP(E73,Participants!$A$1:$F$800,2,FALSE)</f>
        <v>Declan Flaherty</v>
      </c>
      <c r="G73" s="130" t="str">
        <f>+VLOOKUP(E73,Participants!$A$1:$F$800,4,FALSE)</f>
        <v>DMA</v>
      </c>
      <c r="H73" s="130" t="str">
        <f>+VLOOKUP(E73,Participants!$A$1:$F$800,5,FALSE)</f>
        <v>M</v>
      </c>
      <c r="I73" s="130">
        <f>+VLOOKUP(E73,Participants!$A$1:$F$800,3,FALSE)</f>
        <v>2</v>
      </c>
      <c r="J73" s="130" t="str">
        <f>+VLOOKUP(E73,Participants!$A$1:$G$800,7,FALSE)</f>
        <v>DEV BOYS</v>
      </c>
      <c r="K73" s="130">
        <f t="shared" si="1"/>
        <v>72</v>
      </c>
      <c r="L73" s="130"/>
    </row>
    <row r="74" spans="1:12" ht="14.25" customHeight="1" x14ac:dyDescent="0.3">
      <c r="A74" s="128" t="s">
        <v>639</v>
      </c>
      <c r="B74" s="129">
        <v>13</v>
      </c>
      <c r="C74" s="130">
        <v>24.33</v>
      </c>
      <c r="D74" s="130">
        <v>6</v>
      </c>
      <c r="E74" s="130">
        <v>1135</v>
      </c>
      <c r="F74" s="130" t="str">
        <f>+VLOOKUP(E74,Participants!$A$1:$F$800,2,FALSE)</f>
        <v>Luca Cimino</v>
      </c>
      <c r="G74" s="130" t="str">
        <f>+VLOOKUP(E74,Participants!$A$1:$F$800,4,FALSE)</f>
        <v>MOS</v>
      </c>
      <c r="H74" s="130" t="str">
        <f>+VLOOKUP(E74,Participants!$A$1:$F$800,5,FALSE)</f>
        <v>M</v>
      </c>
      <c r="I74" s="130">
        <f>+VLOOKUP(E74,Participants!$A$1:$F$800,3,FALSE)</f>
        <v>0</v>
      </c>
      <c r="J74" s="130" t="str">
        <f>+VLOOKUP(E74,Participants!$A$1:$G$800,7,FALSE)</f>
        <v>DEV BOYS</v>
      </c>
      <c r="K74" s="130">
        <f t="shared" si="1"/>
        <v>73</v>
      </c>
      <c r="L74" s="131"/>
    </row>
    <row r="75" spans="1:12" ht="14.25" customHeight="1" x14ac:dyDescent="0.3">
      <c r="A75" s="128" t="s">
        <v>639</v>
      </c>
      <c r="B75" s="132">
        <v>14</v>
      </c>
      <c r="C75" s="131">
        <v>24.33</v>
      </c>
      <c r="D75" s="131">
        <v>1</v>
      </c>
      <c r="E75" s="131">
        <v>1167</v>
      </c>
      <c r="F75" s="130" t="str">
        <f>+VLOOKUP(E75,Participants!$A$1:$F$800,2,FALSE)</f>
        <v>DeAngelo Green</v>
      </c>
      <c r="G75" s="130" t="str">
        <f>+VLOOKUP(E75,Participants!$A$1:$F$800,4,FALSE)</f>
        <v>MQA</v>
      </c>
      <c r="H75" s="130" t="str">
        <f>+VLOOKUP(E75,Participants!$A$1:$F$800,5,FALSE)</f>
        <v>M</v>
      </c>
      <c r="I75" s="130">
        <f>+VLOOKUP(E75,Participants!$A$1:$F$800,3,FALSE)</f>
        <v>0</v>
      </c>
      <c r="J75" s="130" t="str">
        <f>+VLOOKUP(E75,Participants!$A$1:$G$800,7,FALSE)</f>
        <v>DEV BOYS</v>
      </c>
      <c r="K75" s="130">
        <f t="shared" si="1"/>
        <v>74</v>
      </c>
      <c r="L75" s="131"/>
    </row>
    <row r="76" spans="1:12" ht="14.25" customHeight="1" x14ac:dyDescent="0.3">
      <c r="A76" s="128" t="s">
        <v>639</v>
      </c>
      <c r="B76" s="129">
        <v>13</v>
      </c>
      <c r="C76" s="130">
        <v>24.53</v>
      </c>
      <c r="D76" s="130">
        <v>3</v>
      </c>
      <c r="E76" s="130">
        <v>987</v>
      </c>
      <c r="F76" s="130" t="str">
        <f>+VLOOKUP(E76,Participants!$A$1:$F$800,2,FALSE)</f>
        <v>Gregory Korns</v>
      </c>
      <c r="G76" s="130" t="str">
        <f>+VLOOKUP(E76,Participants!$A$1:$F$800,4,FALSE)</f>
        <v>HFS</v>
      </c>
      <c r="H76" s="130" t="str">
        <f>+VLOOKUP(E76,Participants!$A$1:$F$800,5,FALSE)</f>
        <v>M</v>
      </c>
      <c r="I76" s="130">
        <f>+VLOOKUP(E76,Participants!$A$1:$F$800,3,FALSE)</f>
        <v>1</v>
      </c>
      <c r="J76" s="130" t="str">
        <f>+VLOOKUP(E76,Participants!$A$1:$G$800,7,FALSE)</f>
        <v>DEV BOYS</v>
      </c>
      <c r="K76" s="130">
        <f t="shared" si="1"/>
        <v>75</v>
      </c>
      <c r="L76" s="131"/>
    </row>
    <row r="77" spans="1:12" ht="14.25" customHeight="1" x14ac:dyDescent="0.3">
      <c r="A77" s="128" t="s">
        <v>639</v>
      </c>
      <c r="B77" s="132">
        <v>14</v>
      </c>
      <c r="C77" s="131">
        <v>25.8</v>
      </c>
      <c r="D77" s="131">
        <v>2</v>
      </c>
      <c r="E77" s="131">
        <v>1166</v>
      </c>
      <c r="F77" s="130" t="str">
        <f>+VLOOKUP(E77,Participants!$A$1:$F$800,2,FALSE)</f>
        <v>Edmond Gibbons</v>
      </c>
      <c r="G77" s="130" t="str">
        <f>+VLOOKUP(E77,Participants!$A$1:$F$800,4,FALSE)</f>
        <v>MQA</v>
      </c>
      <c r="H77" s="130" t="str">
        <f>+VLOOKUP(E77,Participants!$A$1:$F$800,5,FALSE)</f>
        <v>M</v>
      </c>
      <c r="I77" s="130">
        <f>+VLOOKUP(E77,Participants!$A$1:$F$800,3,FALSE)</f>
        <v>0</v>
      </c>
      <c r="J77" s="130" t="str">
        <f>+VLOOKUP(E77,Participants!$A$1:$G$800,7,FALSE)</f>
        <v>DEV BOYS</v>
      </c>
      <c r="K77" s="130">
        <f t="shared" si="1"/>
        <v>76</v>
      </c>
      <c r="L77" s="131"/>
    </row>
    <row r="78" spans="1:12" ht="14.25" customHeight="1" x14ac:dyDescent="0.3">
      <c r="A78" s="128"/>
      <c r="B78" s="132"/>
      <c r="C78" s="131"/>
      <c r="D78" s="131"/>
      <c r="E78" s="131"/>
      <c r="F78" s="130"/>
      <c r="G78" s="130"/>
      <c r="H78" s="130"/>
      <c r="I78" s="130"/>
      <c r="J78" s="130"/>
      <c r="K78" s="130"/>
      <c r="L78" s="100"/>
    </row>
    <row r="79" spans="1:12" ht="14.25" customHeight="1" x14ac:dyDescent="0.3">
      <c r="A79" s="128" t="s">
        <v>639</v>
      </c>
      <c r="B79" s="129">
        <v>9</v>
      </c>
      <c r="C79" s="130">
        <v>16.079999999999998</v>
      </c>
      <c r="D79" s="130">
        <v>6</v>
      </c>
      <c r="E79" s="130">
        <v>1481</v>
      </c>
      <c r="F79" s="130" t="str">
        <f>+VLOOKUP(E79,Participants!$A$1:$F$800,2,FALSE)</f>
        <v>Avery Van Balen</v>
      </c>
      <c r="G79" s="130" t="str">
        <f>+VLOOKUP(E79,Participants!$A$1:$F$800,4,FALSE)</f>
        <v>SKS</v>
      </c>
      <c r="H79" s="130" t="str">
        <f>+VLOOKUP(E79,Participants!$A$1:$F$800,5,FALSE)</f>
        <v>F</v>
      </c>
      <c r="I79" s="130">
        <f>+VLOOKUP(E79,Participants!$A$1:$F$800,3,FALSE)</f>
        <v>4</v>
      </c>
      <c r="J79" s="130" t="str">
        <f>+VLOOKUP(E79,Participants!$A$1:$G$800,7,FALSE)</f>
        <v>DEV GIRLS</v>
      </c>
      <c r="K79" s="131">
        <v>1</v>
      </c>
      <c r="L79" s="131">
        <v>10</v>
      </c>
    </row>
    <row r="80" spans="1:12" ht="14.25" customHeight="1" x14ac:dyDescent="0.3">
      <c r="A80" s="128" t="s">
        <v>639</v>
      </c>
      <c r="B80" s="129">
        <v>9</v>
      </c>
      <c r="C80" s="130">
        <v>16.989999999999998</v>
      </c>
      <c r="D80" s="130">
        <v>2</v>
      </c>
      <c r="E80" s="130">
        <v>654</v>
      </c>
      <c r="F80" s="130" t="str">
        <f>+VLOOKUP(E80,Participants!$A$1:$F$800,2,FALSE)</f>
        <v>Grace Bandurski</v>
      </c>
      <c r="G80" s="130" t="str">
        <f>+VLOOKUP(E80,Participants!$A$1:$F$800,4,FALSE)</f>
        <v>BTA</v>
      </c>
      <c r="H80" s="130" t="str">
        <f>+VLOOKUP(E80,Participants!$A$1:$F$800,5,FALSE)</f>
        <v>F</v>
      </c>
      <c r="I80" s="130">
        <f>+VLOOKUP(E80,Participants!$A$1:$F$800,3,FALSE)</f>
        <v>4</v>
      </c>
      <c r="J80" s="130" t="str">
        <f>+VLOOKUP(E80,Participants!$A$1:$G$800,7,FALSE)</f>
        <v>DEV GIRLS</v>
      </c>
      <c r="K80" s="131">
        <f>K79+1</f>
        <v>2</v>
      </c>
      <c r="L80" s="131">
        <v>8</v>
      </c>
    </row>
    <row r="81" spans="1:12" ht="14.25" customHeight="1" x14ac:dyDescent="0.3">
      <c r="A81" s="128" t="s">
        <v>639</v>
      </c>
      <c r="B81" s="132">
        <v>6</v>
      </c>
      <c r="C81" s="131">
        <v>17.09</v>
      </c>
      <c r="D81" s="131">
        <v>5</v>
      </c>
      <c r="E81" s="131">
        <v>709</v>
      </c>
      <c r="F81" s="130" t="str">
        <f>+VLOOKUP(E81,Participants!$A$1:$F$800,2,FALSE)</f>
        <v>Savannah Strayer</v>
      </c>
      <c r="G81" s="130" t="str">
        <f>+VLOOKUP(E81,Participants!$A$1:$F$800,4,FALSE)</f>
        <v>CDL</v>
      </c>
      <c r="H81" s="130" t="str">
        <f>+VLOOKUP(E81,Participants!$A$1:$F$800,5,FALSE)</f>
        <v>F</v>
      </c>
      <c r="I81" s="130">
        <f>+VLOOKUP(E81,Participants!$A$1:$F$800,3,FALSE)</f>
        <v>3</v>
      </c>
      <c r="J81" s="130" t="str">
        <f>+VLOOKUP(E81,Participants!$A$1:$G$800,7,FALSE)</f>
        <v>DEV GIRLS</v>
      </c>
      <c r="K81" s="131">
        <f t="shared" ref="K81:K144" si="2">K80+1</f>
        <v>3</v>
      </c>
      <c r="L81" s="131">
        <v>6</v>
      </c>
    </row>
    <row r="82" spans="1:12" ht="14.25" customHeight="1" x14ac:dyDescent="0.3">
      <c r="A82" s="128" t="s">
        <v>639</v>
      </c>
      <c r="B82" s="132">
        <v>12</v>
      </c>
      <c r="C82" s="131">
        <v>17.22</v>
      </c>
      <c r="D82" s="131">
        <v>4</v>
      </c>
      <c r="E82" s="131">
        <v>1473</v>
      </c>
      <c r="F82" s="130" t="str">
        <f>+VLOOKUP(E82,Participants!$A$1:$F$800,2,FALSE)</f>
        <v>Juna Jochum</v>
      </c>
      <c r="G82" s="130" t="str">
        <f>+VLOOKUP(E82,Participants!$A$1:$F$800,4,FALSE)</f>
        <v>SKS</v>
      </c>
      <c r="H82" s="130" t="str">
        <f>+VLOOKUP(E82,Participants!$A$1:$F$800,5,FALSE)</f>
        <v>F</v>
      </c>
      <c r="I82" s="130">
        <f>+VLOOKUP(E82,Participants!$A$1:$F$800,3,FALSE)</f>
        <v>4</v>
      </c>
      <c r="J82" s="130" t="str">
        <f>+VLOOKUP(E82,Participants!$A$1:$G$800,7,FALSE)</f>
        <v>DEV GIRLS</v>
      </c>
      <c r="K82" s="131">
        <f t="shared" si="2"/>
        <v>4</v>
      </c>
      <c r="L82" s="131">
        <v>5</v>
      </c>
    </row>
    <row r="83" spans="1:12" ht="14.25" customHeight="1" x14ac:dyDescent="0.3">
      <c r="A83" s="128" t="s">
        <v>639</v>
      </c>
      <c r="B83" s="129">
        <v>3</v>
      </c>
      <c r="C83" s="130">
        <v>17.25</v>
      </c>
      <c r="D83" s="130">
        <v>3</v>
      </c>
      <c r="E83" s="130">
        <v>708</v>
      </c>
      <c r="F83" s="130" t="str">
        <f>+VLOOKUP(E83,Participants!$A$1:$F$800,2,FALSE)</f>
        <v>Rose Vitale</v>
      </c>
      <c r="G83" s="130" t="str">
        <f>+VLOOKUP(E83,Participants!$A$1:$F$800,4,FALSE)</f>
        <v>CDL</v>
      </c>
      <c r="H83" s="130" t="str">
        <f>+VLOOKUP(E83,Participants!$A$1:$F$800,5,FALSE)</f>
        <v>F</v>
      </c>
      <c r="I83" s="130">
        <f>+VLOOKUP(E83,Participants!$A$1:$F$800,3,FALSE)</f>
        <v>2</v>
      </c>
      <c r="J83" s="130" t="str">
        <f>+VLOOKUP(E83,Participants!$A$1:$G$800,7,FALSE)</f>
        <v>DEV GIRLS</v>
      </c>
      <c r="K83" s="131">
        <f t="shared" si="2"/>
        <v>5</v>
      </c>
      <c r="L83" s="130">
        <v>4</v>
      </c>
    </row>
    <row r="84" spans="1:12" ht="14.25" customHeight="1" x14ac:dyDescent="0.3">
      <c r="A84" s="128" t="s">
        <v>639</v>
      </c>
      <c r="B84" s="129">
        <v>11</v>
      </c>
      <c r="C84" s="130">
        <v>17.309999999999999</v>
      </c>
      <c r="D84" s="130">
        <v>3</v>
      </c>
      <c r="E84" s="130">
        <v>712</v>
      </c>
      <c r="F84" s="130" t="str">
        <f>+VLOOKUP(E84,Participants!$A$1:$F$800,2,FALSE)</f>
        <v>Maggie Vaslavsky</v>
      </c>
      <c r="G84" s="130" t="str">
        <f>+VLOOKUP(E84,Participants!$A$1:$F$800,4,FALSE)</f>
        <v>CDL</v>
      </c>
      <c r="H84" s="130" t="str">
        <f>+VLOOKUP(E84,Participants!$A$1:$F$800,5,FALSE)</f>
        <v>F</v>
      </c>
      <c r="I84" s="130">
        <f>+VLOOKUP(E84,Participants!$A$1:$F$800,3,FALSE)</f>
        <v>4</v>
      </c>
      <c r="J84" s="130" t="str">
        <f>+VLOOKUP(E84,Participants!$A$1:$G$800,7,FALSE)</f>
        <v>DEV GIRLS</v>
      </c>
      <c r="K84" s="131">
        <f t="shared" si="2"/>
        <v>6</v>
      </c>
      <c r="L84" s="130">
        <v>3</v>
      </c>
    </row>
    <row r="85" spans="1:12" ht="14.25" customHeight="1" x14ac:dyDescent="0.3">
      <c r="A85" s="128" t="s">
        <v>639</v>
      </c>
      <c r="B85" s="132">
        <v>10</v>
      </c>
      <c r="C85" s="131">
        <v>17.38</v>
      </c>
      <c r="D85" s="131">
        <v>4</v>
      </c>
      <c r="E85" s="131">
        <v>358</v>
      </c>
      <c r="F85" s="130" t="str">
        <f>+VLOOKUP(E85,Participants!$A$1:$F$800,2,FALSE)</f>
        <v>Sydney Leyenaar</v>
      </c>
      <c r="G85" s="130" t="str">
        <f>+VLOOKUP(E85,Participants!$A$1:$F$800,4,FALSE)</f>
        <v>AAP</v>
      </c>
      <c r="H85" s="130" t="str">
        <f>+VLOOKUP(E85,Participants!$A$1:$F$800,5,FALSE)</f>
        <v>F</v>
      </c>
      <c r="I85" s="130">
        <f>+VLOOKUP(E85,Participants!$A$1:$F$800,3,FALSE)</f>
        <v>4</v>
      </c>
      <c r="J85" s="130" t="str">
        <f>+VLOOKUP(E85,Participants!$A$1:$G$800,7,FALSE)</f>
        <v>DEV GIRLS</v>
      </c>
      <c r="K85" s="131">
        <f t="shared" si="2"/>
        <v>7</v>
      </c>
      <c r="L85" s="130">
        <v>2</v>
      </c>
    </row>
    <row r="86" spans="1:12" ht="14.25" customHeight="1" x14ac:dyDescent="0.3">
      <c r="A86" s="128" t="s">
        <v>639</v>
      </c>
      <c r="B86" s="129">
        <v>9</v>
      </c>
      <c r="C86" s="130">
        <v>17.62</v>
      </c>
      <c r="D86" s="130">
        <v>1</v>
      </c>
      <c r="E86" s="130">
        <v>1212</v>
      </c>
      <c r="F86" s="130" t="str">
        <f>+VLOOKUP(E86,Participants!$A$1:$F$800,2,FALSE)</f>
        <v>Maive Shearer</v>
      </c>
      <c r="G86" s="130" t="str">
        <f>+VLOOKUP(E86,Participants!$A$1:$F$800,4,FALSE)</f>
        <v>MQA</v>
      </c>
      <c r="H86" s="130" t="str">
        <f>+VLOOKUP(E86,Participants!$A$1:$F$800,5,FALSE)</f>
        <v>F</v>
      </c>
      <c r="I86" s="130">
        <f>+VLOOKUP(E86,Participants!$A$1:$F$800,3,FALSE)</f>
        <v>4</v>
      </c>
      <c r="J86" s="130" t="str">
        <f>+VLOOKUP(E86,Participants!$A$1:$G$800,7,FALSE)</f>
        <v>DEV GIRLS</v>
      </c>
      <c r="K86" s="131">
        <f t="shared" si="2"/>
        <v>8</v>
      </c>
      <c r="L86" s="130">
        <v>1</v>
      </c>
    </row>
    <row r="87" spans="1:12" ht="14.25" customHeight="1" x14ac:dyDescent="0.3">
      <c r="A87" s="128" t="s">
        <v>639</v>
      </c>
      <c r="B87" s="132">
        <v>12</v>
      </c>
      <c r="C87" s="131">
        <v>17.63</v>
      </c>
      <c r="D87" s="131">
        <v>3</v>
      </c>
      <c r="E87" s="131">
        <v>714</v>
      </c>
      <c r="F87" s="130" t="str">
        <f>+VLOOKUP(E87,Participants!$A$1:$F$800,2,FALSE)</f>
        <v>Willow Trainer</v>
      </c>
      <c r="G87" s="130" t="str">
        <f>+VLOOKUP(E87,Participants!$A$1:$F$800,4,FALSE)</f>
        <v>CDL</v>
      </c>
      <c r="H87" s="130" t="str">
        <f>+VLOOKUP(E87,Participants!$A$1:$F$800,5,FALSE)</f>
        <v>F</v>
      </c>
      <c r="I87" s="130">
        <f>+VLOOKUP(E87,Participants!$A$1:$F$800,3,FALSE)</f>
        <v>4</v>
      </c>
      <c r="J87" s="130" t="str">
        <f>+VLOOKUP(E87,Participants!$A$1:$G$800,7,FALSE)</f>
        <v>DEV GIRLS</v>
      </c>
      <c r="K87" s="131">
        <f t="shared" si="2"/>
        <v>9</v>
      </c>
      <c r="L87" s="130"/>
    </row>
    <row r="88" spans="1:12" ht="14.25" customHeight="1" x14ac:dyDescent="0.3">
      <c r="A88" s="128" t="s">
        <v>639</v>
      </c>
      <c r="B88" s="132">
        <v>8</v>
      </c>
      <c r="C88" s="131">
        <v>17.649999999999999</v>
      </c>
      <c r="D88" s="131">
        <v>5</v>
      </c>
      <c r="E88" s="131">
        <v>356</v>
      </c>
      <c r="F88" s="130" t="str">
        <f>+VLOOKUP(E88,Participants!$A$1:$F$800,2,FALSE)</f>
        <v>Ariana Feagin</v>
      </c>
      <c r="G88" s="130" t="str">
        <f>+VLOOKUP(E88,Participants!$A$1:$F$800,4,FALSE)</f>
        <v>AAP</v>
      </c>
      <c r="H88" s="130" t="str">
        <f>+VLOOKUP(E88,Participants!$A$1:$F$800,5,FALSE)</f>
        <v>F</v>
      </c>
      <c r="I88" s="130">
        <f>+VLOOKUP(E88,Participants!$A$1:$F$800,3,FALSE)</f>
        <v>4</v>
      </c>
      <c r="J88" s="130" t="str">
        <f>+VLOOKUP(E88,Participants!$A$1:$G$800,7,FALSE)</f>
        <v>DEV GIRLS</v>
      </c>
      <c r="K88" s="131">
        <f t="shared" si="2"/>
        <v>10</v>
      </c>
      <c r="L88" s="130"/>
    </row>
    <row r="89" spans="1:12" ht="14.25" customHeight="1" x14ac:dyDescent="0.3">
      <c r="A89" s="128" t="s">
        <v>639</v>
      </c>
      <c r="B89" s="129">
        <v>7</v>
      </c>
      <c r="C89" s="130">
        <v>17.8</v>
      </c>
      <c r="D89" s="130">
        <v>1</v>
      </c>
      <c r="E89" s="130">
        <v>752</v>
      </c>
      <c r="F89" s="130" t="str">
        <f>+VLOOKUP(E89,Participants!$A$1:$F$800,2,FALSE)</f>
        <v>Lilliana Tavella</v>
      </c>
      <c r="G89" s="130" t="str">
        <f>+VLOOKUP(E89,Participants!$A$1:$F$800,4,FALSE)</f>
        <v>CDP</v>
      </c>
      <c r="H89" s="130" t="str">
        <f>+VLOOKUP(E89,Participants!$A$1:$F$800,5,FALSE)</f>
        <v>F</v>
      </c>
      <c r="I89" s="130">
        <f>+VLOOKUP(E89,Participants!$A$1:$F$800,3,FALSE)</f>
        <v>3</v>
      </c>
      <c r="J89" s="130" t="str">
        <f>+VLOOKUP(E89,Participants!$A$1:$G$800,7,FALSE)</f>
        <v>DEV GIRLS</v>
      </c>
      <c r="K89" s="131">
        <f t="shared" si="2"/>
        <v>11</v>
      </c>
      <c r="L89" s="130"/>
    </row>
    <row r="90" spans="1:12" ht="14.25" customHeight="1" x14ac:dyDescent="0.3">
      <c r="A90" s="128" t="s">
        <v>639</v>
      </c>
      <c r="B90" s="129">
        <v>9</v>
      </c>
      <c r="C90" s="130">
        <v>17.86</v>
      </c>
      <c r="D90" s="130">
        <v>3</v>
      </c>
      <c r="E90" s="130">
        <v>1674</v>
      </c>
      <c r="F90" s="130" t="str">
        <f>+VLOOKUP(E90,Participants!$A$1:$F$800,2,FALSE)</f>
        <v>Meera Lindgren</v>
      </c>
      <c r="G90" s="130" t="str">
        <f>+VLOOKUP(E90,Participants!$A$1:$F$800,4,FALSE)</f>
        <v>STG</v>
      </c>
      <c r="H90" s="130" t="str">
        <f>+VLOOKUP(E90,Participants!$A$1:$F$800,5,FALSE)</f>
        <v>F</v>
      </c>
      <c r="I90" s="130">
        <f>+VLOOKUP(E90,Participants!$A$1:$F$800,3,FALSE)</f>
        <v>4</v>
      </c>
      <c r="J90" s="130" t="str">
        <f>+VLOOKUP(E90,Participants!$A$1:$G$800,7,FALSE)</f>
        <v>DEV GIRLS</v>
      </c>
      <c r="K90" s="131">
        <f t="shared" si="2"/>
        <v>12</v>
      </c>
      <c r="L90" s="130"/>
    </row>
    <row r="91" spans="1:12" ht="14.25" customHeight="1" x14ac:dyDescent="0.3">
      <c r="A91" s="128" t="s">
        <v>639</v>
      </c>
      <c r="B91" s="132">
        <v>12</v>
      </c>
      <c r="C91" s="131">
        <v>17.93</v>
      </c>
      <c r="D91" s="131">
        <v>2</v>
      </c>
      <c r="E91" s="131">
        <v>1477</v>
      </c>
      <c r="F91" s="130" t="str">
        <f>+VLOOKUP(E91,Participants!$A$1:$F$800,2,FALSE)</f>
        <v>Kyleigh Morvay</v>
      </c>
      <c r="G91" s="130" t="str">
        <f>+VLOOKUP(E91,Participants!$A$1:$F$800,4,FALSE)</f>
        <v>SKS</v>
      </c>
      <c r="H91" s="130" t="str">
        <f>+VLOOKUP(E91,Participants!$A$1:$F$800,5,FALSE)</f>
        <v>F</v>
      </c>
      <c r="I91" s="130">
        <f>+VLOOKUP(E91,Participants!$A$1:$F$800,3,FALSE)</f>
        <v>4</v>
      </c>
      <c r="J91" s="130" t="str">
        <f>+VLOOKUP(E91,Participants!$A$1:$G$800,7,FALSE)</f>
        <v>DEV GIRLS</v>
      </c>
      <c r="K91" s="131">
        <f t="shared" si="2"/>
        <v>13</v>
      </c>
      <c r="L91" s="131"/>
    </row>
    <row r="92" spans="1:12" ht="14.25" customHeight="1" x14ac:dyDescent="0.3">
      <c r="A92" s="128" t="s">
        <v>639</v>
      </c>
      <c r="B92" s="132">
        <v>10</v>
      </c>
      <c r="C92" s="131">
        <v>18.02</v>
      </c>
      <c r="D92" s="131">
        <v>5</v>
      </c>
      <c r="E92" s="131">
        <v>360</v>
      </c>
      <c r="F92" s="130" t="str">
        <f>+VLOOKUP(E92,Participants!$A$1:$F$800,2,FALSE)</f>
        <v>Emi Mullican</v>
      </c>
      <c r="G92" s="130" t="str">
        <f>+VLOOKUP(E92,Participants!$A$1:$F$800,4,FALSE)</f>
        <v>AAP</v>
      </c>
      <c r="H92" s="130" t="str">
        <f>+VLOOKUP(E92,Participants!$A$1:$F$800,5,FALSE)</f>
        <v>F</v>
      </c>
      <c r="I92" s="130">
        <f>+VLOOKUP(E92,Participants!$A$1:$F$800,3,FALSE)</f>
        <v>4</v>
      </c>
      <c r="J92" s="130" t="str">
        <f>+VLOOKUP(E92,Participants!$A$1:$G$800,7,FALSE)</f>
        <v>DEV GIRLS</v>
      </c>
      <c r="K92" s="131">
        <f t="shared" si="2"/>
        <v>14</v>
      </c>
      <c r="L92" s="131"/>
    </row>
    <row r="93" spans="1:12" ht="14.25" customHeight="1" x14ac:dyDescent="0.3">
      <c r="A93" s="128" t="s">
        <v>639</v>
      </c>
      <c r="B93" s="132">
        <v>10</v>
      </c>
      <c r="C93" s="131">
        <v>18.170000000000002</v>
      </c>
      <c r="D93" s="131">
        <v>2</v>
      </c>
      <c r="E93" s="131">
        <v>626</v>
      </c>
      <c r="F93" s="130" t="str">
        <f>+VLOOKUP(E93,Participants!$A$1:$F$800,2,FALSE)</f>
        <v>Shaylee Best</v>
      </c>
      <c r="G93" s="130" t="str">
        <f>+VLOOKUP(E93,Participants!$A$1:$F$800,4,FALSE)</f>
        <v>BCS</v>
      </c>
      <c r="H93" s="130" t="str">
        <f>+VLOOKUP(E93,Participants!$A$1:$F$800,5,FALSE)</f>
        <v>F</v>
      </c>
      <c r="I93" s="130">
        <f>+VLOOKUP(E93,Participants!$A$1:$F$800,3,FALSE)</f>
        <v>4</v>
      </c>
      <c r="J93" s="130" t="str">
        <f>+VLOOKUP(E93,Participants!$A$1:$G$800,7,FALSE)</f>
        <v>DEV GIRLS</v>
      </c>
      <c r="K93" s="131">
        <f t="shared" si="2"/>
        <v>15</v>
      </c>
      <c r="L93" s="131"/>
    </row>
    <row r="94" spans="1:12" ht="14.25" customHeight="1" x14ac:dyDescent="0.3">
      <c r="A94" s="128" t="s">
        <v>639</v>
      </c>
      <c r="B94" s="129">
        <v>7</v>
      </c>
      <c r="C94" s="130">
        <v>18.21</v>
      </c>
      <c r="D94" s="130">
        <v>2</v>
      </c>
      <c r="E94" s="130">
        <v>1204</v>
      </c>
      <c r="F94" s="130" t="str">
        <f>+VLOOKUP(E94,Participants!$A$1:$F$800,2,FALSE)</f>
        <v>Peyton Bauer</v>
      </c>
      <c r="G94" s="130" t="str">
        <f>+VLOOKUP(E94,Participants!$A$1:$F$800,4,FALSE)</f>
        <v>MQA</v>
      </c>
      <c r="H94" s="130" t="str">
        <f>+VLOOKUP(E94,Participants!$A$1:$F$800,5,FALSE)</f>
        <v>F</v>
      </c>
      <c r="I94" s="130">
        <f>+VLOOKUP(E94,Participants!$A$1:$F$800,3,FALSE)</f>
        <v>3</v>
      </c>
      <c r="J94" s="130" t="str">
        <f>+VLOOKUP(E94,Participants!$A$1:$G$800,7,FALSE)</f>
        <v>DEV GIRLS</v>
      </c>
      <c r="K94" s="131">
        <f t="shared" si="2"/>
        <v>16</v>
      </c>
      <c r="L94" s="131"/>
    </row>
    <row r="95" spans="1:12" ht="14.25" customHeight="1" x14ac:dyDescent="0.3">
      <c r="A95" s="128" t="s">
        <v>639</v>
      </c>
      <c r="B95" s="129">
        <v>5</v>
      </c>
      <c r="C95" s="130">
        <v>18.239999999999998</v>
      </c>
      <c r="D95" s="130">
        <v>2</v>
      </c>
      <c r="E95" s="130">
        <v>1205</v>
      </c>
      <c r="F95" s="130" t="str">
        <f>+VLOOKUP(E95,Participants!$A$1:$F$800,2,FALSE)</f>
        <v>Fallon Porter</v>
      </c>
      <c r="G95" s="130" t="str">
        <f>+VLOOKUP(E95,Participants!$A$1:$F$800,4,FALSE)</f>
        <v>MQA</v>
      </c>
      <c r="H95" s="130" t="str">
        <f>+VLOOKUP(E95,Participants!$A$1:$F$800,5,FALSE)</f>
        <v>F</v>
      </c>
      <c r="I95" s="130">
        <f>+VLOOKUP(E95,Participants!$A$1:$F$800,3,FALSE)</f>
        <v>3</v>
      </c>
      <c r="J95" s="130" t="str">
        <f>+VLOOKUP(E95,Participants!$A$1:$G$800,7,FALSE)</f>
        <v>DEV GIRLS</v>
      </c>
      <c r="K95" s="131">
        <f t="shared" si="2"/>
        <v>17</v>
      </c>
      <c r="L95" s="131"/>
    </row>
    <row r="96" spans="1:12" ht="14.25" customHeight="1" x14ac:dyDescent="0.3">
      <c r="A96" s="128" t="s">
        <v>639</v>
      </c>
      <c r="B96" s="129">
        <v>11</v>
      </c>
      <c r="C96" s="130">
        <v>18.43</v>
      </c>
      <c r="D96" s="130">
        <v>5</v>
      </c>
      <c r="E96" s="130">
        <v>1480</v>
      </c>
      <c r="F96" s="130" t="str">
        <f>+VLOOKUP(E96,Participants!$A$1:$F$800,2,FALSE)</f>
        <v>Kiera Snyder</v>
      </c>
      <c r="G96" s="130" t="str">
        <f>+VLOOKUP(E96,Participants!$A$1:$F$800,4,FALSE)</f>
        <v>SKS</v>
      </c>
      <c r="H96" s="130" t="str">
        <f>+VLOOKUP(E96,Participants!$A$1:$F$800,5,FALSE)</f>
        <v>F</v>
      </c>
      <c r="I96" s="130">
        <f>+VLOOKUP(E96,Participants!$A$1:$F$800,3,FALSE)</f>
        <v>4</v>
      </c>
      <c r="J96" s="130" t="str">
        <f>+VLOOKUP(E96,Participants!$A$1:$G$800,7,FALSE)</f>
        <v>DEV GIRLS</v>
      </c>
      <c r="K96" s="131">
        <f t="shared" si="2"/>
        <v>18</v>
      </c>
      <c r="L96" s="131"/>
    </row>
    <row r="97" spans="1:12" ht="14.25" customHeight="1" x14ac:dyDescent="0.3">
      <c r="A97" s="128" t="s">
        <v>639</v>
      </c>
      <c r="B97" s="129">
        <v>11</v>
      </c>
      <c r="C97" s="130">
        <v>18.54</v>
      </c>
      <c r="D97" s="130">
        <v>6</v>
      </c>
      <c r="E97" s="130">
        <v>1474</v>
      </c>
      <c r="F97" s="130" t="str">
        <f>+VLOOKUP(E97,Participants!$A$1:$F$800,2,FALSE)</f>
        <v>Lucia Kilkeary</v>
      </c>
      <c r="G97" s="130" t="str">
        <f>+VLOOKUP(E97,Participants!$A$1:$F$800,4,FALSE)</f>
        <v>SKS</v>
      </c>
      <c r="H97" s="130" t="str">
        <f>+VLOOKUP(E97,Participants!$A$1:$F$800,5,FALSE)</f>
        <v>F</v>
      </c>
      <c r="I97" s="130">
        <f>+VLOOKUP(E97,Participants!$A$1:$F$800,3,FALSE)</f>
        <v>4</v>
      </c>
      <c r="J97" s="130" t="str">
        <f>+VLOOKUP(E97,Participants!$A$1:$G$800,7,FALSE)</f>
        <v>DEV GIRLS</v>
      </c>
      <c r="K97" s="131">
        <f t="shared" si="2"/>
        <v>19</v>
      </c>
      <c r="L97" s="131"/>
    </row>
    <row r="98" spans="1:12" ht="14.25" customHeight="1" x14ac:dyDescent="0.3">
      <c r="A98" s="128" t="s">
        <v>639</v>
      </c>
      <c r="B98" s="132">
        <v>6</v>
      </c>
      <c r="C98" s="131">
        <v>18.64</v>
      </c>
      <c r="D98" s="131">
        <v>4</v>
      </c>
      <c r="E98" s="131">
        <v>346</v>
      </c>
      <c r="F98" s="130" t="str">
        <f>+VLOOKUP(E98,Participants!$A$1:$F$800,2,FALSE)</f>
        <v>Gemma Baker</v>
      </c>
      <c r="G98" s="130" t="str">
        <f>+VLOOKUP(E98,Participants!$A$1:$F$800,4,FALSE)</f>
        <v>AAP</v>
      </c>
      <c r="H98" s="130" t="str">
        <f>+VLOOKUP(E98,Participants!$A$1:$F$800,5,FALSE)</f>
        <v>F</v>
      </c>
      <c r="I98" s="130">
        <f>+VLOOKUP(E98,Participants!$A$1:$F$800,3,FALSE)</f>
        <v>3</v>
      </c>
      <c r="J98" s="130" t="str">
        <f>+VLOOKUP(E98,Participants!$A$1:$G$800,7,FALSE)</f>
        <v>DEV GIRLS</v>
      </c>
      <c r="K98" s="131">
        <f t="shared" si="2"/>
        <v>20</v>
      </c>
      <c r="L98" s="131"/>
    </row>
    <row r="99" spans="1:12" ht="14.25" customHeight="1" x14ac:dyDescent="0.3">
      <c r="A99" s="128" t="s">
        <v>639</v>
      </c>
      <c r="B99" s="132">
        <v>6</v>
      </c>
      <c r="C99" s="131">
        <v>18.670000000000002</v>
      </c>
      <c r="D99" s="131">
        <v>2</v>
      </c>
      <c r="E99" s="131">
        <v>1207</v>
      </c>
      <c r="F99" s="130" t="str">
        <f>+VLOOKUP(E99,Participants!$A$1:$F$800,2,FALSE)</f>
        <v>Evi Thompson</v>
      </c>
      <c r="G99" s="130" t="str">
        <f>+VLOOKUP(E99,Participants!$A$1:$F$800,4,FALSE)</f>
        <v>MQA</v>
      </c>
      <c r="H99" s="130" t="str">
        <f>+VLOOKUP(E99,Participants!$A$1:$F$800,5,FALSE)</f>
        <v>F</v>
      </c>
      <c r="I99" s="130">
        <f>+VLOOKUP(E99,Participants!$A$1:$F$800,3,FALSE)</f>
        <v>3</v>
      </c>
      <c r="J99" s="130" t="str">
        <f>+VLOOKUP(E99,Participants!$A$1:$G$800,7,FALSE)</f>
        <v>DEV GIRLS</v>
      </c>
      <c r="K99" s="131">
        <f t="shared" si="2"/>
        <v>21</v>
      </c>
      <c r="L99" s="130"/>
    </row>
    <row r="100" spans="1:12" ht="14.25" customHeight="1" x14ac:dyDescent="0.3">
      <c r="A100" s="128" t="s">
        <v>639</v>
      </c>
      <c r="B100" s="129">
        <v>7</v>
      </c>
      <c r="C100" s="130">
        <v>18.73</v>
      </c>
      <c r="D100" s="130">
        <v>6</v>
      </c>
      <c r="E100" s="130">
        <v>1150</v>
      </c>
      <c r="F100" s="130" t="str">
        <f>+VLOOKUP(E100,Participants!$A$1:$F$800,2,FALSE)</f>
        <v>Summer McCarter</v>
      </c>
      <c r="G100" s="130" t="str">
        <f>+VLOOKUP(E100,Participants!$A$1:$F$800,4,FALSE)</f>
        <v>MOS</v>
      </c>
      <c r="H100" s="130" t="str">
        <f>+VLOOKUP(E100,Participants!$A$1:$F$800,5,FALSE)</f>
        <v>F</v>
      </c>
      <c r="I100" s="130">
        <f>+VLOOKUP(E100,Participants!$A$1:$F$800,3,FALSE)</f>
        <v>4</v>
      </c>
      <c r="J100" s="130" t="str">
        <f>+VLOOKUP(E100,Participants!$A$1:$G$800,7,FALSE)</f>
        <v>DEV GIRLS</v>
      </c>
      <c r="K100" s="131">
        <f t="shared" si="2"/>
        <v>22</v>
      </c>
      <c r="L100" s="130"/>
    </row>
    <row r="101" spans="1:12" ht="14.25" customHeight="1" x14ac:dyDescent="0.3">
      <c r="A101" s="128" t="s">
        <v>639</v>
      </c>
      <c r="B101" s="129">
        <v>9</v>
      </c>
      <c r="C101" s="130">
        <v>18.73</v>
      </c>
      <c r="D101" s="130">
        <v>5</v>
      </c>
      <c r="E101" s="130">
        <v>351</v>
      </c>
      <c r="F101" s="130" t="str">
        <f>+VLOOKUP(E101,Participants!$A$1:$F$800,2,FALSE)</f>
        <v>Mary Austin</v>
      </c>
      <c r="G101" s="130" t="str">
        <f>+VLOOKUP(E101,Participants!$A$1:$F$800,4,FALSE)</f>
        <v>AAP</v>
      </c>
      <c r="H101" s="130" t="str">
        <f>+VLOOKUP(E101,Participants!$A$1:$F$800,5,FALSE)</f>
        <v>F</v>
      </c>
      <c r="I101" s="130">
        <f>+VLOOKUP(E101,Participants!$A$1:$F$800,3,FALSE)</f>
        <v>4</v>
      </c>
      <c r="J101" s="130" t="str">
        <f>+VLOOKUP(E101,Participants!$A$1:$G$800,7,FALSE)</f>
        <v>DEV GIRLS</v>
      </c>
      <c r="K101" s="131">
        <f t="shared" si="2"/>
        <v>23</v>
      </c>
      <c r="L101" s="130"/>
    </row>
    <row r="102" spans="1:12" ht="14.25" customHeight="1" x14ac:dyDescent="0.3">
      <c r="A102" s="128" t="s">
        <v>639</v>
      </c>
      <c r="B102" s="132">
        <v>10</v>
      </c>
      <c r="C102" s="131">
        <v>18.73</v>
      </c>
      <c r="D102" s="131">
        <v>1</v>
      </c>
      <c r="E102" s="131">
        <v>1211</v>
      </c>
      <c r="F102" s="130" t="str">
        <f>+VLOOKUP(E102,Participants!$A$1:$F$800,2,FALSE)</f>
        <v>Rylee Sagwitz</v>
      </c>
      <c r="G102" s="130" t="str">
        <f>+VLOOKUP(E102,Participants!$A$1:$F$800,4,FALSE)</f>
        <v>MQA</v>
      </c>
      <c r="H102" s="130" t="str">
        <f>+VLOOKUP(E102,Participants!$A$1:$F$800,5,FALSE)</f>
        <v>F</v>
      </c>
      <c r="I102" s="130">
        <f>+VLOOKUP(E102,Participants!$A$1:$F$800,3,FALSE)</f>
        <v>4</v>
      </c>
      <c r="J102" s="130" t="str">
        <f>+VLOOKUP(E102,Participants!$A$1:$G$800,7,FALSE)</f>
        <v>DEV GIRLS</v>
      </c>
      <c r="K102" s="131">
        <f t="shared" si="2"/>
        <v>24</v>
      </c>
      <c r="L102" s="130"/>
    </row>
    <row r="103" spans="1:12" ht="14.25" customHeight="1" x14ac:dyDescent="0.3">
      <c r="A103" s="128" t="s">
        <v>639</v>
      </c>
      <c r="B103" s="129">
        <v>11</v>
      </c>
      <c r="C103" s="130">
        <v>18.739999999999998</v>
      </c>
      <c r="D103" s="130">
        <v>4</v>
      </c>
      <c r="E103" s="130">
        <v>355</v>
      </c>
      <c r="F103" s="130" t="str">
        <f>+VLOOKUP(E103,Participants!$A$1:$F$800,2,FALSE)</f>
        <v>Gemma Falcon</v>
      </c>
      <c r="G103" s="130" t="str">
        <f>+VLOOKUP(E103,Participants!$A$1:$F$800,4,FALSE)</f>
        <v>AAP</v>
      </c>
      <c r="H103" s="130" t="str">
        <f>+VLOOKUP(E103,Participants!$A$1:$F$800,5,FALSE)</f>
        <v>F</v>
      </c>
      <c r="I103" s="130">
        <f>+VLOOKUP(E103,Participants!$A$1:$F$800,3,FALSE)</f>
        <v>4</v>
      </c>
      <c r="J103" s="130" t="str">
        <f>+VLOOKUP(E103,Participants!$A$1:$G$800,7,FALSE)</f>
        <v>DEV GIRLS</v>
      </c>
      <c r="K103" s="131">
        <f t="shared" si="2"/>
        <v>25</v>
      </c>
      <c r="L103" s="130"/>
    </row>
    <row r="104" spans="1:12" ht="14.25" customHeight="1" x14ac:dyDescent="0.3">
      <c r="A104" s="128" t="s">
        <v>639</v>
      </c>
      <c r="B104" s="132">
        <v>8</v>
      </c>
      <c r="C104" s="131">
        <v>18.84</v>
      </c>
      <c r="D104" s="131">
        <v>6</v>
      </c>
      <c r="E104" s="131">
        <v>1471</v>
      </c>
      <c r="F104" s="130" t="str">
        <f>+VLOOKUP(E104,Participants!$A$1:$F$800,2,FALSE)</f>
        <v>Gianna Conklin</v>
      </c>
      <c r="G104" s="130" t="str">
        <f>+VLOOKUP(E104,Participants!$A$1:$F$800,4,FALSE)</f>
        <v>SKS</v>
      </c>
      <c r="H104" s="130" t="str">
        <f>+VLOOKUP(E104,Participants!$A$1:$F$800,5,FALSE)</f>
        <v>F</v>
      </c>
      <c r="I104" s="130">
        <f>+VLOOKUP(E104,Participants!$A$1:$F$800,3,FALSE)</f>
        <v>4</v>
      </c>
      <c r="J104" s="130" t="str">
        <f>+VLOOKUP(E104,Participants!$A$1:$G$800,7,FALSE)</f>
        <v>DEV GIRLS</v>
      </c>
      <c r="K104" s="131">
        <f t="shared" si="2"/>
        <v>26</v>
      </c>
      <c r="L104" s="130"/>
    </row>
    <row r="105" spans="1:12" ht="14.25" customHeight="1" x14ac:dyDescent="0.3">
      <c r="A105" s="128" t="s">
        <v>639</v>
      </c>
      <c r="B105" s="129">
        <v>11</v>
      </c>
      <c r="C105" s="130">
        <v>18.89</v>
      </c>
      <c r="D105" s="130">
        <v>1</v>
      </c>
      <c r="E105" s="130">
        <v>1209</v>
      </c>
      <c r="F105" s="130" t="str">
        <f>+VLOOKUP(E105,Participants!$A$1:$F$800,2,FALSE)</f>
        <v>Mila Kreinbrook</v>
      </c>
      <c r="G105" s="130" t="str">
        <f>+VLOOKUP(E105,Participants!$A$1:$F$800,4,FALSE)</f>
        <v>MQA</v>
      </c>
      <c r="H105" s="130" t="str">
        <f>+VLOOKUP(E105,Participants!$A$1:$F$800,5,FALSE)</f>
        <v>F</v>
      </c>
      <c r="I105" s="130">
        <f>+VLOOKUP(E105,Participants!$A$1:$F$800,3,FALSE)</f>
        <v>4</v>
      </c>
      <c r="J105" s="130" t="str">
        <f>+VLOOKUP(E105,Participants!$A$1:$G$800,7,FALSE)</f>
        <v>DEV GIRLS</v>
      </c>
      <c r="K105" s="131">
        <f t="shared" si="2"/>
        <v>27</v>
      </c>
      <c r="L105" s="130"/>
    </row>
    <row r="106" spans="1:12" ht="14.25" customHeight="1" x14ac:dyDescent="0.3">
      <c r="A106" s="128" t="s">
        <v>639</v>
      </c>
      <c r="B106" s="129">
        <v>5</v>
      </c>
      <c r="C106" s="130">
        <v>18.91</v>
      </c>
      <c r="D106" s="130">
        <v>5</v>
      </c>
      <c r="E106" s="130">
        <v>348</v>
      </c>
      <c r="F106" s="130" t="str">
        <f>+VLOOKUP(E106,Participants!$A$1:$F$800,2,FALSE)</f>
        <v>Lucy Hayden</v>
      </c>
      <c r="G106" s="130" t="str">
        <f>+VLOOKUP(E106,Participants!$A$1:$F$800,4,FALSE)</f>
        <v>AAP</v>
      </c>
      <c r="H106" s="130" t="str">
        <f>+VLOOKUP(E106,Participants!$A$1:$F$800,5,FALSE)</f>
        <v>F</v>
      </c>
      <c r="I106" s="130">
        <f>+VLOOKUP(E106,Participants!$A$1:$F$800,3,FALSE)</f>
        <v>3</v>
      </c>
      <c r="J106" s="130" t="str">
        <f>+VLOOKUP(E106,Participants!$A$1:$G$800,7,FALSE)</f>
        <v>DEV GIRLS</v>
      </c>
      <c r="K106" s="131">
        <f t="shared" si="2"/>
        <v>28</v>
      </c>
      <c r="L106" s="130"/>
    </row>
    <row r="107" spans="1:12" ht="14.25" customHeight="1" x14ac:dyDescent="0.3">
      <c r="A107" s="128" t="s">
        <v>639</v>
      </c>
      <c r="B107" s="129">
        <v>7</v>
      </c>
      <c r="C107" s="130">
        <v>18.95</v>
      </c>
      <c r="D107" s="130">
        <v>5</v>
      </c>
      <c r="E107" s="130">
        <v>1465</v>
      </c>
      <c r="F107" s="130" t="str">
        <f>+VLOOKUP(E107,Participants!$A$1:$F$800,2,FALSE)</f>
        <v>Greta Narwold</v>
      </c>
      <c r="G107" s="130" t="str">
        <f>+VLOOKUP(E107,Participants!$A$1:$F$800,4,FALSE)</f>
        <v>SKS</v>
      </c>
      <c r="H107" s="130" t="str">
        <f>+VLOOKUP(E107,Participants!$A$1:$F$800,5,FALSE)</f>
        <v>F</v>
      </c>
      <c r="I107" s="130">
        <f>+VLOOKUP(E107,Participants!$A$1:$F$800,3,FALSE)</f>
        <v>3</v>
      </c>
      <c r="J107" s="130" t="str">
        <f>+VLOOKUP(E107,Participants!$A$1:$G$800,7,FALSE)</f>
        <v>DEV GIRLS</v>
      </c>
      <c r="K107" s="131">
        <f t="shared" si="2"/>
        <v>29</v>
      </c>
      <c r="L107" s="131"/>
    </row>
    <row r="108" spans="1:12" ht="14.25" customHeight="1" x14ac:dyDescent="0.3">
      <c r="A108" s="128" t="s">
        <v>639</v>
      </c>
      <c r="B108" s="132">
        <v>4</v>
      </c>
      <c r="C108" s="131">
        <v>19.11</v>
      </c>
      <c r="D108" s="131">
        <v>4</v>
      </c>
      <c r="E108" s="131">
        <v>342</v>
      </c>
      <c r="F108" s="130" t="str">
        <f>+VLOOKUP(E108,Participants!$A$1:$F$800,2,FALSE)</f>
        <v>Angela Gallagher</v>
      </c>
      <c r="G108" s="130" t="str">
        <f>+VLOOKUP(E108,Participants!$A$1:$F$800,4,FALSE)</f>
        <v>AAP</v>
      </c>
      <c r="H108" s="130" t="str">
        <f>+VLOOKUP(E108,Participants!$A$1:$F$800,5,FALSE)</f>
        <v>F</v>
      </c>
      <c r="I108" s="130">
        <f>+VLOOKUP(E108,Participants!$A$1:$F$800,3,FALSE)</f>
        <v>2</v>
      </c>
      <c r="J108" s="130" t="str">
        <f>+VLOOKUP(E108,Participants!$A$1:$G$800,7,FALSE)</f>
        <v>DEV GIRLS</v>
      </c>
      <c r="K108" s="131">
        <f t="shared" si="2"/>
        <v>30</v>
      </c>
      <c r="L108" s="131"/>
    </row>
    <row r="109" spans="1:12" ht="14.25" customHeight="1" x14ac:dyDescent="0.3">
      <c r="A109" s="128" t="s">
        <v>639</v>
      </c>
      <c r="B109" s="132">
        <v>4</v>
      </c>
      <c r="C109" s="131">
        <v>19.14</v>
      </c>
      <c r="D109" s="131">
        <v>5</v>
      </c>
      <c r="E109" s="131">
        <v>994</v>
      </c>
      <c r="F109" s="130" t="str">
        <f>+VLOOKUP(E109,Participants!$A$1:$F$800,2,FALSE)</f>
        <v>Mary Jane Varasse</v>
      </c>
      <c r="G109" s="130" t="str">
        <f>+VLOOKUP(E109,Participants!$A$1:$F$800,4,FALSE)</f>
        <v>HFS</v>
      </c>
      <c r="H109" s="130" t="str">
        <f>+VLOOKUP(E109,Participants!$A$1:$F$800,5,FALSE)</f>
        <v>F</v>
      </c>
      <c r="I109" s="130">
        <f>+VLOOKUP(E109,Participants!$A$1:$F$800,3,FALSE)</f>
        <v>2</v>
      </c>
      <c r="J109" s="130" t="str">
        <f>+VLOOKUP(E109,Participants!$A$1:$G$800,7,FALSE)</f>
        <v>DEV GIRLS</v>
      </c>
      <c r="K109" s="131">
        <f t="shared" si="2"/>
        <v>31</v>
      </c>
      <c r="L109" s="131"/>
    </row>
    <row r="110" spans="1:12" ht="14.25" customHeight="1" x14ac:dyDescent="0.3">
      <c r="A110" s="128" t="s">
        <v>639</v>
      </c>
      <c r="B110" s="132">
        <v>10</v>
      </c>
      <c r="C110" s="131">
        <v>19.14</v>
      </c>
      <c r="D110" s="131">
        <v>3</v>
      </c>
      <c r="E110" s="131">
        <v>711</v>
      </c>
      <c r="F110" s="130" t="str">
        <f>+VLOOKUP(E110,Participants!$A$1:$F$800,2,FALSE)</f>
        <v>Libby Thompson</v>
      </c>
      <c r="G110" s="130" t="str">
        <f>+VLOOKUP(E110,Participants!$A$1:$F$800,4,FALSE)</f>
        <v>CDL</v>
      </c>
      <c r="H110" s="130" t="str">
        <f>+VLOOKUP(E110,Participants!$A$1:$F$800,5,FALSE)</f>
        <v>F</v>
      </c>
      <c r="I110" s="130">
        <f>+VLOOKUP(E110,Participants!$A$1:$F$800,3,FALSE)</f>
        <v>4</v>
      </c>
      <c r="J110" s="130" t="str">
        <f>+VLOOKUP(E110,Participants!$A$1:$G$800,7,FALSE)</f>
        <v>DEV GIRLS</v>
      </c>
      <c r="K110" s="131">
        <f t="shared" si="2"/>
        <v>32</v>
      </c>
      <c r="L110" s="131"/>
    </row>
    <row r="111" spans="1:12" ht="14.25" customHeight="1" x14ac:dyDescent="0.3">
      <c r="A111" s="128" t="s">
        <v>639</v>
      </c>
      <c r="B111" s="129">
        <v>9</v>
      </c>
      <c r="C111" s="130">
        <v>19.2</v>
      </c>
      <c r="D111" s="130">
        <v>4</v>
      </c>
      <c r="E111" s="130">
        <v>352</v>
      </c>
      <c r="F111" s="130" t="str">
        <f>+VLOOKUP(E111,Participants!$A$1:$F$800,2,FALSE)</f>
        <v>Grace Baker</v>
      </c>
      <c r="G111" s="130" t="str">
        <f>+VLOOKUP(E111,Participants!$A$1:$F$800,4,FALSE)</f>
        <v>AAP</v>
      </c>
      <c r="H111" s="130" t="str">
        <f>+VLOOKUP(E111,Participants!$A$1:$F$800,5,FALSE)</f>
        <v>F</v>
      </c>
      <c r="I111" s="130">
        <f>+VLOOKUP(E111,Participants!$A$1:$F$800,3,FALSE)</f>
        <v>4</v>
      </c>
      <c r="J111" s="130" t="str">
        <f>+VLOOKUP(E111,Participants!$A$1:$G$800,7,FALSE)</f>
        <v>DEV GIRLS</v>
      </c>
      <c r="K111" s="131">
        <f t="shared" si="2"/>
        <v>33</v>
      </c>
      <c r="L111" s="131"/>
    </row>
    <row r="112" spans="1:12" ht="14.25" customHeight="1" x14ac:dyDescent="0.3">
      <c r="A112" s="128" t="s">
        <v>639</v>
      </c>
      <c r="B112" s="129">
        <v>11</v>
      </c>
      <c r="C112" s="130">
        <v>19.22</v>
      </c>
      <c r="D112" s="130">
        <v>2</v>
      </c>
      <c r="E112" s="130">
        <v>1469</v>
      </c>
      <c r="F112" s="130" t="str">
        <f>+VLOOKUP(E112,Participants!$A$1:$F$800,2,FALSE)</f>
        <v>Mila Benso</v>
      </c>
      <c r="G112" s="130" t="str">
        <f>+VLOOKUP(E112,Participants!$A$1:$F$800,4,FALSE)</f>
        <v>SKS</v>
      </c>
      <c r="H112" s="130" t="str">
        <f>+VLOOKUP(E112,Participants!$A$1:$F$800,5,FALSE)</f>
        <v>F</v>
      </c>
      <c r="I112" s="130">
        <f>+VLOOKUP(E112,Participants!$A$1:$F$800,3,FALSE)</f>
        <v>4</v>
      </c>
      <c r="J112" s="130" t="str">
        <f>+VLOOKUP(E112,Participants!$A$1:$G$800,7,FALSE)</f>
        <v>DEV GIRLS</v>
      </c>
      <c r="K112" s="131">
        <f t="shared" si="2"/>
        <v>34</v>
      </c>
      <c r="L112" s="131"/>
    </row>
    <row r="113" spans="1:12" ht="14.25" customHeight="1" x14ac:dyDescent="0.3">
      <c r="A113" s="128" t="s">
        <v>639</v>
      </c>
      <c r="B113" s="132">
        <v>12</v>
      </c>
      <c r="C113" s="131">
        <v>19.260000000000002</v>
      </c>
      <c r="D113" s="131">
        <v>5</v>
      </c>
      <c r="E113" s="131">
        <v>359</v>
      </c>
      <c r="F113" s="130" t="str">
        <f>+VLOOKUP(E113,Participants!$A$1:$F$800,2,FALSE)</f>
        <v>Brigid Mueller</v>
      </c>
      <c r="G113" s="130" t="str">
        <f>+VLOOKUP(E113,Participants!$A$1:$F$800,4,FALSE)</f>
        <v>AAP</v>
      </c>
      <c r="H113" s="130" t="str">
        <f>+VLOOKUP(E113,Participants!$A$1:$F$800,5,FALSE)</f>
        <v>F</v>
      </c>
      <c r="I113" s="130">
        <f>+VLOOKUP(E113,Participants!$A$1:$F$800,3,FALSE)</f>
        <v>4</v>
      </c>
      <c r="J113" s="130" t="str">
        <f>+VLOOKUP(E113,Participants!$A$1:$G$800,7,FALSE)</f>
        <v>DEV GIRLS</v>
      </c>
      <c r="K113" s="131">
        <f t="shared" si="2"/>
        <v>35</v>
      </c>
      <c r="L113" s="131"/>
    </row>
    <row r="114" spans="1:12" ht="14.25" customHeight="1" x14ac:dyDescent="0.3">
      <c r="A114" s="128" t="s">
        <v>639</v>
      </c>
      <c r="B114" s="132">
        <v>8</v>
      </c>
      <c r="C114" s="131">
        <v>19.28</v>
      </c>
      <c r="D114" s="131">
        <v>1</v>
      </c>
      <c r="E114" s="131">
        <v>1463</v>
      </c>
      <c r="F114" s="130" t="str">
        <f>+VLOOKUP(E114,Participants!$A$1:$F$800,2,FALSE)</f>
        <v>Sophia Knight</v>
      </c>
      <c r="G114" s="130" t="str">
        <f>+VLOOKUP(E114,Participants!$A$1:$F$800,4,FALSE)</f>
        <v>SKS</v>
      </c>
      <c r="H114" s="130" t="str">
        <f>+VLOOKUP(E114,Participants!$A$1:$F$800,5,FALSE)</f>
        <v>F</v>
      </c>
      <c r="I114" s="130">
        <f>+VLOOKUP(E114,Participants!$A$1:$F$800,3,FALSE)</f>
        <v>3</v>
      </c>
      <c r="J114" s="130" t="str">
        <f>+VLOOKUP(E114,Participants!$A$1:$G$800,7,FALSE)</f>
        <v>DEV GIRLS</v>
      </c>
      <c r="K114" s="131">
        <f t="shared" si="2"/>
        <v>36</v>
      </c>
      <c r="L114" s="131"/>
    </row>
    <row r="115" spans="1:12" ht="14.25" customHeight="1" x14ac:dyDescent="0.3">
      <c r="A115" s="128" t="s">
        <v>639</v>
      </c>
      <c r="B115" s="129">
        <v>7</v>
      </c>
      <c r="C115" s="130">
        <v>19.54</v>
      </c>
      <c r="D115" s="130">
        <v>4</v>
      </c>
      <c r="E115" s="130">
        <v>350</v>
      </c>
      <c r="F115" s="130" t="str">
        <f>+VLOOKUP(E115,Participants!$A$1:$F$800,2,FALSE)</f>
        <v>Annabelle Whetzel</v>
      </c>
      <c r="G115" s="130" t="str">
        <f>+VLOOKUP(E115,Participants!$A$1:$F$800,4,FALSE)</f>
        <v>AAP</v>
      </c>
      <c r="H115" s="130" t="str">
        <f>+VLOOKUP(E115,Participants!$A$1:$F$800,5,FALSE)</f>
        <v>F</v>
      </c>
      <c r="I115" s="130">
        <f>+VLOOKUP(E115,Participants!$A$1:$F$800,3,FALSE)</f>
        <v>3</v>
      </c>
      <c r="J115" s="130" t="str">
        <f>+VLOOKUP(E115,Participants!$A$1:$G$800,7,FALSE)</f>
        <v>DEV GIRLS</v>
      </c>
      <c r="K115" s="131">
        <f t="shared" si="2"/>
        <v>37</v>
      </c>
      <c r="L115" s="130"/>
    </row>
    <row r="116" spans="1:12" ht="14.25" customHeight="1" x14ac:dyDescent="0.3">
      <c r="A116" s="128" t="s">
        <v>639</v>
      </c>
      <c r="B116" s="129">
        <v>7</v>
      </c>
      <c r="C116" s="130">
        <v>19.649999999999999</v>
      </c>
      <c r="D116" s="130">
        <v>3</v>
      </c>
      <c r="E116" s="130">
        <v>1458</v>
      </c>
      <c r="F116" s="130" t="str">
        <f>+VLOOKUP(E116,Participants!$A$1:$F$800,2,FALSE)</f>
        <v>Reese Blevins</v>
      </c>
      <c r="G116" s="130" t="str">
        <f>+VLOOKUP(E116,Participants!$A$1:$F$800,4,FALSE)</f>
        <v>SKS</v>
      </c>
      <c r="H116" s="130" t="str">
        <f>+VLOOKUP(E116,Participants!$A$1:$F$800,5,FALSE)</f>
        <v>F</v>
      </c>
      <c r="I116" s="130">
        <f>+VLOOKUP(E116,Participants!$A$1:$F$800,3,FALSE)</f>
        <v>3</v>
      </c>
      <c r="J116" s="130" t="str">
        <f>+VLOOKUP(E116,Participants!$A$1:$G$800,7,FALSE)</f>
        <v>DEV GIRLS</v>
      </c>
      <c r="K116" s="131">
        <f t="shared" si="2"/>
        <v>38</v>
      </c>
      <c r="L116" s="130"/>
    </row>
    <row r="117" spans="1:12" ht="14.25" customHeight="1" x14ac:dyDescent="0.3">
      <c r="A117" s="128" t="s">
        <v>639</v>
      </c>
      <c r="B117" s="129">
        <v>3</v>
      </c>
      <c r="C117" s="130">
        <v>19.75</v>
      </c>
      <c r="D117" s="130">
        <v>2</v>
      </c>
      <c r="E117" s="130">
        <v>791</v>
      </c>
      <c r="F117" s="130" t="str">
        <f>+VLOOKUP(E117,Participants!$A$1:$F$800,2,FALSE)</f>
        <v>Ava Pawlowski</v>
      </c>
      <c r="G117" s="130" t="str">
        <f>+VLOOKUP(E117,Participants!$A$1:$F$800,4,FALSE)</f>
        <v>DMA</v>
      </c>
      <c r="H117" s="130" t="str">
        <f>+VLOOKUP(E117,Participants!$A$1:$F$800,5,FALSE)</f>
        <v>F</v>
      </c>
      <c r="I117" s="130">
        <f>+VLOOKUP(E117,Participants!$A$1:$F$800,3,FALSE)</f>
        <v>2</v>
      </c>
      <c r="J117" s="130" t="str">
        <f>+VLOOKUP(E117,Participants!$A$1:$G$800,7,FALSE)</f>
        <v>DEV GIRLS</v>
      </c>
      <c r="K117" s="131">
        <f t="shared" si="2"/>
        <v>39</v>
      </c>
      <c r="L117" s="130"/>
    </row>
    <row r="118" spans="1:12" ht="14.25" customHeight="1" x14ac:dyDescent="0.3">
      <c r="A118" s="128" t="s">
        <v>639</v>
      </c>
      <c r="B118" s="129">
        <v>3</v>
      </c>
      <c r="C118" s="130">
        <v>19.82</v>
      </c>
      <c r="D118" s="130">
        <v>1</v>
      </c>
      <c r="E118" s="130">
        <v>1203</v>
      </c>
      <c r="F118" s="130" t="str">
        <f>+VLOOKUP(E118,Participants!$A$1:$F$800,2,FALSE)</f>
        <v>Eva Trozzi</v>
      </c>
      <c r="G118" s="130" t="str">
        <f>+VLOOKUP(E118,Participants!$A$1:$F$800,4,FALSE)</f>
        <v>MQA</v>
      </c>
      <c r="H118" s="130" t="str">
        <f>+VLOOKUP(E118,Participants!$A$1:$F$800,5,FALSE)</f>
        <v>F</v>
      </c>
      <c r="I118" s="130">
        <f>+VLOOKUP(E118,Participants!$A$1:$F$800,3,FALSE)</f>
        <v>2</v>
      </c>
      <c r="J118" s="130" t="str">
        <f>+VLOOKUP(E118,Participants!$A$1:$G$800,7,FALSE)</f>
        <v>DEV GIRLS</v>
      </c>
      <c r="K118" s="131">
        <f t="shared" si="2"/>
        <v>40</v>
      </c>
      <c r="L118" s="130"/>
    </row>
    <row r="119" spans="1:12" ht="14.25" customHeight="1" x14ac:dyDescent="0.3">
      <c r="A119" s="128" t="s">
        <v>639</v>
      </c>
      <c r="B119" s="129">
        <v>5</v>
      </c>
      <c r="C119" s="130">
        <v>19.850000000000001</v>
      </c>
      <c r="D119" s="130">
        <v>6</v>
      </c>
      <c r="E119" s="130">
        <v>628</v>
      </c>
      <c r="F119" s="130" t="str">
        <f>+VLOOKUP(E119,Participants!$A$1:$F$800,2,FALSE)</f>
        <v>Audrey Thompson</v>
      </c>
      <c r="G119" s="130" t="str">
        <f>+VLOOKUP(E119,Participants!$A$1:$F$800,4,FALSE)</f>
        <v>BCS</v>
      </c>
      <c r="H119" s="130" t="str">
        <f>+VLOOKUP(E119,Participants!$A$1:$F$800,5,FALSE)</f>
        <v>F</v>
      </c>
      <c r="I119" s="130">
        <f>+VLOOKUP(E119,Participants!$A$1:$F$800,3,FALSE)</f>
        <v>3</v>
      </c>
      <c r="J119" s="130" t="str">
        <f>+VLOOKUP(E119,Participants!$A$1:$G$800,7,FALSE)</f>
        <v>DEV GIRLS</v>
      </c>
      <c r="K119" s="131">
        <f t="shared" si="2"/>
        <v>41</v>
      </c>
      <c r="L119" s="130"/>
    </row>
    <row r="120" spans="1:12" ht="14.25" customHeight="1" x14ac:dyDescent="0.3">
      <c r="A120" s="128" t="s">
        <v>639</v>
      </c>
      <c r="B120" s="129">
        <v>3</v>
      </c>
      <c r="C120" s="130">
        <v>19.96</v>
      </c>
      <c r="D120" s="130">
        <v>5</v>
      </c>
      <c r="E120" s="130">
        <v>992</v>
      </c>
      <c r="F120" s="130" t="str">
        <f>+VLOOKUP(E120,Participants!$A$1:$F$800,2,FALSE)</f>
        <v>Addison Trettel</v>
      </c>
      <c r="G120" s="130" t="str">
        <f>+VLOOKUP(E120,Participants!$A$1:$F$800,4,FALSE)</f>
        <v>HFS</v>
      </c>
      <c r="H120" s="130" t="str">
        <f>+VLOOKUP(E120,Participants!$A$1:$F$800,5,FALSE)</f>
        <v>F</v>
      </c>
      <c r="I120" s="130">
        <f>+VLOOKUP(E120,Participants!$A$1:$F$800,3,FALSE)</f>
        <v>1</v>
      </c>
      <c r="J120" s="130" t="str">
        <f>+VLOOKUP(E120,Participants!$A$1:$G$800,7,FALSE)</f>
        <v>DEV GIRLS</v>
      </c>
      <c r="K120" s="131">
        <f t="shared" si="2"/>
        <v>42</v>
      </c>
      <c r="L120" s="130"/>
    </row>
    <row r="121" spans="1:12" ht="14.25" customHeight="1" x14ac:dyDescent="0.3">
      <c r="A121" s="128" t="s">
        <v>639</v>
      </c>
      <c r="B121" s="132">
        <v>2</v>
      </c>
      <c r="C121" s="131">
        <v>20.149999999999999</v>
      </c>
      <c r="D121" s="131">
        <v>6</v>
      </c>
      <c r="E121" s="131">
        <v>1198</v>
      </c>
      <c r="F121" s="130" t="str">
        <f>+VLOOKUP(E121,Participants!$A$1:$F$800,2,FALSE)</f>
        <v>Gianna Milner</v>
      </c>
      <c r="G121" s="130" t="str">
        <f>+VLOOKUP(E121,Participants!$A$1:$F$800,4,FALSE)</f>
        <v>MQA</v>
      </c>
      <c r="H121" s="130" t="str">
        <f>+VLOOKUP(E121,Participants!$A$1:$F$800,5,FALSE)</f>
        <v>F</v>
      </c>
      <c r="I121" s="130">
        <f>+VLOOKUP(E121,Participants!$A$1:$F$800,3,FALSE)</f>
        <v>1</v>
      </c>
      <c r="J121" s="130" t="str">
        <f>+VLOOKUP(E121,Participants!$A$1:$G$800,7,FALSE)</f>
        <v>DEV GIRLS</v>
      </c>
      <c r="K121" s="131">
        <f t="shared" si="2"/>
        <v>43</v>
      </c>
      <c r="L121" s="130"/>
    </row>
    <row r="122" spans="1:12" ht="14.25" customHeight="1" x14ac:dyDescent="0.3">
      <c r="A122" s="128" t="s">
        <v>639</v>
      </c>
      <c r="B122" s="129">
        <v>5</v>
      </c>
      <c r="C122" s="130">
        <v>20.18</v>
      </c>
      <c r="D122" s="130">
        <v>3</v>
      </c>
      <c r="E122" s="130">
        <v>792</v>
      </c>
      <c r="F122" s="130" t="str">
        <f>+VLOOKUP(E122,Participants!$A$1:$F$800,2,FALSE)</f>
        <v>Miriam Bandish</v>
      </c>
      <c r="G122" s="130" t="str">
        <f>+VLOOKUP(E122,Participants!$A$1:$F$800,4,FALSE)</f>
        <v>DMA</v>
      </c>
      <c r="H122" s="130" t="str">
        <f>+VLOOKUP(E122,Participants!$A$1:$F$800,5,FALSE)</f>
        <v>F</v>
      </c>
      <c r="I122" s="130">
        <f>+VLOOKUP(E122,Participants!$A$1:$F$800,3,FALSE)</f>
        <v>2</v>
      </c>
      <c r="J122" s="130" t="str">
        <f>+VLOOKUP(E122,Participants!$A$1:$G$800,7,FALSE)</f>
        <v>DEV GIRLS</v>
      </c>
      <c r="K122" s="131">
        <f t="shared" si="2"/>
        <v>44</v>
      </c>
      <c r="L122" s="130"/>
    </row>
    <row r="123" spans="1:12" ht="14.25" customHeight="1" x14ac:dyDescent="0.3">
      <c r="A123" s="128" t="s">
        <v>639</v>
      </c>
      <c r="B123" s="129">
        <v>1</v>
      </c>
      <c r="C123" s="130">
        <v>20.23</v>
      </c>
      <c r="D123" s="130">
        <v>4</v>
      </c>
      <c r="E123" s="130">
        <v>1196</v>
      </c>
      <c r="F123" s="130" t="str">
        <f>+VLOOKUP(E123,Participants!$A$1:$F$800,2,FALSE)</f>
        <v>Luna Fazio</v>
      </c>
      <c r="G123" s="130" t="str">
        <f>+VLOOKUP(E123,Participants!$A$1:$F$800,4,FALSE)</f>
        <v>MQA</v>
      </c>
      <c r="H123" s="130" t="str">
        <f>+VLOOKUP(E123,Participants!$A$1:$F$800,5,FALSE)</f>
        <v>F</v>
      </c>
      <c r="I123" s="130">
        <f>+VLOOKUP(E123,Participants!$A$1:$F$800,3,FALSE)</f>
        <v>1</v>
      </c>
      <c r="J123" s="130" t="str">
        <f>+VLOOKUP(E123,Participants!$A$1:$G$800,7,FALSE)</f>
        <v>DEV GIRLS</v>
      </c>
      <c r="K123" s="131">
        <f t="shared" si="2"/>
        <v>45</v>
      </c>
      <c r="L123" s="131"/>
    </row>
    <row r="124" spans="1:12" ht="14.25" customHeight="1" x14ac:dyDescent="0.3">
      <c r="A124" s="128" t="s">
        <v>639</v>
      </c>
      <c r="B124" s="132">
        <v>6</v>
      </c>
      <c r="C124" s="131">
        <v>20.309999999999999</v>
      </c>
      <c r="D124" s="131">
        <v>3</v>
      </c>
      <c r="E124" s="131">
        <v>1671</v>
      </c>
      <c r="F124" s="130" t="str">
        <f>+VLOOKUP(E124,Participants!$A$1:$F$800,2,FALSE)</f>
        <v>Vayda Micu</v>
      </c>
      <c r="G124" s="130" t="str">
        <f>+VLOOKUP(E124,Participants!$A$1:$F$800,4,FALSE)</f>
        <v>STG</v>
      </c>
      <c r="H124" s="130" t="str">
        <f>+VLOOKUP(E124,Participants!$A$1:$F$800,5,FALSE)</f>
        <v>F</v>
      </c>
      <c r="I124" s="130">
        <f>+VLOOKUP(E124,Participants!$A$1:$F$800,3,FALSE)</f>
        <v>3</v>
      </c>
      <c r="J124" s="130" t="str">
        <f>+VLOOKUP(E124,Participants!$A$1:$G$800,7,FALSE)</f>
        <v>DEV GIRLS</v>
      </c>
      <c r="K124" s="131">
        <f t="shared" si="2"/>
        <v>46</v>
      </c>
      <c r="L124" s="131"/>
    </row>
    <row r="125" spans="1:12" ht="14.25" customHeight="1" x14ac:dyDescent="0.3">
      <c r="A125" s="128" t="s">
        <v>639</v>
      </c>
      <c r="B125" s="129">
        <v>3</v>
      </c>
      <c r="C125" s="130">
        <v>20.440000000000001</v>
      </c>
      <c r="D125" s="130">
        <v>4</v>
      </c>
      <c r="E125" s="130">
        <v>345</v>
      </c>
      <c r="F125" s="130" t="str">
        <f>+VLOOKUP(E125,Participants!$A$1:$F$800,2,FALSE)</f>
        <v>Molly Sauber</v>
      </c>
      <c r="G125" s="130" t="str">
        <f>+VLOOKUP(E125,Participants!$A$1:$F$800,4,FALSE)</f>
        <v>AAP</v>
      </c>
      <c r="H125" s="130" t="str">
        <f>+VLOOKUP(E125,Participants!$A$1:$F$800,5,FALSE)</f>
        <v>F</v>
      </c>
      <c r="I125" s="130">
        <f>+VLOOKUP(E125,Participants!$A$1:$F$800,3,FALSE)</f>
        <v>2</v>
      </c>
      <c r="J125" s="130" t="str">
        <f>+VLOOKUP(E125,Participants!$A$1:$G$800,7,FALSE)</f>
        <v>DEV GIRLS</v>
      </c>
      <c r="K125" s="131">
        <f t="shared" si="2"/>
        <v>47</v>
      </c>
      <c r="L125" s="131"/>
    </row>
    <row r="126" spans="1:12" ht="14.25" customHeight="1" x14ac:dyDescent="0.3">
      <c r="A126" s="128" t="s">
        <v>639</v>
      </c>
      <c r="B126" s="132">
        <v>2</v>
      </c>
      <c r="C126" s="131">
        <v>20.56</v>
      </c>
      <c r="D126" s="131">
        <v>3</v>
      </c>
      <c r="E126" s="131">
        <v>1200</v>
      </c>
      <c r="F126" s="130" t="str">
        <f>+VLOOKUP(E126,Participants!$A$1:$F$800,2,FALSE)</f>
        <v>Serena Sullivan</v>
      </c>
      <c r="G126" s="130" t="str">
        <f>+VLOOKUP(E126,Participants!$A$1:$F$800,4,FALSE)</f>
        <v>MQA</v>
      </c>
      <c r="H126" s="130" t="str">
        <f>+VLOOKUP(E126,Participants!$A$1:$F$800,5,FALSE)</f>
        <v>F</v>
      </c>
      <c r="I126" s="130">
        <f>+VLOOKUP(E126,Participants!$A$1:$F$800,3,FALSE)</f>
        <v>1</v>
      </c>
      <c r="J126" s="130" t="str">
        <f>+VLOOKUP(E126,Participants!$A$1:$G$800,7,FALSE)</f>
        <v>DEV GIRLS</v>
      </c>
      <c r="K126" s="131">
        <f t="shared" si="2"/>
        <v>48</v>
      </c>
      <c r="L126" s="131"/>
    </row>
    <row r="127" spans="1:12" ht="14.25" customHeight="1" x14ac:dyDescent="0.3">
      <c r="A127" s="128" t="s">
        <v>639</v>
      </c>
      <c r="B127" s="132">
        <v>8</v>
      </c>
      <c r="C127" s="131">
        <v>20.58</v>
      </c>
      <c r="D127" s="131">
        <v>2</v>
      </c>
      <c r="E127" s="131">
        <v>1459</v>
      </c>
      <c r="F127" s="130" t="str">
        <f>+VLOOKUP(E127,Participants!$A$1:$F$800,2,FALSE)</f>
        <v>Mabel Boburczak</v>
      </c>
      <c r="G127" s="130" t="str">
        <f>+VLOOKUP(E127,Participants!$A$1:$F$800,4,FALSE)</f>
        <v>SKS</v>
      </c>
      <c r="H127" s="130" t="str">
        <f>+VLOOKUP(E127,Participants!$A$1:$F$800,5,FALSE)</f>
        <v>F</v>
      </c>
      <c r="I127" s="130">
        <f>+VLOOKUP(E127,Participants!$A$1:$F$800,3,FALSE)</f>
        <v>3</v>
      </c>
      <c r="J127" s="130" t="str">
        <f>+VLOOKUP(E127,Participants!$A$1:$G$800,7,FALSE)</f>
        <v>DEV GIRLS</v>
      </c>
      <c r="K127" s="131">
        <f t="shared" si="2"/>
        <v>49</v>
      </c>
      <c r="L127" s="131"/>
    </row>
    <row r="128" spans="1:12" ht="14.25" customHeight="1" x14ac:dyDescent="0.3">
      <c r="A128" s="128" t="s">
        <v>639</v>
      </c>
      <c r="B128" s="132">
        <v>8</v>
      </c>
      <c r="C128" s="131">
        <v>20.68</v>
      </c>
      <c r="D128" s="131">
        <v>4</v>
      </c>
      <c r="E128" s="131">
        <v>361</v>
      </c>
      <c r="F128" s="130" t="str">
        <f>+VLOOKUP(E128,Participants!$A$1:$F$800,2,FALSE)</f>
        <v>Winifred Salinas</v>
      </c>
      <c r="G128" s="130" t="str">
        <f>+VLOOKUP(E128,Participants!$A$1:$F$800,4,FALSE)</f>
        <v>AAP</v>
      </c>
      <c r="H128" s="130" t="str">
        <f>+VLOOKUP(E128,Participants!$A$1:$F$800,5,FALSE)</f>
        <v>F</v>
      </c>
      <c r="I128" s="130">
        <f>+VLOOKUP(E128,Participants!$A$1:$F$800,3,FALSE)</f>
        <v>4</v>
      </c>
      <c r="J128" s="130" t="str">
        <f>+VLOOKUP(E128,Participants!$A$1:$G$800,7,FALSE)</f>
        <v>DEV GIRLS</v>
      </c>
      <c r="K128" s="131">
        <f t="shared" si="2"/>
        <v>50</v>
      </c>
      <c r="L128" s="131"/>
    </row>
    <row r="129" spans="1:12" ht="14.25" customHeight="1" x14ac:dyDescent="0.3">
      <c r="A129" s="128" t="s">
        <v>639</v>
      </c>
      <c r="B129" s="129">
        <v>5</v>
      </c>
      <c r="C129" s="130">
        <v>20.87</v>
      </c>
      <c r="D129" s="130">
        <v>1</v>
      </c>
      <c r="E129" s="130">
        <v>750</v>
      </c>
      <c r="F129" s="130" t="str">
        <f>+VLOOKUP(E129,Participants!$A$1:$F$800,2,FALSE)</f>
        <v>Elizabeth Mazza-Ludwick</v>
      </c>
      <c r="G129" s="130" t="str">
        <f>+VLOOKUP(E129,Participants!$A$1:$F$800,4,FALSE)</f>
        <v>CDP</v>
      </c>
      <c r="H129" s="130" t="str">
        <f>+VLOOKUP(E129,Participants!$A$1:$F$800,5,FALSE)</f>
        <v>F</v>
      </c>
      <c r="I129" s="130">
        <f>+VLOOKUP(E129,Participants!$A$1:$F$800,3,FALSE)</f>
        <v>3</v>
      </c>
      <c r="J129" s="130" t="str">
        <f>+VLOOKUP(E129,Participants!$A$1:$G$800,7,FALSE)</f>
        <v>DEV GIRLS</v>
      </c>
      <c r="K129" s="131">
        <f t="shared" si="2"/>
        <v>51</v>
      </c>
      <c r="L129" s="131"/>
    </row>
    <row r="130" spans="1:12" ht="14.25" customHeight="1" x14ac:dyDescent="0.3">
      <c r="A130" s="128" t="s">
        <v>639</v>
      </c>
      <c r="B130" s="129">
        <v>1</v>
      </c>
      <c r="C130" s="130">
        <v>21.13</v>
      </c>
      <c r="D130" s="130">
        <v>1</v>
      </c>
      <c r="E130" s="130">
        <v>1192</v>
      </c>
      <c r="F130" s="130" t="str">
        <f>+VLOOKUP(E130,Participants!$A$1:$F$800,2,FALSE)</f>
        <v>Oaklyn Parham</v>
      </c>
      <c r="G130" s="130" t="str">
        <f>+VLOOKUP(E130,Participants!$A$1:$F$800,4,FALSE)</f>
        <v>MQA</v>
      </c>
      <c r="H130" s="130" t="str">
        <f>+VLOOKUP(E130,Participants!$A$1:$F$800,5,FALSE)</f>
        <v>F</v>
      </c>
      <c r="I130" s="130">
        <f>+VLOOKUP(E130,Participants!$A$1:$F$800,3,FALSE)</f>
        <v>0</v>
      </c>
      <c r="J130" s="130" t="str">
        <f>+VLOOKUP(E130,Participants!$A$1:$G$800,7,FALSE)</f>
        <v>DEV GIRLS</v>
      </c>
      <c r="K130" s="131">
        <f t="shared" si="2"/>
        <v>52</v>
      </c>
      <c r="L130" s="131"/>
    </row>
    <row r="131" spans="1:12" ht="14.25" customHeight="1" x14ac:dyDescent="0.3">
      <c r="A131" s="128" t="s">
        <v>639</v>
      </c>
      <c r="B131" s="132">
        <v>10</v>
      </c>
      <c r="C131" s="131">
        <v>21.42</v>
      </c>
      <c r="D131" s="131">
        <v>6</v>
      </c>
      <c r="E131" s="131">
        <v>1472</v>
      </c>
      <c r="F131" s="130" t="str">
        <f>+VLOOKUP(E131,Participants!$A$1:$F$800,2,FALSE)</f>
        <v>Penelope Fejes</v>
      </c>
      <c r="G131" s="130" t="str">
        <f>+VLOOKUP(E131,Participants!$A$1:$F$800,4,FALSE)</f>
        <v>SKS</v>
      </c>
      <c r="H131" s="130" t="str">
        <f>+VLOOKUP(E131,Participants!$A$1:$F$800,5,FALSE)</f>
        <v>F</v>
      </c>
      <c r="I131" s="130">
        <f>+VLOOKUP(E131,Participants!$A$1:$F$800,3,FALSE)</f>
        <v>4</v>
      </c>
      <c r="J131" s="130" t="str">
        <f>+VLOOKUP(E131,Participants!$A$1:$G$800,7,FALSE)</f>
        <v>DEV GIRLS</v>
      </c>
      <c r="K131" s="131">
        <f t="shared" si="2"/>
        <v>53</v>
      </c>
      <c r="L131" s="130"/>
    </row>
    <row r="132" spans="1:12" ht="14.25" customHeight="1" x14ac:dyDescent="0.3">
      <c r="A132" s="128" t="s">
        <v>639</v>
      </c>
      <c r="B132" s="132">
        <v>2</v>
      </c>
      <c r="C132" s="131">
        <v>21.51</v>
      </c>
      <c r="D132" s="131">
        <v>5</v>
      </c>
      <c r="E132" s="131">
        <v>1667</v>
      </c>
      <c r="F132" s="130" t="str">
        <f>+VLOOKUP(E132,Participants!$A$1:$F$800,2,FALSE)</f>
        <v>Elizabeth Lowery</v>
      </c>
      <c r="G132" s="130" t="str">
        <f>+VLOOKUP(E132,Participants!$A$1:$F$800,4,FALSE)</f>
        <v>STG</v>
      </c>
      <c r="H132" s="130" t="str">
        <f>+VLOOKUP(E132,Participants!$A$1:$F$800,5,FALSE)</f>
        <v>F</v>
      </c>
      <c r="I132" s="130">
        <f>+VLOOKUP(E132,Participants!$A$1:$F$800,3,FALSE)</f>
        <v>1</v>
      </c>
      <c r="J132" s="130" t="str">
        <f>+VLOOKUP(E132,Participants!$A$1:$G$800,7,FALSE)</f>
        <v>DEV GIRLS</v>
      </c>
      <c r="K132" s="131">
        <f t="shared" si="2"/>
        <v>54</v>
      </c>
      <c r="L132" s="130"/>
    </row>
    <row r="133" spans="1:12" ht="14.25" customHeight="1" x14ac:dyDescent="0.3">
      <c r="A133" s="128" t="s">
        <v>639</v>
      </c>
      <c r="B133" s="132">
        <v>6</v>
      </c>
      <c r="C133" s="131">
        <v>21.74</v>
      </c>
      <c r="D133" s="131">
        <v>6</v>
      </c>
      <c r="E133" s="131">
        <v>1470</v>
      </c>
      <c r="F133" s="130" t="str">
        <f>+VLOOKUP(E133,Participants!$A$1:$F$800,2,FALSE)</f>
        <v>Nadia Buchwald</v>
      </c>
      <c r="G133" s="130" t="str">
        <f>+VLOOKUP(E133,Participants!$A$1:$F$800,4,FALSE)</f>
        <v>SKS</v>
      </c>
      <c r="H133" s="130" t="str">
        <f>+VLOOKUP(E133,Participants!$A$1:$F$800,5,FALSE)</f>
        <v>F</v>
      </c>
      <c r="I133" s="130">
        <f>+VLOOKUP(E133,Participants!$A$1:$F$800,3,FALSE)</f>
        <v>4</v>
      </c>
      <c r="J133" s="130" t="str">
        <f>+VLOOKUP(E133,Participants!$A$1:$G$800,7,FALSE)</f>
        <v>DEV GIRLS</v>
      </c>
      <c r="K133" s="131">
        <f t="shared" si="2"/>
        <v>55</v>
      </c>
      <c r="L133" s="130"/>
    </row>
    <row r="134" spans="1:12" ht="14.25" customHeight="1" x14ac:dyDescent="0.3">
      <c r="A134" s="128" t="s">
        <v>639</v>
      </c>
      <c r="B134" s="129">
        <v>3</v>
      </c>
      <c r="C134" s="130">
        <v>21.93</v>
      </c>
      <c r="D134" s="130">
        <v>6</v>
      </c>
      <c r="E134" s="130">
        <v>652</v>
      </c>
      <c r="F134" s="130" t="str">
        <f>+VLOOKUP(E134,Participants!$A$1:$F$800,2,FALSE)</f>
        <v>Molly Rose Stephenson</v>
      </c>
      <c r="G134" s="130" t="str">
        <f>+VLOOKUP(E134,Participants!$A$1:$F$800,4,FALSE)</f>
        <v>BTA</v>
      </c>
      <c r="H134" s="130" t="str">
        <f>+VLOOKUP(E134,Participants!$A$1:$F$800,5,FALSE)</f>
        <v>F</v>
      </c>
      <c r="I134" s="130">
        <f>+VLOOKUP(E134,Participants!$A$1:$F$800,3,FALSE)</f>
        <v>2</v>
      </c>
      <c r="J134" s="130" t="str">
        <f>+VLOOKUP(E134,Participants!$A$1:$G$800,7,FALSE)</f>
        <v>DEV GIRLS</v>
      </c>
      <c r="K134" s="131">
        <f t="shared" si="2"/>
        <v>56</v>
      </c>
      <c r="L134" s="130"/>
    </row>
    <row r="135" spans="1:12" ht="14.25" customHeight="1" x14ac:dyDescent="0.3">
      <c r="A135" s="128" t="s">
        <v>639</v>
      </c>
      <c r="B135" s="132">
        <v>12</v>
      </c>
      <c r="C135" s="131">
        <v>22.07</v>
      </c>
      <c r="D135" s="131">
        <v>1</v>
      </c>
      <c r="E135" s="131">
        <v>1208</v>
      </c>
      <c r="F135" s="130" t="str">
        <f>+VLOOKUP(E135,Participants!$A$1:$F$800,2,FALSE)</f>
        <v>Madelyn Kosgei</v>
      </c>
      <c r="G135" s="130" t="str">
        <f>+VLOOKUP(E135,Participants!$A$1:$F$800,4,FALSE)</f>
        <v>MQA</v>
      </c>
      <c r="H135" s="130" t="str">
        <f>+VLOOKUP(E135,Participants!$A$1:$F$800,5,FALSE)</f>
        <v>F</v>
      </c>
      <c r="I135" s="130">
        <f>+VLOOKUP(E135,Participants!$A$1:$F$800,3,FALSE)</f>
        <v>4</v>
      </c>
      <c r="J135" s="130" t="str">
        <f>+VLOOKUP(E135,Participants!$A$1:$G$800,7,FALSE)</f>
        <v>DEV GIRLS</v>
      </c>
      <c r="K135" s="131">
        <f t="shared" si="2"/>
        <v>57</v>
      </c>
      <c r="L135" s="130"/>
    </row>
    <row r="136" spans="1:12" ht="14.25" customHeight="1" x14ac:dyDescent="0.3">
      <c r="A136" s="128" t="s">
        <v>639</v>
      </c>
      <c r="B136" s="132">
        <v>6</v>
      </c>
      <c r="C136" s="131">
        <v>22.25</v>
      </c>
      <c r="D136" s="131">
        <v>1</v>
      </c>
      <c r="E136" s="131">
        <v>751</v>
      </c>
      <c r="F136" s="130" t="str">
        <f>+VLOOKUP(E136,Participants!$A$1:$F$800,2,FALSE)</f>
        <v>Harper Muscia</v>
      </c>
      <c r="G136" s="130" t="str">
        <f>+VLOOKUP(E136,Participants!$A$1:$F$800,4,FALSE)</f>
        <v>CDP</v>
      </c>
      <c r="H136" s="130" t="str">
        <f>+VLOOKUP(E136,Participants!$A$1:$F$800,5,FALSE)</f>
        <v>F</v>
      </c>
      <c r="I136" s="130">
        <f>+VLOOKUP(E136,Participants!$A$1:$F$800,3,FALSE)</f>
        <v>3</v>
      </c>
      <c r="J136" s="130" t="str">
        <f>+VLOOKUP(E136,Participants!$A$1:$G$800,7,FALSE)</f>
        <v>DEV GIRLS</v>
      </c>
      <c r="K136" s="131">
        <f t="shared" si="2"/>
        <v>58</v>
      </c>
      <c r="L136" s="130"/>
    </row>
    <row r="137" spans="1:12" ht="14.25" customHeight="1" x14ac:dyDescent="0.3">
      <c r="A137" s="128" t="s">
        <v>639</v>
      </c>
      <c r="B137" s="132">
        <v>4</v>
      </c>
      <c r="C137" s="131">
        <v>22.43</v>
      </c>
      <c r="D137" s="131">
        <v>2</v>
      </c>
      <c r="E137" s="131">
        <v>790</v>
      </c>
      <c r="F137" s="130" t="str">
        <f>+VLOOKUP(E137,Participants!$A$1:$F$800,2,FALSE)</f>
        <v>Eila Rocco</v>
      </c>
      <c r="G137" s="130" t="str">
        <f>+VLOOKUP(E137,Participants!$A$1:$F$800,4,FALSE)</f>
        <v>DMA</v>
      </c>
      <c r="H137" s="130" t="str">
        <f>+VLOOKUP(E137,Participants!$A$1:$F$800,5,FALSE)</f>
        <v>F</v>
      </c>
      <c r="I137" s="130">
        <f>+VLOOKUP(E137,Participants!$A$1:$F$800,3,FALSE)</f>
        <v>2</v>
      </c>
      <c r="J137" s="130" t="str">
        <f>+VLOOKUP(E137,Participants!$A$1:$G$800,7,FALSE)</f>
        <v>DEV GIRLS</v>
      </c>
      <c r="K137" s="131">
        <f t="shared" si="2"/>
        <v>59</v>
      </c>
      <c r="L137" s="130"/>
    </row>
    <row r="138" spans="1:12" ht="14.25" customHeight="1" x14ac:dyDescent="0.3">
      <c r="A138" s="128" t="s">
        <v>639</v>
      </c>
      <c r="B138" s="132">
        <v>8</v>
      </c>
      <c r="C138" s="131">
        <v>22.66</v>
      </c>
      <c r="D138" s="131">
        <v>3</v>
      </c>
      <c r="E138" s="131">
        <v>1673</v>
      </c>
      <c r="F138" s="130" t="str">
        <f>+VLOOKUP(E138,Participants!$A$1:$F$800,2,FALSE)</f>
        <v>Madeline Harmanos</v>
      </c>
      <c r="G138" s="130" t="str">
        <f>+VLOOKUP(E138,Participants!$A$1:$F$800,4,FALSE)</f>
        <v>STG</v>
      </c>
      <c r="H138" s="130" t="str">
        <f>+VLOOKUP(E138,Participants!$A$1:$F$800,5,FALSE)</f>
        <v>F</v>
      </c>
      <c r="I138" s="130">
        <f>+VLOOKUP(E138,Participants!$A$1:$F$800,3,FALSE)</f>
        <v>4</v>
      </c>
      <c r="J138" s="130" t="str">
        <f>+VLOOKUP(E138,Participants!$A$1:$G$800,7,FALSE)</f>
        <v>DEV GIRLS</v>
      </c>
      <c r="K138" s="131">
        <f t="shared" si="2"/>
        <v>60</v>
      </c>
      <c r="L138" s="130"/>
    </row>
    <row r="139" spans="1:12" ht="14.25" customHeight="1" x14ac:dyDescent="0.3">
      <c r="A139" s="128" t="s">
        <v>639</v>
      </c>
      <c r="B139" s="132">
        <v>4</v>
      </c>
      <c r="C139" s="131">
        <v>22.82</v>
      </c>
      <c r="D139" s="131">
        <v>1</v>
      </c>
      <c r="E139" s="131">
        <v>1202</v>
      </c>
      <c r="F139" s="130" t="str">
        <f>+VLOOKUP(E139,Participants!$A$1:$F$800,2,FALSE)</f>
        <v>Lailyn Kreinbrook</v>
      </c>
      <c r="G139" s="130" t="str">
        <f>+VLOOKUP(E139,Participants!$A$1:$F$800,4,FALSE)</f>
        <v>MQA</v>
      </c>
      <c r="H139" s="130" t="str">
        <f>+VLOOKUP(E139,Participants!$A$1:$F$800,5,FALSE)</f>
        <v>F</v>
      </c>
      <c r="I139" s="130">
        <f>+VLOOKUP(E139,Participants!$A$1:$F$800,3,FALSE)</f>
        <v>2</v>
      </c>
      <c r="J139" s="130" t="str">
        <f>+VLOOKUP(E139,Participants!$A$1:$G$800,7,FALSE)</f>
        <v>DEV GIRLS</v>
      </c>
      <c r="K139" s="131">
        <f t="shared" si="2"/>
        <v>61</v>
      </c>
      <c r="L139" s="131"/>
    </row>
    <row r="140" spans="1:12" ht="14.25" customHeight="1" x14ac:dyDescent="0.3">
      <c r="A140" s="128" t="s">
        <v>639</v>
      </c>
      <c r="B140" s="132">
        <v>2</v>
      </c>
      <c r="C140" s="131">
        <v>23.25</v>
      </c>
      <c r="D140" s="131">
        <v>2</v>
      </c>
      <c r="E140" s="131">
        <v>1201</v>
      </c>
      <c r="F140" s="130" t="str">
        <f>+VLOOKUP(E140,Participants!$A$1:$F$800,2,FALSE)</f>
        <v>Allison Thomas</v>
      </c>
      <c r="G140" s="130" t="str">
        <f>+VLOOKUP(E140,Participants!$A$1:$F$800,4,FALSE)</f>
        <v>MQA</v>
      </c>
      <c r="H140" s="130" t="str">
        <f>+VLOOKUP(E140,Participants!$A$1:$F$800,5,FALSE)</f>
        <v>F</v>
      </c>
      <c r="I140" s="130">
        <f>+VLOOKUP(E140,Participants!$A$1:$F$800,3,FALSE)</f>
        <v>1</v>
      </c>
      <c r="J140" s="130" t="str">
        <f>+VLOOKUP(E140,Participants!$A$1:$G$800,7,FALSE)</f>
        <v>DEV GIRLS</v>
      </c>
      <c r="K140" s="131">
        <f t="shared" si="2"/>
        <v>62</v>
      </c>
      <c r="L140" s="131"/>
    </row>
    <row r="141" spans="1:12" ht="14.25" customHeight="1" x14ac:dyDescent="0.3">
      <c r="A141" s="128" t="s">
        <v>639</v>
      </c>
      <c r="B141" s="129">
        <v>1</v>
      </c>
      <c r="C141" s="130">
        <v>23.57</v>
      </c>
      <c r="D141" s="130">
        <v>5</v>
      </c>
      <c r="E141" s="130">
        <v>1194</v>
      </c>
      <c r="F141" s="130" t="str">
        <f>+VLOOKUP(E141,Participants!$A$1:$F$800,2,FALSE)</f>
        <v>Hallie Porter</v>
      </c>
      <c r="G141" s="130" t="str">
        <f>+VLOOKUP(E141,Participants!$A$1:$F$800,4,FALSE)</f>
        <v>MQA</v>
      </c>
      <c r="H141" s="130" t="str">
        <f>+VLOOKUP(E141,Participants!$A$1:$F$800,5,FALSE)</f>
        <v>F</v>
      </c>
      <c r="I141" s="130">
        <f>+VLOOKUP(E141,Participants!$A$1:$F$800,3,FALSE)</f>
        <v>0</v>
      </c>
      <c r="J141" s="130" t="str">
        <f>+VLOOKUP(E141,Participants!$A$1:$G$800,7,FALSE)</f>
        <v>DEV GIRLS</v>
      </c>
      <c r="K141" s="131">
        <f t="shared" si="2"/>
        <v>63</v>
      </c>
      <c r="L141" s="131"/>
    </row>
    <row r="142" spans="1:12" ht="14.25" customHeight="1" x14ac:dyDescent="0.3">
      <c r="A142" s="128" t="s">
        <v>639</v>
      </c>
      <c r="B142" s="129">
        <v>5</v>
      </c>
      <c r="C142" s="130">
        <v>23.67</v>
      </c>
      <c r="D142" s="130">
        <v>4</v>
      </c>
      <c r="E142" s="130">
        <v>1146</v>
      </c>
      <c r="F142" s="130" t="str">
        <f>+VLOOKUP(E142,Participants!$A$1:$F$800,2,FALSE)</f>
        <v>Annabelle Bandurak</v>
      </c>
      <c r="G142" s="130" t="str">
        <f>+VLOOKUP(E142,Participants!$A$1:$F$800,4,FALSE)</f>
        <v>MOS</v>
      </c>
      <c r="H142" s="130" t="str">
        <f>+VLOOKUP(E142,Participants!$A$1:$F$800,5,FALSE)</f>
        <v>F</v>
      </c>
      <c r="I142" s="130">
        <f>+VLOOKUP(E142,Participants!$A$1:$F$800,3,FALSE)</f>
        <v>2</v>
      </c>
      <c r="J142" s="130" t="str">
        <f>+VLOOKUP(E142,Participants!$A$1:$G$800,7,FALSE)</f>
        <v>DEV GIRLS</v>
      </c>
      <c r="K142" s="131">
        <f t="shared" si="2"/>
        <v>64</v>
      </c>
      <c r="L142" s="131"/>
    </row>
    <row r="143" spans="1:12" ht="14.25" customHeight="1" x14ac:dyDescent="0.3">
      <c r="A143" s="128" t="s">
        <v>639</v>
      </c>
      <c r="B143" s="132">
        <v>4</v>
      </c>
      <c r="C143" s="131">
        <v>23.86</v>
      </c>
      <c r="D143" s="131">
        <v>6</v>
      </c>
      <c r="E143" s="131">
        <v>1147</v>
      </c>
      <c r="F143" s="130" t="str">
        <f>+VLOOKUP(E143,Participants!$A$1:$F$800,2,FALSE)</f>
        <v>Eva Caravello</v>
      </c>
      <c r="G143" s="130" t="str">
        <f>+VLOOKUP(E143,Participants!$A$1:$F$800,4,FALSE)</f>
        <v>MOS</v>
      </c>
      <c r="H143" s="130" t="str">
        <f>+VLOOKUP(E143,Participants!$A$1:$F$800,5,FALSE)</f>
        <v>F</v>
      </c>
      <c r="I143" s="130">
        <f>+VLOOKUP(E143,Participants!$A$1:$F$800,3,FALSE)</f>
        <v>2</v>
      </c>
      <c r="J143" s="130" t="str">
        <f>+VLOOKUP(E143,Participants!$A$1:$G$800,7,FALSE)</f>
        <v>DEV GIRLS</v>
      </c>
      <c r="K143" s="131">
        <f t="shared" si="2"/>
        <v>65</v>
      </c>
      <c r="L143" s="131"/>
    </row>
    <row r="144" spans="1:12" ht="14.25" customHeight="1" x14ac:dyDescent="0.3">
      <c r="A144" s="128" t="s">
        <v>639</v>
      </c>
      <c r="B144" s="132">
        <v>4</v>
      </c>
      <c r="C144" s="131">
        <v>25.48</v>
      </c>
      <c r="D144" s="131">
        <v>3</v>
      </c>
      <c r="E144" s="131">
        <v>1670</v>
      </c>
      <c r="F144" s="130" t="str">
        <f>+VLOOKUP(E144,Participants!$A$1:$F$800,2,FALSE)</f>
        <v>Elena Sparacino</v>
      </c>
      <c r="G144" s="130" t="str">
        <f>+VLOOKUP(E144,Participants!$A$1:$F$800,4,FALSE)</f>
        <v>STG</v>
      </c>
      <c r="H144" s="130" t="str">
        <f>+VLOOKUP(E144,Participants!$A$1:$F$800,5,FALSE)</f>
        <v>F</v>
      </c>
      <c r="I144" s="130">
        <f>+VLOOKUP(E144,Participants!$A$1:$F$800,3,FALSE)</f>
        <v>2</v>
      </c>
      <c r="J144" s="130" t="str">
        <f>+VLOOKUP(E144,Participants!$A$1:$G$800,7,FALSE)</f>
        <v>DEV GIRLS</v>
      </c>
      <c r="K144" s="131">
        <f t="shared" si="2"/>
        <v>66</v>
      </c>
      <c r="L144" s="131"/>
    </row>
    <row r="145" spans="1:25" ht="14.25" customHeight="1" x14ac:dyDescent="0.3">
      <c r="A145" s="128" t="s">
        <v>639</v>
      </c>
      <c r="B145" s="129">
        <v>1</v>
      </c>
      <c r="C145" s="130">
        <v>25.54</v>
      </c>
      <c r="D145" s="130">
        <v>6</v>
      </c>
      <c r="E145" s="130">
        <v>1193</v>
      </c>
      <c r="F145" s="130" t="str">
        <f>+VLOOKUP(E145,Participants!$A$1:$F$800,2,FALSE)</f>
        <v>Kyla Polisano</v>
      </c>
      <c r="G145" s="130" t="str">
        <f>+VLOOKUP(E145,Participants!$A$1:$F$800,4,FALSE)</f>
        <v>MQA</v>
      </c>
      <c r="H145" s="130" t="str">
        <f>+VLOOKUP(E145,Participants!$A$1:$F$800,5,FALSE)</f>
        <v>F</v>
      </c>
      <c r="I145" s="130">
        <f>+VLOOKUP(E145,Participants!$A$1:$F$800,3,FALSE)</f>
        <v>0</v>
      </c>
      <c r="J145" s="130" t="str">
        <f>+VLOOKUP(E145,Participants!$A$1:$G$800,7,FALSE)</f>
        <v>DEV GIRLS</v>
      </c>
      <c r="K145" s="131">
        <f t="shared" ref="K145:K147" si="3">K144+1</f>
        <v>67</v>
      </c>
      <c r="L145" s="131"/>
    </row>
    <row r="146" spans="1:25" ht="14.25" customHeight="1" x14ac:dyDescent="0.3">
      <c r="A146" s="128" t="s">
        <v>639</v>
      </c>
      <c r="B146" s="129">
        <v>1</v>
      </c>
      <c r="C146" s="130">
        <v>27.56</v>
      </c>
      <c r="D146" s="130">
        <v>3</v>
      </c>
      <c r="E146" s="130">
        <v>1664</v>
      </c>
      <c r="F146" s="130" t="str">
        <f>+VLOOKUP(E146,Participants!$A$1:$F$800,2,FALSE)</f>
        <v>Paige Lindgren</v>
      </c>
      <c r="G146" s="130" t="str">
        <f>+VLOOKUP(E146,Participants!$A$1:$F$800,4,FALSE)</f>
        <v>STG</v>
      </c>
      <c r="H146" s="130" t="str">
        <f>+VLOOKUP(E146,Participants!$A$1:$F$800,5,FALSE)</f>
        <v>F</v>
      </c>
      <c r="I146" s="130">
        <f>+VLOOKUP(E146,Participants!$A$1:$F$800,3,FALSE)</f>
        <v>0</v>
      </c>
      <c r="J146" s="130" t="str">
        <f>+VLOOKUP(E146,Participants!$A$1:$G$800,7,FALSE)</f>
        <v>DEV GIRLS</v>
      </c>
      <c r="K146" s="131">
        <f t="shared" si="3"/>
        <v>68</v>
      </c>
      <c r="L146" s="131"/>
    </row>
    <row r="147" spans="1:25" ht="14.25" customHeight="1" x14ac:dyDescent="0.3">
      <c r="A147" s="128" t="s">
        <v>639</v>
      </c>
      <c r="B147" s="132">
        <v>2</v>
      </c>
      <c r="C147" s="131">
        <v>27.72</v>
      </c>
      <c r="D147" s="131">
        <v>1</v>
      </c>
      <c r="E147" s="131">
        <v>1195</v>
      </c>
      <c r="F147" s="130" t="str">
        <f>+VLOOKUP(E147,Participants!$A$1:$F$800,2,FALSE)</f>
        <v>Charlie Ward</v>
      </c>
      <c r="G147" s="130" t="str">
        <f>+VLOOKUP(E147,Participants!$A$1:$F$800,4,FALSE)</f>
        <v>MQA</v>
      </c>
      <c r="H147" s="130" t="str">
        <f>+VLOOKUP(E147,Participants!$A$1:$F$800,5,FALSE)</f>
        <v>F</v>
      </c>
      <c r="I147" s="130">
        <f>+VLOOKUP(E147,Participants!$A$1:$F$800,3,FALSE)</f>
        <v>0</v>
      </c>
      <c r="J147" s="130" t="str">
        <f>+VLOOKUP(E147,Participants!$A$1:$G$800,7,FALSE)</f>
        <v>DEV GIRLS</v>
      </c>
      <c r="K147" s="131">
        <f t="shared" si="3"/>
        <v>69</v>
      </c>
      <c r="L147" s="130"/>
    </row>
    <row r="148" spans="1:25" ht="14.25" customHeight="1" x14ac:dyDescent="0.3">
      <c r="A148" s="128" t="s">
        <v>639</v>
      </c>
      <c r="B148" s="132">
        <v>2</v>
      </c>
      <c r="C148" s="131">
        <v>29.77</v>
      </c>
      <c r="D148" s="131">
        <v>4</v>
      </c>
      <c r="E148" s="131">
        <v>1197</v>
      </c>
      <c r="F148" s="130" t="str">
        <f>+VLOOKUP(E148,Participants!$A$1:$F$800,2,FALSE)</f>
        <v>Sasha Flaherty</v>
      </c>
      <c r="G148" s="130" t="str">
        <f>+VLOOKUP(E148,Participants!$A$1:$F$800,4,FALSE)</f>
        <v>MQA</v>
      </c>
      <c r="H148" s="130" t="str">
        <f>+VLOOKUP(E148,Participants!$A$1:$F$800,5,FALSE)</f>
        <v>F</v>
      </c>
      <c r="I148" s="130">
        <f>+VLOOKUP(E148,Participants!$A$1:$F$800,3,FALSE)</f>
        <v>1</v>
      </c>
      <c r="J148" s="130" t="str">
        <f>+VLOOKUP(E148,Participants!$A$1:$G$800,7,FALSE)</f>
        <v>DEV GIRLS</v>
      </c>
      <c r="K148" s="130">
        <v>70</v>
      </c>
      <c r="L148" s="130"/>
    </row>
    <row r="149" spans="1:25" ht="14.25" customHeight="1" x14ac:dyDescent="0.25">
      <c r="B149" s="65"/>
      <c r="C149" s="123"/>
      <c r="E149" s="90"/>
    </row>
    <row r="150" spans="1:25" ht="14.25" customHeight="1" x14ac:dyDescent="0.25">
      <c r="B150" s="65"/>
      <c r="C150" s="123"/>
      <c r="E150" s="90"/>
    </row>
    <row r="151" spans="1:25" ht="14.25" customHeight="1" x14ac:dyDescent="0.25">
      <c r="B151" s="67" t="s">
        <v>15</v>
      </c>
      <c r="C151" s="67" t="s">
        <v>17</v>
      </c>
      <c r="D151" s="68" t="s">
        <v>21</v>
      </c>
      <c r="E151" s="67" t="s">
        <v>24</v>
      </c>
      <c r="F151" s="67" t="s">
        <v>10</v>
      </c>
      <c r="G151" s="67" t="s">
        <v>29</v>
      </c>
      <c r="H151" s="67" t="s">
        <v>34</v>
      </c>
      <c r="I151" s="67" t="s">
        <v>37</v>
      </c>
      <c r="J151" s="67" t="s">
        <v>40</v>
      </c>
      <c r="K151" s="67" t="s">
        <v>43</v>
      </c>
      <c r="L151" s="67" t="s">
        <v>48</v>
      </c>
      <c r="M151" s="67" t="s">
        <v>52</v>
      </c>
      <c r="N151" s="67" t="s">
        <v>55</v>
      </c>
      <c r="O151" s="67" t="s">
        <v>60</v>
      </c>
      <c r="P151" s="67" t="s">
        <v>649</v>
      </c>
      <c r="Q151" s="67" t="s">
        <v>66</v>
      </c>
      <c r="R151" s="67" t="s">
        <v>69</v>
      </c>
      <c r="S151" s="67" t="s">
        <v>72</v>
      </c>
      <c r="T151" s="67" t="s">
        <v>78</v>
      </c>
      <c r="U151" s="67" t="s">
        <v>81</v>
      </c>
      <c r="V151" s="67" t="s">
        <v>84</v>
      </c>
      <c r="W151" s="67" t="s">
        <v>90</v>
      </c>
      <c r="X151" s="67" t="s">
        <v>93</v>
      </c>
      <c r="Y151" s="67" t="s">
        <v>650</v>
      </c>
    </row>
    <row r="152" spans="1:25" ht="14.25" customHeight="1" x14ac:dyDescent="0.25">
      <c r="A152" s="69" t="s">
        <v>32</v>
      </c>
      <c r="B152" s="69">
        <f t="shared" ref="B152:K153" si="4">+SUMIFS($L$2:$L$148,$J$2:$J$148,$A152,$G$2:$G$148,B$151)</f>
        <v>2</v>
      </c>
      <c r="C152" s="90">
        <f t="shared" si="4"/>
        <v>0</v>
      </c>
      <c r="D152" s="90">
        <f t="shared" si="4"/>
        <v>0</v>
      </c>
      <c r="E152" s="90">
        <f t="shared" si="4"/>
        <v>0</v>
      </c>
      <c r="F152" s="90">
        <f t="shared" si="4"/>
        <v>0</v>
      </c>
      <c r="G152" s="90">
        <f t="shared" si="4"/>
        <v>8</v>
      </c>
      <c r="H152" s="90">
        <f t="shared" si="4"/>
        <v>0</v>
      </c>
      <c r="I152" s="90">
        <f t="shared" si="4"/>
        <v>0</v>
      </c>
      <c r="J152" s="90">
        <f t="shared" si="4"/>
        <v>13</v>
      </c>
      <c r="K152" s="90">
        <f t="shared" si="4"/>
        <v>0</v>
      </c>
      <c r="L152" s="90">
        <f t="shared" ref="L152:X153" si="5">+SUMIFS($L$2:$L$148,$J$2:$J$148,$A152,$G$2:$G$148,L$151)</f>
        <v>0</v>
      </c>
      <c r="M152" s="69">
        <f t="shared" si="5"/>
        <v>0</v>
      </c>
      <c r="N152" s="69">
        <f t="shared" si="5"/>
        <v>0</v>
      </c>
      <c r="O152" s="69">
        <f t="shared" si="5"/>
        <v>1</v>
      </c>
      <c r="P152" s="69">
        <f t="shared" si="5"/>
        <v>0</v>
      </c>
      <c r="Q152" s="69">
        <f t="shared" si="5"/>
        <v>0</v>
      </c>
      <c r="R152" s="69">
        <f t="shared" si="5"/>
        <v>0</v>
      </c>
      <c r="S152" s="69">
        <f t="shared" si="5"/>
        <v>0</v>
      </c>
      <c r="T152" s="69">
        <f t="shared" si="5"/>
        <v>15</v>
      </c>
      <c r="U152" s="69">
        <f t="shared" si="5"/>
        <v>0</v>
      </c>
      <c r="V152" s="69">
        <f t="shared" si="5"/>
        <v>0</v>
      </c>
      <c r="W152" s="69">
        <f t="shared" si="5"/>
        <v>0</v>
      </c>
      <c r="X152" s="69">
        <f t="shared" si="5"/>
        <v>0</v>
      </c>
      <c r="Y152" s="70">
        <f t="shared" ref="Y152:Y153" si="6">SUM(B152:X152)</f>
        <v>39</v>
      </c>
    </row>
    <row r="153" spans="1:25" ht="14.25" customHeight="1" x14ac:dyDescent="0.25">
      <c r="A153" s="69" t="s">
        <v>13</v>
      </c>
      <c r="B153" s="69">
        <f t="shared" si="4"/>
        <v>6</v>
      </c>
      <c r="C153" s="90">
        <f t="shared" si="4"/>
        <v>0</v>
      </c>
      <c r="D153" s="90">
        <f t="shared" si="4"/>
        <v>0</v>
      </c>
      <c r="E153" s="90">
        <f t="shared" si="4"/>
        <v>0</v>
      </c>
      <c r="F153" s="90">
        <f t="shared" si="4"/>
        <v>3</v>
      </c>
      <c r="G153" s="90">
        <f t="shared" si="4"/>
        <v>0</v>
      </c>
      <c r="H153" s="90">
        <f t="shared" si="4"/>
        <v>5</v>
      </c>
      <c r="I153" s="90">
        <f t="shared" si="4"/>
        <v>0</v>
      </c>
      <c r="J153" s="90">
        <f t="shared" si="4"/>
        <v>10</v>
      </c>
      <c r="K153" s="90">
        <f t="shared" si="4"/>
        <v>0</v>
      </c>
      <c r="L153" s="90">
        <f t="shared" si="5"/>
        <v>0</v>
      </c>
      <c r="M153" s="69">
        <f t="shared" si="5"/>
        <v>0</v>
      </c>
      <c r="N153" s="69">
        <f t="shared" si="5"/>
        <v>0</v>
      </c>
      <c r="O153" s="69">
        <f t="shared" si="5"/>
        <v>9</v>
      </c>
      <c r="P153" s="69">
        <f t="shared" si="5"/>
        <v>0</v>
      </c>
      <c r="Q153" s="69">
        <f t="shared" si="5"/>
        <v>0</v>
      </c>
      <c r="R153" s="69">
        <f t="shared" si="5"/>
        <v>0</v>
      </c>
      <c r="S153" s="69">
        <f t="shared" si="5"/>
        <v>0</v>
      </c>
      <c r="T153" s="69">
        <f t="shared" si="5"/>
        <v>6</v>
      </c>
      <c r="U153" s="69">
        <f t="shared" si="5"/>
        <v>0</v>
      </c>
      <c r="V153" s="69">
        <f t="shared" si="5"/>
        <v>0</v>
      </c>
      <c r="W153" s="69">
        <f t="shared" si="5"/>
        <v>0</v>
      </c>
      <c r="X153" s="69">
        <f t="shared" si="5"/>
        <v>0</v>
      </c>
      <c r="Y153" s="70">
        <f t="shared" si="6"/>
        <v>39</v>
      </c>
    </row>
    <row r="154" spans="1:25" ht="14.25" customHeight="1" x14ac:dyDescent="0.25">
      <c r="B154" s="65"/>
      <c r="C154" s="123"/>
      <c r="E154" s="90"/>
    </row>
    <row r="155" spans="1:25" ht="14.25" customHeight="1" x14ac:dyDescent="0.25">
      <c r="B155" s="65"/>
      <c r="C155" s="123"/>
      <c r="E155" s="90"/>
    </row>
    <row r="156" spans="1:25" ht="14.25" customHeight="1" x14ac:dyDescent="0.25">
      <c r="B156" s="65"/>
      <c r="C156" s="123"/>
      <c r="E156" s="90"/>
    </row>
    <row r="157" spans="1:25" ht="14.25" customHeight="1" x14ac:dyDescent="0.25">
      <c r="B157" s="65"/>
      <c r="C157" s="123"/>
      <c r="E157" s="90"/>
    </row>
    <row r="158" spans="1:25" ht="14.25" customHeight="1" x14ac:dyDescent="0.25">
      <c r="B158" s="65"/>
      <c r="C158" s="123"/>
      <c r="E158" s="90"/>
    </row>
    <row r="159" spans="1:25" ht="14.25" customHeight="1" x14ac:dyDescent="0.25">
      <c r="B159" s="65"/>
      <c r="C159" s="123"/>
      <c r="E159" s="90"/>
    </row>
    <row r="160" spans="1:25" ht="14.25" customHeight="1" x14ac:dyDescent="0.25">
      <c r="B160" s="65"/>
      <c r="C160" s="123"/>
      <c r="E160" s="90"/>
    </row>
    <row r="161" spans="2:5" ht="14.25" customHeight="1" x14ac:dyDescent="0.25">
      <c r="B161" s="65"/>
      <c r="C161" s="123"/>
      <c r="E161" s="90"/>
    </row>
    <row r="162" spans="2:5" ht="14.25" customHeight="1" x14ac:dyDescent="0.25">
      <c r="B162" s="65"/>
      <c r="C162" s="123"/>
      <c r="E162" s="90"/>
    </row>
    <row r="163" spans="2:5" ht="14.25" customHeight="1" x14ac:dyDescent="0.25">
      <c r="B163" s="65"/>
      <c r="C163" s="123"/>
      <c r="E163" s="90"/>
    </row>
    <row r="164" spans="2:5" ht="14.25" customHeight="1" x14ac:dyDescent="0.25">
      <c r="B164" s="65"/>
      <c r="C164" s="123"/>
      <c r="E164" s="90"/>
    </row>
    <row r="165" spans="2:5" ht="14.25" customHeight="1" x14ac:dyDescent="0.25">
      <c r="B165" s="65"/>
      <c r="C165" s="123"/>
      <c r="E165" s="90"/>
    </row>
    <row r="166" spans="2:5" ht="14.25" customHeight="1" x14ac:dyDescent="0.25">
      <c r="B166" s="65"/>
      <c r="C166" s="123"/>
      <c r="E166" s="90"/>
    </row>
    <row r="167" spans="2:5" ht="14.25" customHeight="1" x14ac:dyDescent="0.25">
      <c r="B167" s="65"/>
      <c r="C167" s="123"/>
      <c r="E167" s="90"/>
    </row>
    <row r="168" spans="2:5" ht="14.25" customHeight="1" x14ac:dyDescent="0.25">
      <c r="B168" s="65"/>
      <c r="C168" s="123"/>
      <c r="E168" s="90"/>
    </row>
    <row r="169" spans="2:5" ht="14.25" customHeight="1" x14ac:dyDescent="0.25">
      <c r="B169" s="65"/>
      <c r="C169" s="123"/>
      <c r="E169" s="90"/>
    </row>
    <row r="170" spans="2:5" ht="14.25" customHeight="1" x14ac:dyDescent="0.25">
      <c r="B170" s="65"/>
      <c r="C170" s="123"/>
      <c r="E170" s="90"/>
    </row>
    <row r="171" spans="2:5" ht="14.25" customHeight="1" x14ac:dyDescent="0.25">
      <c r="B171" s="65"/>
      <c r="C171" s="123"/>
      <c r="E171" s="90"/>
    </row>
    <row r="172" spans="2:5" ht="14.25" customHeight="1" x14ac:dyDescent="0.25">
      <c r="B172" s="65"/>
      <c r="C172" s="123"/>
      <c r="E172" s="90"/>
    </row>
    <row r="173" spans="2:5" ht="14.25" customHeight="1" x14ac:dyDescent="0.25">
      <c r="B173" s="65"/>
      <c r="C173" s="123"/>
      <c r="E173" s="90"/>
    </row>
    <row r="174" spans="2:5" ht="14.25" customHeight="1" x14ac:dyDescent="0.25">
      <c r="B174" s="65"/>
      <c r="C174" s="123"/>
      <c r="E174" s="90"/>
    </row>
    <row r="175" spans="2:5" ht="14.25" customHeight="1" x14ac:dyDescent="0.25">
      <c r="B175" s="65"/>
      <c r="C175" s="123"/>
      <c r="E175" s="90"/>
    </row>
    <row r="176" spans="2:5" ht="14.25" customHeight="1" x14ac:dyDescent="0.25">
      <c r="B176" s="65"/>
      <c r="C176" s="123"/>
      <c r="E176" s="90"/>
    </row>
    <row r="177" spans="2:5" ht="14.25" customHeight="1" x14ac:dyDescent="0.25">
      <c r="B177" s="65"/>
      <c r="C177" s="123"/>
      <c r="E177" s="90"/>
    </row>
    <row r="178" spans="2:5" ht="15.75" customHeight="1" x14ac:dyDescent="0.25"/>
    <row r="179" spans="2:5" ht="15.75" customHeight="1" x14ac:dyDescent="0.25"/>
    <row r="180" spans="2:5" ht="15.75" customHeight="1" x14ac:dyDescent="0.25"/>
    <row r="181" spans="2:5" ht="15.75" customHeight="1" x14ac:dyDescent="0.25"/>
    <row r="182" spans="2:5" ht="15.75" customHeight="1" x14ac:dyDescent="0.25"/>
    <row r="183" spans="2:5" ht="15.75" customHeight="1" x14ac:dyDescent="0.25"/>
    <row r="184" spans="2:5" ht="15.75" customHeight="1" x14ac:dyDescent="0.25"/>
    <row r="185" spans="2:5" ht="15.75" customHeight="1" x14ac:dyDescent="0.25"/>
    <row r="186" spans="2:5" ht="15.75" customHeight="1" x14ac:dyDescent="0.25"/>
    <row r="187" spans="2:5" ht="15.75" customHeight="1" x14ac:dyDescent="0.25"/>
    <row r="188" spans="2:5" ht="15.75" customHeight="1" x14ac:dyDescent="0.25"/>
    <row r="189" spans="2:5" ht="15.75" customHeight="1" x14ac:dyDescent="0.25"/>
    <row r="190" spans="2:5" ht="15.75" customHeight="1" x14ac:dyDescent="0.25"/>
    <row r="191" spans="2:5" ht="15.75" customHeight="1" x14ac:dyDescent="0.25"/>
    <row r="192" spans="2:5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</sheetData>
  <sortState xmlns:xlrd2="http://schemas.microsoft.com/office/spreadsheetml/2017/richdata2" ref="B2:J148">
    <sortCondition ref="J2:J148"/>
    <sortCondition ref="C2:C14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23"/>
  <sheetViews>
    <sheetView workbookViewId="0">
      <pane ySplit="1" topLeftCell="A2" activePane="bottomLeft" state="frozen"/>
      <selection pane="bottomLeft" activeCell="A2" sqref="A2:L25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1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12" width="8.42578125" style="115" customWidth="1"/>
    <col min="13" max="26" width="8.42578125" customWidth="1"/>
  </cols>
  <sheetData>
    <row r="1" spans="1:26" ht="14.25" customHeight="1" x14ac:dyDescent="0.35">
      <c r="A1" s="71" t="s">
        <v>651</v>
      </c>
      <c r="B1" s="71" t="s">
        <v>640</v>
      </c>
      <c r="C1" s="71" t="s">
        <v>641</v>
      </c>
      <c r="D1" s="72" t="s">
        <v>642</v>
      </c>
      <c r="E1" s="124" t="s">
        <v>643</v>
      </c>
      <c r="F1" s="71" t="s">
        <v>644</v>
      </c>
      <c r="G1" s="71" t="s">
        <v>645</v>
      </c>
      <c r="H1" s="71" t="s">
        <v>646</v>
      </c>
      <c r="I1" s="71" t="s">
        <v>2</v>
      </c>
      <c r="J1" s="71" t="s">
        <v>5</v>
      </c>
      <c r="K1" s="124" t="s">
        <v>647</v>
      </c>
      <c r="L1" s="124" t="s">
        <v>648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4.25" customHeight="1" x14ac:dyDescent="0.35">
      <c r="A2" s="136" t="s">
        <v>651</v>
      </c>
      <c r="B2" s="132">
        <v>1</v>
      </c>
      <c r="C2" s="132" t="s">
        <v>734</v>
      </c>
      <c r="D2" s="137"/>
      <c r="E2" s="131">
        <v>703</v>
      </c>
      <c r="F2" s="135" t="str">
        <f>+VLOOKUP(E2,Participants!$A$1:$F$800,2,FALSE)</f>
        <v>Braden Skoloda</v>
      </c>
      <c r="G2" s="135" t="str">
        <f>+VLOOKUP(E2,Participants!$A$1:$F$800,4,FALSE)</f>
        <v>CDL</v>
      </c>
      <c r="H2" s="135" t="str">
        <f>+VLOOKUP(E2,Participants!$A$1:$F$800,5,FALSE)</f>
        <v>M</v>
      </c>
      <c r="I2" s="135">
        <f>+VLOOKUP(E2,Participants!$A$1:$F$800,3,FALSE)</f>
        <v>4</v>
      </c>
      <c r="J2" s="135" t="str">
        <f>+VLOOKUP(E2,Participants!$A$1:$G$800,7,FALSE)</f>
        <v>DEV BOYS</v>
      </c>
      <c r="K2" s="131">
        <v>1</v>
      </c>
      <c r="L2" s="131">
        <v>10</v>
      </c>
    </row>
    <row r="3" spans="1:26" ht="14.25" customHeight="1" x14ac:dyDescent="0.35">
      <c r="A3" s="136" t="s">
        <v>651</v>
      </c>
      <c r="B3" s="132">
        <v>1</v>
      </c>
      <c r="C3" s="132" t="s">
        <v>737</v>
      </c>
      <c r="D3" s="137"/>
      <c r="E3" s="131">
        <v>1191</v>
      </c>
      <c r="F3" s="135" t="str">
        <f>+VLOOKUP(E3,Participants!$A$1:$F$800,2,FALSE)</f>
        <v>Zachary Thomas</v>
      </c>
      <c r="G3" s="135" t="str">
        <f>+VLOOKUP(E3,Participants!$A$1:$F$800,4,FALSE)</f>
        <v>MQA</v>
      </c>
      <c r="H3" s="135" t="str">
        <f>+VLOOKUP(E3,Participants!$A$1:$F$800,5,FALSE)</f>
        <v>M</v>
      </c>
      <c r="I3" s="135">
        <f>+VLOOKUP(E3,Participants!$A$1:$F$800,3,FALSE)</f>
        <v>4</v>
      </c>
      <c r="J3" s="135" t="str">
        <f>+VLOOKUP(E3,Participants!$A$1:$G$800,7,FALSE)</f>
        <v>DEV BOYS</v>
      </c>
      <c r="K3" s="131">
        <f>K2+1</f>
        <v>2</v>
      </c>
      <c r="L3" s="131">
        <v>8</v>
      </c>
    </row>
    <row r="4" spans="1:26" ht="14.25" customHeight="1" x14ac:dyDescent="0.35">
      <c r="A4" s="136" t="s">
        <v>651</v>
      </c>
      <c r="B4" s="132">
        <v>1</v>
      </c>
      <c r="C4" s="132" t="s">
        <v>738</v>
      </c>
      <c r="D4" s="137"/>
      <c r="E4" s="131">
        <v>1142</v>
      </c>
      <c r="F4" s="135" t="str">
        <f>+VLOOKUP(E4,Participants!$A$1:$F$800,2,FALSE)</f>
        <v>Sebastian Miller</v>
      </c>
      <c r="G4" s="135" t="str">
        <f>+VLOOKUP(E4,Participants!$A$1:$F$800,4,FALSE)</f>
        <v>MOS</v>
      </c>
      <c r="H4" s="135" t="str">
        <f>+VLOOKUP(E4,Participants!$A$1:$F$800,5,FALSE)</f>
        <v>M</v>
      </c>
      <c r="I4" s="135">
        <f>+VLOOKUP(E4,Participants!$A$1:$F$800,3,FALSE)</f>
        <v>4</v>
      </c>
      <c r="J4" s="135" t="str">
        <f>+VLOOKUP(E4,Participants!$A$1:$G$800,7,FALSE)</f>
        <v>DEV BOYS</v>
      </c>
      <c r="K4" s="131">
        <f t="shared" ref="K4:K16" si="0">K3+1</f>
        <v>3</v>
      </c>
      <c r="L4" s="131">
        <v>5</v>
      </c>
    </row>
    <row r="5" spans="1:26" ht="14.25" customHeight="1" x14ac:dyDescent="0.35">
      <c r="A5" s="136" t="s">
        <v>651</v>
      </c>
      <c r="B5" s="132">
        <v>1</v>
      </c>
      <c r="C5" s="132" t="s">
        <v>739</v>
      </c>
      <c r="D5" s="137"/>
      <c r="E5" s="131">
        <v>1659</v>
      </c>
      <c r="F5" s="135" t="str">
        <f>+VLOOKUP(E5,Participants!$A$1:$F$800,2,FALSE)</f>
        <v>Luke Lariviere</v>
      </c>
      <c r="G5" s="135" t="str">
        <f>+VLOOKUP(E5,Participants!$A$1:$F$800,4,FALSE)</f>
        <v>STG</v>
      </c>
      <c r="H5" s="135" t="str">
        <f>+VLOOKUP(E5,Participants!$A$1:$F$800,5,FALSE)</f>
        <v>M</v>
      </c>
      <c r="I5" s="135">
        <f>+VLOOKUP(E5,Participants!$A$1:$F$800,3,FALSE)</f>
        <v>4</v>
      </c>
      <c r="J5" s="135" t="str">
        <f>+VLOOKUP(E5,Participants!$A$1:$G$800,7,FALSE)</f>
        <v>DEV BOYS</v>
      </c>
      <c r="K5" s="131">
        <f t="shared" si="0"/>
        <v>4</v>
      </c>
      <c r="L5" s="131">
        <v>4</v>
      </c>
    </row>
    <row r="6" spans="1:26" ht="14.25" customHeight="1" x14ac:dyDescent="0.35">
      <c r="A6" s="136" t="s">
        <v>651</v>
      </c>
      <c r="B6" s="132">
        <v>1</v>
      </c>
      <c r="C6" s="132" t="s">
        <v>740</v>
      </c>
      <c r="D6" s="137"/>
      <c r="E6" s="130">
        <v>1431</v>
      </c>
      <c r="F6" s="135" t="str">
        <f>+VLOOKUP(E6,Participants!$A$1:$F$800,2,FALSE)</f>
        <v>Benjamin Bassaly</v>
      </c>
      <c r="G6" s="135" t="str">
        <f>+VLOOKUP(E6,Participants!$A$1:$F$800,4,FALSE)</f>
        <v>SKS</v>
      </c>
      <c r="H6" s="135" t="str">
        <f>+VLOOKUP(E6,Participants!$A$1:$F$800,5,FALSE)</f>
        <v>M</v>
      </c>
      <c r="I6" s="135">
        <f>+VLOOKUP(E6,Participants!$A$1:$F$800,3,FALSE)</f>
        <v>3</v>
      </c>
      <c r="J6" s="135" t="str">
        <f>+VLOOKUP(E6,Participants!$A$1:$G$800,7,FALSE)</f>
        <v>DEV BOYS</v>
      </c>
      <c r="K6" s="131">
        <f t="shared" si="0"/>
        <v>5</v>
      </c>
      <c r="L6" s="131">
        <v>3</v>
      </c>
    </row>
    <row r="7" spans="1:26" ht="14.25" customHeight="1" x14ac:dyDescent="0.35">
      <c r="A7" s="136" t="s">
        <v>651</v>
      </c>
      <c r="B7" s="132">
        <v>1</v>
      </c>
      <c r="C7" s="132" t="s">
        <v>741</v>
      </c>
      <c r="D7" s="137"/>
      <c r="E7" s="130">
        <v>1452</v>
      </c>
      <c r="F7" s="135" t="str">
        <f>+VLOOKUP(E7,Participants!$A$1:$F$800,2,FALSE)</f>
        <v>Sawyer Lacina</v>
      </c>
      <c r="G7" s="135" t="str">
        <f>+VLOOKUP(E7,Participants!$A$1:$F$800,4,FALSE)</f>
        <v>SKS</v>
      </c>
      <c r="H7" s="135" t="str">
        <f>+VLOOKUP(E7,Participants!$A$1:$F$800,5,FALSE)</f>
        <v>M</v>
      </c>
      <c r="I7" s="135">
        <f>+VLOOKUP(E7,Participants!$A$1:$F$800,3,FALSE)</f>
        <v>4</v>
      </c>
      <c r="J7" s="135" t="str">
        <f>+VLOOKUP(E7,Participants!$A$1:$G$800,7,FALSE)</f>
        <v>DEV BOYS</v>
      </c>
      <c r="K7" s="131">
        <f t="shared" si="0"/>
        <v>6</v>
      </c>
      <c r="L7" s="131">
        <v>2</v>
      </c>
    </row>
    <row r="8" spans="1:26" ht="14.25" customHeight="1" x14ac:dyDescent="0.35">
      <c r="A8" s="136" t="s">
        <v>651</v>
      </c>
      <c r="B8" s="132">
        <v>1</v>
      </c>
      <c r="C8" s="132" t="s">
        <v>743</v>
      </c>
      <c r="D8" s="137"/>
      <c r="E8" s="130">
        <v>409</v>
      </c>
      <c r="F8" s="135" t="str">
        <f>+VLOOKUP(E8,Participants!$A$1:$F$800,2,FALSE)</f>
        <v>Mark Schellhaas</v>
      </c>
      <c r="G8" s="135" t="str">
        <f>+VLOOKUP(E8,Participants!$A$1:$F$800,4,FALSE)</f>
        <v>AAP</v>
      </c>
      <c r="H8" s="135" t="str">
        <f>+VLOOKUP(E8,Participants!$A$1:$F$800,5,FALSE)</f>
        <v>M</v>
      </c>
      <c r="I8" s="135">
        <f>+VLOOKUP(E8,Participants!$A$1:$F$800,3,FALSE)</f>
        <v>4</v>
      </c>
      <c r="J8" s="135" t="str">
        <f>+VLOOKUP(E8,Participants!$A$1:$G$800,7,FALSE)</f>
        <v>DEV BOYS</v>
      </c>
      <c r="K8" s="131">
        <f t="shared" si="0"/>
        <v>7</v>
      </c>
      <c r="L8" s="131">
        <v>1</v>
      </c>
    </row>
    <row r="9" spans="1:26" ht="14.25" customHeight="1" x14ac:dyDescent="0.35">
      <c r="A9" s="136" t="s">
        <v>651</v>
      </c>
      <c r="B9" s="132">
        <v>1</v>
      </c>
      <c r="C9" s="132" t="s">
        <v>746</v>
      </c>
      <c r="D9" s="137"/>
      <c r="E9" s="131">
        <v>1651</v>
      </c>
      <c r="F9" s="135" t="str">
        <f>+VLOOKUP(E9,Participants!$A$1:$F$800,2,FALSE)</f>
        <v>Jack Boosel</v>
      </c>
      <c r="G9" s="135" t="str">
        <f>+VLOOKUP(E9,Participants!$A$1:$F$800,4,FALSE)</f>
        <v>STG</v>
      </c>
      <c r="H9" s="135" t="str">
        <f>+VLOOKUP(E9,Participants!$A$1:$F$800,5,FALSE)</f>
        <v>M</v>
      </c>
      <c r="I9" s="135">
        <f>+VLOOKUP(E9,Participants!$A$1:$F$800,3,FALSE)</f>
        <v>3</v>
      </c>
      <c r="J9" s="135" t="str">
        <f>+VLOOKUP(E9,Participants!$A$1:$G$800,7,FALSE)</f>
        <v>DEV BOYS</v>
      </c>
      <c r="K9" s="131">
        <f t="shared" si="0"/>
        <v>8</v>
      </c>
      <c r="L9" s="131"/>
    </row>
    <row r="10" spans="1:26" ht="14.25" customHeight="1" x14ac:dyDescent="0.35">
      <c r="A10" s="136" t="s">
        <v>651</v>
      </c>
      <c r="B10" s="132">
        <v>1</v>
      </c>
      <c r="C10" s="132" t="s">
        <v>747</v>
      </c>
      <c r="D10" s="137"/>
      <c r="E10" s="131">
        <v>1183</v>
      </c>
      <c r="F10" s="135" t="str">
        <f>+VLOOKUP(E10,Participants!$A$1:$F$800,2,FALSE)</f>
        <v>Andrew Fratangeli</v>
      </c>
      <c r="G10" s="135" t="str">
        <f>+VLOOKUP(E10,Participants!$A$1:$F$800,4,FALSE)</f>
        <v>MQA</v>
      </c>
      <c r="H10" s="135" t="str">
        <f>+VLOOKUP(E10,Participants!$A$1:$F$800,5,FALSE)</f>
        <v>M</v>
      </c>
      <c r="I10" s="135">
        <f>+VLOOKUP(E10,Participants!$A$1:$F$800,3,FALSE)</f>
        <v>3</v>
      </c>
      <c r="J10" s="135" t="str">
        <f>+VLOOKUP(E10,Participants!$A$1:$G$800,7,FALSE)</f>
        <v>DEV BOYS</v>
      </c>
      <c r="K10" s="131">
        <f t="shared" si="0"/>
        <v>9</v>
      </c>
      <c r="L10" s="131"/>
    </row>
    <row r="11" spans="1:26" ht="14.25" customHeight="1" x14ac:dyDescent="0.35">
      <c r="A11" s="136" t="s">
        <v>651</v>
      </c>
      <c r="B11" s="132">
        <v>1</v>
      </c>
      <c r="C11" s="132" t="s">
        <v>748</v>
      </c>
      <c r="D11" s="137"/>
      <c r="E11" s="131">
        <v>1656</v>
      </c>
      <c r="F11" s="135" t="str">
        <f>+VLOOKUP(E11,Participants!$A$1:$F$800,2,FALSE)</f>
        <v>Danny Heisel</v>
      </c>
      <c r="G11" s="135" t="str">
        <f>+VLOOKUP(E11,Participants!$A$1:$F$800,4,FALSE)</f>
        <v>STG</v>
      </c>
      <c r="H11" s="135" t="str">
        <f>+VLOOKUP(E11,Participants!$A$1:$F$800,5,FALSE)</f>
        <v>M</v>
      </c>
      <c r="I11" s="135">
        <f>+VLOOKUP(E11,Participants!$A$1:$F$800,3,FALSE)</f>
        <v>4</v>
      </c>
      <c r="J11" s="135" t="str">
        <f>+VLOOKUP(E11,Participants!$A$1:$G$800,7,FALSE)</f>
        <v>DEV BOYS</v>
      </c>
      <c r="K11" s="131">
        <f t="shared" si="0"/>
        <v>10</v>
      </c>
      <c r="L11" s="131"/>
    </row>
    <row r="12" spans="1:26" ht="14.25" customHeight="1" x14ac:dyDescent="0.35">
      <c r="A12" s="136" t="s">
        <v>651</v>
      </c>
      <c r="B12" s="132">
        <v>1</v>
      </c>
      <c r="C12" s="132" t="s">
        <v>749</v>
      </c>
      <c r="D12" s="137"/>
      <c r="E12" s="131">
        <v>625</v>
      </c>
      <c r="F12" s="135" t="str">
        <f>+VLOOKUP(E12,Participants!$A$1:$F$800,2,FALSE)</f>
        <v>Joey Edwards</v>
      </c>
      <c r="G12" s="135" t="str">
        <f>+VLOOKUP(E12,Participants!$A$1:$F$800,4,FALSE)</f>
        <v>BCS</v>
      </c>
      <c r="H12" s="135" t="str">
        <f>+VLOOKUP(E12,Participants!$A$1:$F$800,5,FALSE)</f>
        <v>M</v>
      </c>
      <c r="I12" s="135">
        <f>+VLOOKUP(E12,Participants!$A$1:$F$800,3,FALSE)</f>
        <v>4</v>
      </c>
      <c r="J12" s="135" t="str">
        <f>+VLOOKUP(E12,Participants!$A$1:$G$800,7,FALSE)</f>
        <v>DEV BOYS</v>
      </c>
      <c r="K12" s="131">
        <f t="shared" si="0"/>
        <v>11</v>
      </c>
      <c r="L12" s="131"/>
    </row>
    <row r="13" spans="1:26" ht="14.25" customHeight="1" x14ac:dyDescent="0.35">
      <c r="A13" s="136" t="s">
        <v>651</v>
      </c>
      <c r="B13" s="132">
        <v>1</v>
      </c>
      <c r="C13" s="132" t="s">
        <v>752</v>
      </c>
      <c r="D13" s="137"/>
      <c r="E13" s="131">
        <v>304</v>
      </c>
      <c r="F13" s="135" t="str">
        <f>+VLOOKUP(E13,Participants!$A$1:$F$800,2,FALSE)</f>
        <v>Jaxon Farino</v>
      </c>
      <c r="G13" s="135" t="str">
        <f>+VLOOKUP(E13,Participants!$A$1:$F$800,4,FALSE)</f>
        <v>AAG</v>
      </c>
      <c r="H13" s="135" t="str">
        <f>+VLOOKUP(E13,Participants!$A$1:$F$800,5,FALSE)</f>
        <v>M</v>
      </c>
      <c r="I13" s="135">
        <f>+VLOOKUP(E13,Participants!$A$1:$F$800,3,FALSE)</f>
        <v>4</v>
      </c>
      <c r="J13" s="135" t="str">
        <f>+VLOOKUP(E13,Participants!$A$1:$G$800,7,FALSE)</f>
        <v>DEV BOYS</v>
      </c>
      <c r="K13" s="131">
        <f t="shared" si="0"/>
        <v>12</v>
      </c>
      <c r="L13" s="131"/>
    </row>
    <row r="14" spans="1:26" ht="14.25" customHeight="1" x14ac:dyDescent="0.35">
      <c r="A14" s="136" t="s">
        <v>651</v>
      </c>
      <c r="B14" s="132">
        <v>1</v>
      </c>
      <c r="C14" s="132" t="s">
        <v>753</v>
      </c>
      <c r="D14" s="137"/>
      <c r="E14" s="131">
        <v>1448</v>
      </c>
      <c r="F14" s="135" t="str">
        <f>+VLOOKUP(E14,Participants!$A$1:$F$800,2,FALSE)</f>
        <v>Brody DiLoreto</v>
      </c>
      <c r="G14" s="135" t="str">
        <f>+VLOOKUP(E14,Participants!$A$1:$F$800,4,FALSE)</f>
        <v>SKS</v>
      </c>
      <c r="H14" s="135" t="str">
        <f>+VLOOKUP(E14,Participants!$A$1:$F$800,5,FALSE)</f>
        <v>M</v>
      </c>
      <c r="I14" s="135">
        <f>+VLOOKUP(E14,Participants!$A$1:$F$800,3,FALSE)</f>
        <v>4</v>
      </c>
      <c r="J14" s="135" t="str">
        <f>+VLOOKUP(E14,Participants!$A$1:$G$800,7,FALSE)</f>
        <v>DEV BOYS</v>
      </c>
      <c r="K14" s="131">
        <f t="shared" si="0"/>
        <v>13</v>
      </c>
      <c r="L14" s="131"/>
    </row>
    <row r="15" spans="1:26" ht="14.25" customHeight="1" x14ac:dyDescent="0.35">
      <c r="A15" s="136" t="s">
        <v>651</v>
      </c>
      <c r="B15" s="132">
        <v>1</v>
      </c>
      <c r="C15" s="132" t="s">
        <v>754</v>
      </c>
      <c r="D15" s="137"/>
      <c r="E15" s="131">
        <v>988</v>
      </c>
      <c r="F15" s="135" t="str">
        <f>+VLOOKUP(E15,Participants!$A$1:$F$800,2,FALSE)</f>
        <v>Jack Fenyus</v>
      </c>
      <c r="G15" s="135" t="str">
        <f>+VLOOKUP(E15,Participants!$A$1:$F$800,4,FALSE)</f>
        <v>HFS</v>
      </c>
      <c r="H15" s="135" t="str">
        <f>+VLOOKUP(E15,Participants!$A$1:$F$800,5,FALSE)</f>
        <v>M</v>
      </c>
      <c r="I15" s="135">
        <f>+VLOOKUP(E15,Participants!$A$1:$F$800,3,FALSE)</f>
        <v>4</v>
      </c>
      <c r="J15" s="135" t="str">
        <f>+VLOOKUP(E15,Participants!$A$1:$G$800,7,FALSE)</f>
        <v>DEV BOYS</v>
      </c>
      <c r="K15" s="131">
        <f t="shared" si="0"/>
        <v>14</v>
      </c>
      <c r="L15" s="131"/>
    </row>
    <row r="16" spans="1:26" ht="14.25" customHeight="1" x14ac:dyDescent="0.35">
      <c r="A16" s="136" t="s">
        <v>651</v>
      </c>
      <c r="B16" s="132">
        <v>1</v>
      </c>
      <c r="C16" s="132" t="s">
        <v>756</v>
      </c>
      <c r="D16" s="137"/>
      <c r="E16" s="131">
        <v>1454</v>
      </c>
      <c r="F16" s="135" t="str">
        <f>+VLOOKUP(E16,Participants!$A$1:$F$800,2,FALSE)</f>
        <v>Beckett Murphy</v>
      </c>
      <c r="G16" s="135" t="str">
        <f>+VLOOKUP(E16,Participants!$A$1:$F$800,4,FALSE)</f>
        <v>SKS</v>
      </c>
      <c r="H16" s="135" t="str">
        <f>+VLOOKUP(E16,Participants!$A$1:$F$800,5,FALSE)</f>
        <v>M</v>
      </c>
      <c r="I16" s="135">
        <f>+VLOOKUP(E16,Participants!$A$1:$F$800,3,FALSE)</f>
        <v>4</v>
      </c>
      <c r="J16" s="135" t="str">
        <f>+VLOOKUP(E16,Participants!$A$1:$G$800,7,FALSE)</f>
        <v>DEV BOYS</v>
      </c>
      <c r="K16" s="131">
        <f t="shared" si="0"/>
        <v>15</v>
      </c>
      <c r="L16" s="131"/>
    </row>
    <row r="17" spans="1:25" ht="14.25" customHeight="1" x14ac:dyDescent="0.35">
      <c r="A17" s="136"/>
      <c r="B17" s="132"/>
      <c r="C17" s="132"/>
      <c r="D17" s="137"/>
      <c r="E17" s="131"/>
      <c r="F17" s="135"/>
      <c r="G17" s="135"/>
      <c r="H17" s="135"/>
      <c r="I17" s="135"/>
      <c r="J17" s="135"/>
      <c r="K17" s="131"/>
      <c r="L17" s="131"/>
    </row>
    <row r="18" spans="1:25" ht="14.25" customHeight="1" x14ac:dyDescent="0.35">
      <c r="A18" s="136" t="s">
        <v>651</v>
      </c>
      <c r="B18" s="132">
        <v>1</v>
      </c>
      <c r="C18" s="132" t="s">
        <v>735</v>
      </c>
      <c r="D18" s="137"/>
      <c r="E18" s="131">
        <v>1468</v>
      </c>
      <c r="F18" s="135" t="str">
        <f>+VLOOKUP(E18,Participants!$A$1:$F$800,2,FALSE)</f>
        <v>Madelyn Baker</v>
      </c>
      <c r="G18" s="135" t="str">
        <f>+VLOOKUP(E18,Participants!$A$1:$F$800,4,FALSE)</f>
        <v>SKS</v>
      </c>
      <c r="H18" s="135" t="str">
        <f>+VLOOKUP(E18,Participants!$A$1:$F$800,5,FALSE)</f>
        <v>F</v>
      </c>
      <c r="I18" s="135">
        <f>+VLOOKUP(E18,Participants!$A$1:$F$800,3,FALSE)</f>
        <v>4</v>
      </c>
      <c r="J18" s="135" t="str">
        <f>+VLOOKUP(E18,Participants!$A$1:$G$800,7,FALSE)</f>
        <v>DEV GIRLS</v>
      </c>
      <c r="K18" s="131">
        <v>1</v>
      </c>
      <c r="L18" s="131">
        <v>10</v>
      </c>
    </row>
    <row r="19" spans="1:25" ht="14.25" customHeight="1" x14ac:dyDescent="0.35">
      <c r="A19" s="136" t="s">
        <v>651</v>
      </c>
      <c r="B19" s="132">
        <v>1</v>
      </c>
      <c r="C19" s="132" t="s">
        <v>736</v>
      </c>
      <c r="D19" s="137"/>
      <c r="E19" s="131">
        <v>714</v>
      </c>
      <c r="F19" s="135" t="str">
        <f>+VLOOKUP(E19,Participants!$A$1:$F$800,2,FALSE)</f>
        <v>Willow Trainer</v>
      </c>
      <c r="G19" s="135" t="str">
        <f>+VLOOKUP(E19,Participants!$A$1:$F$800,4,FALSE)</f>
        <v>CDL</v>
      </c>
      <c r="H19" s="135" t="str">
        <f>+VLOOKUP(E19,Participants!$A$1:$F$800,5,FALSE)</f>
        <v>F</v>
      </c>
      <c r="I19" s="135">
        <f>+VLOOKUP(E19,Participants!$A$1:$F$800,3,FALSE)</f>
        <v>4</v>
      </c>
      <c r="J19" s="135" t="str">
        <f>+VLOOKUP(E19,Participants!$A$1:$G$800,7,FALSE)</f>
        <v>DEV GIRLS</v>
      </c>
      <c r="K19" s="131">
        <v>2</v>
      </c>
      <c r="L19" s="131">
        <v>8</v>
      </c>
    </row>
    <row r="20" spans="1:25" ht="14.25" customHeight="1" x14ac:dyDescent="0.35">
      <c r="A20" s="136" t="s">
        <v>651</v>
      </c>
      <c r="B20" s="132">
        <v>1</v>
      </c>
      <c r="C20" s="132" t="s">
        <v>742</v>
      </c>
      <c r="D20" s="137"/>
      <c r="E20" s="130">
        <v>655</v>
      </c>
      <c r="F20" s="135" t="str">
        <f>+VLOOKUP(E20,Participants!$A$1:$F$800,2,FALSE)</f>
        <v>Juliet Kibler</v>
      </c>
      <c r="G20" s="135" t="str">
        <f>+VLOOKUP(E20,Participants!$A$1:$F$800,4,FALSE)</f>
        <v>BTA</v>
      </c>
      <c r="H20" s="135" t="str">
        <f>+VLOOKUP(E20,Participants!$A$1:$F$800,5,FALSE)</f>
        <v>F</v>
      </c>
      <c r="I20" s="135">
        <f>+VLOOKUP(E20,Participants!$A$1:$F$800,3,FALSE)</f>
        <v>4</v>
      </c>
      <c r="J20" s="135" t="str">
        <f>+VLOOKUP(E20,Participants!$A$1:$G$800,7,FALSE)</f>
        <v>DEV GIRLS</v>
      </c>
      <c r="K20" s="131">
        <v>3</v>
      </c>
      <c r="L20" s="131">
        <v>6</v>
      </c>
    </row>
    <row r="21" spans="1:25" ht="14.25" customHeight="1" x14ac:dyDescent="0.35">
      <c r="A21" s="136" t="s">
        <v>651</v>
      </c>
      <c r="B21" s="132">
        <v>1</v>
      </c>
      <c r="C21" s="132" t="s">
        <v>744</v>
      </c>
      <c r="D21" s="137"/>
      <c r="E21" s="131">
        <v>658</v>
      </c>
      <c r="F21" s="135" t="str">
        <f>+VLOOKUP(E21,Participants!$A$1:$F$800,2,FALSE)</f>
        <v>Muiriel Tunno</v>
      </c>
      <c r="G21" s="135" t="str">
        <f>+VLOOKUP(E21,Participants!$A$1:$F$800,4,FALSE)</f>
        <v>BTA</v>
      </c>
      <c r="H21" s="135" t="str">
        <f>+VLOOKUP(E21,Participants!$A$1:$F$800,5,FALSE)</f>
        <v>F</v>
      </c>
      <c r="I21" s="135">
        <f>+VLOOKUP(E21,Participants!$A$1:$F$800,3,FALSE)</f>
        <v>4</v>
      </c>
      <c r="J21" s="135" t="str">
        <f>+VLOOKUP(E21,Participants!$A$1:$G$800,7,FALSE)</f>
        <v>DEV GIRLS</v>
      </c>
      <c r="K21" s="131">
        <v>4</v>
      </c>
      <c r="L21" s="131">
        <v>5</v>
      </c>
    </row>
    <row r="22" spans="1:25" ht="14.25" customHeight="1" x14ac:dyDescent="0.35">
      <c r="A22" s="136" t="s">
        <v>651</v>
      </c>
      <c r="B22" s="132">
        <v>1</v>
      </c>
      <c r="C22" s="132" t="s">
        <v>745</v>
      </c>
      <c r="D22" s="137"/>
      <c r="E22" s="131">
        <v>1479</v>
      </c>
      <c r="F22" s="135" t="str">
        <f>+VLOOKUP(E22,Participants!$A$1:$F$800,2,FALSE)</f>
        <v>Sadie Rushlander</v>
      </c>
      <c r="G22" s="135" t="str">
        <f>+VLOOKUP(E22,Participants!$A$1:$F$800,4,FALSE)</f>
        <v>SKS</v>
      </c>
      <c r="H22" s="135" t="str">
        <f>+VLOOKUP(E22,Participants!$A$1:$F$800,5,FALSE)</f>
        <v>F</v>
      </c>
      <c r="I22" s="135">
        <f>+VLOOKUP(E22,Participants!$A$1:$F$800,3,FALSE)</f>
        <v>4</v>
      </c>
      <c r="J22" s="135" t="str">
        <f>+VLOOKUP(E22,Participants!$A$1:$G$800,7,FALSE)</f>
        <v>DEV GIRLS</v>
      </c>
      <c r="K22" s="131">
        <v>5</v>
      </c>
      <c r="L22" s="131">
        <v>4</v>
      </c>
    </row>
    <row r="23" spans="1:25" ht="14.25" customHeight="1" x14ac:dyDescent="0.35">
      <c r="A23" s="136" t="s">
        <v>651</v>
      </c>
      <c r="B23" s="132">
        <v>1</v>
      </c>
      <c r="C23" s="132" t="s">
        <v>750</v>
      </c>
      <c r="D23" s="137"/>
      <c r="E23" s="131">
        <v>656</v>
      </c>
      <c r="F23" s="135" t="str">
        <f>+VLOOKUP(E23,Participants!$A$1:$F$800,2,FALSE)</f>
        <v>Audrey Kibler</v>
      </c>
      <c r="G23" s="135" t="str">
        <f>+VLOOKUP(E23,Participants!$A$1:$F$800,4,FALSE)</f>
        <v>BTA</v>
      </c>
      <c r="H23" s="135" t="str">
        <f>+VLOOKUP(E23,Participants!$A$1:$F$800,5,FALSE)</f>
        <v>F</v>
      </c>
      <c r="I23" s="135">
        <f>+VLOOKUP(E23,Participants!$A$1:$F$800,3,FALSE)</f>
        <v>4</v>
      </c>
      <c r="J23" s="135" t="str">
        <f>+VLOOKUP(E23,Participants!$A$1:$G$800,7,FALSE)</f>
        <v>DEV GIRLS</v>
      </c>
      <c r="K23" s="131">
        <v>6</v>
      </c>
      <c r="L23" s="131">
        <v>3</v>
      </c>
    </row>
    <row r="24" spans="1:25" ht="14.25" customHeight="1" x14ac:dyDescent="0.35">
      <c r="A24" s="136" t="s">
        <v>651</v>
      </c>
      <c r="B24" s="132">
        <v>1</v>
      </c>
      <c r="C24" s="132" t="s">
        <v>751</v>
      </c>
      <c r="D24" s="137"/>
      <c r="E24" s="131">
        <v>1460</v>
      </c>
      <c r="F24" s="135" t="str">
        <f>+VLOOKUP(E24,Participants!$A$1:$F$800,2,FALSE)</f>
        <v>Adele Fejes</v>
      </c>
      <c r="G24" s="135" t="str">
        <f>+VLOOKUP(E24,Participants!$A$1:$F$800,4,FALSE)</f>
        <v>SKS</v>
      </c>
      <c r="H24" s="135" t="str">
        <f>+VLOOKUP(E24,Participants!$A$1:$F$800,5,FALSE)</f>
        <v>F</v>
      </c>
      <c r="I24" s="135">
        <f>+VLOOKUP(E24,Participants!$A$1:$F$800,3,FALSE)</f>
        <v>3</v>
      </c>
      <c r="J24" s="135" t="str">
        <f>+VLOOKUP(E24,Participants!$A$1:$G$800,7,FALSE)</f>
        <v>DEV GIRLS</v>
      </c>
      <c r="K24" s="131">
        <v>7</v>
      </c>
      <c r="L24" s="131">
        <v>2</v>
      </c>
    </row>
    <row r="25" spans="1:25" ht="14.25" customHeight="1" x14ac:dyDescent="0.35">
      <c r="A25" s="136" t="s">
        <v>651</v>
      </c>
      <c r="B25" s="132">
        <v>1</v>
      </c>
      <c r="C25" s="132" t="s">
        <v>755</v>
      </c>
      <c r="D25" s="137"/>
      <c r="E25" s="131">
        <v>1457</v>
      </c>
      <c r="F25" s="135" t="str">
        <f>+VLOOKUP(E25,Participants!$A$1:$F$800,2,FALSE)</f>
        <v>Mackenzie Bittner</v>
      </c>
      <c r="G25" s="135" t="str">
        <f>+VLOOKUP(E25,Participants!$A$1:$F$800,4,FALSE)</f>
        <v>SKS</v>
      </c>
      <c r="H25" s="135" t="str">
        <f>+VLOOKUP(E25,Participants!$A$1:$F$800,5,FALSE)</f>
        <v>F</v>
      </c>
      <c r="I25" s="135">
        <f>+VLOOKUP(E25,Participants!$A$1:$F$800,3,FALSE)</f>
        <v>3</v>
      </c>
      <c r="J25" s="135" t="str">
        <f>+VLOOKUP(E25,Participants!$A$1:$G$800,7,FALSE)</f>
        <v>DEV GIRLS</v>
      </c>
      <c r="K25" s="131">
        <v>8</v>
      </c>
      <c r="L25" s="131">
        <v>1</v>
      </c>
    </row>
    <row r="26" spans="1:25" ht="14.25" customHeight="1" x14ac:dyDescent="0.25">
      <c r="D26" s="65"/>
      <c r="E26" s="90"/>
    </row>
    <row r="27" spans="1:25" ht="14.25" customHeight="1" x14ac:dyDescent="0.25">
      <c r="D27" s="65"/>
      <c r="E27" s="90"/>
    </row>
    <row r="28" spans="1:25" ht="14.25" customHeight="1" x14ac:dyDescent="0.25">
      <c r="B28" s="67" t="s">
        <v>15</v>
      </c>
      <c r="C28" s="67" t="s">
        <v>17</v>
      </c>
      <c r="D28" s="68" t="s">
        <v>21</v>
      </c>
      <c r="E28" s="67" t="s">
        <v>24</v>
      </c>
      <c r="F28" s="67" t="s">
        <v>10</v>
      </c>
      <c r="G28" s="67" t="s">
        <v>29</v>
      </c>
      <c r="H28" s="67" t="s">
        <v>34</v>
      </c>
      <c r="I28" s="67" t="s">
        <v>37</v>
      </c>
      <c r="J28" s="67" t="s">
        <v>40</v>
      </c>
      <c r="K28" s="67" t="s">
        <v>43</v>
      </c>
      <c r="L28" s="67" t="s">
        <v>48</v>
      </c>
      <c r="M28" s="67" t="s">
        <v>52</v>
      </c>
      <c r="N28" s="67" t="s">
        <v>55</v>
      </c>
      <c r="O28" s="67" t="s">
        <v>60</v>
      </c>
      <c r="P28" s="67" t="s">
        <v>649</v>
      </c>
      <c r="Q28" s="67" t="s">
        <v>66</v>
      </c>
      <c r="R28" s="67" t="s">
        <v>69</v>
      </c>
      <c r="S28" s="67" t="s">
        <v>72</v>
      </c>
      <c r="T28" s="67" t="s">
        <v>78</v>
      </c>
      <c r="U28" s="67" t="s">
        <v>81</v>
      </c>
      <c r="V28" s="67" t="s">
        <v>84</v>
      </c>
      <c r="W28" s="67" t="s">
        <v>90</v>
      </c>
      <c r="X28" s="67" t="s">
        <v>93</v>
      </c>
    </row>
    <row r="29" spans="1:25" ht="14.25" customHeight="1" x14ac:dyDescent="0.25">
      <c r="A29" s="69" t="s">
        <v>32</v>
      </c>
      <c r="B29" s="69">
        <f t="shared" ref="B29:K30" si="1">+SUMIFS($L$2:$L$27,$J$2:$J$27,$A29,$G$2:$G$27,B$28)</f>
        <v>0</v>
      </c>
      <c r="C29" s="69">
        <f t="shared" si="1"/>
        <v>0</v>
      </c>
      <c r="D29" s="69">
        <f t="shared" si="1"/>
        <v>0</v>
      </c>
      <c r="E29" s="90">
        <f t="shared" si="1"/>
        <v>0</v>
      </c>
      <c r="F29" s="69">
        <f t="shared" si="1"/>
        <v>0</v>
      </c>
      <c r="G29" s="69">
        <f t="shared" si="1"/>
        <v>14</v>
      </c>
      <c r="H29" s="69">
        <f t="shared" si="1"/>
        <v>0</v>
      </c>
      <c r="I29" s="69">
        <f t="shared" si="1"/>
        <v>0</v>
      </c>
      <c r="J29" s="69">
        <f t="shared" si="1"/>
        <v>8</v>
      </c>
      <c r="K29" s="90">
        <f t="shared" si="1"/>
        <v>0</v>
      </c>
      <c r="L29" s="90">
        <f t="shared" ref="L29:X30" si="2">+SUMIFS($L$2:$L$27,$J$2:$J$27,$A29,$G$2:$G$27,L$28)</f>
        <v>0</v>
      </c>
      <c r="M29" s="69">
        <f t="shared" si="2"/>
        <v>0</v>
      </c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17</v>
      </c>
      <c r="U29" s="69">
        <f t="shared" si="2"/>
        <v>0</v>
      </c>
      <c r="V29" s="69">
        <f t="shared" si="2"/>
        <v>0</v>
      </c>
      <c r="W29" s="69">
        <f t="shared" si="2"/>
        <v>0</v>
      </c>
      <c r="X29" s="69">
        <f t="shared" si="2"/>
        <v>0</v>
      </c>
      <c r="Y29" s="69">
        <f t="shared" ref="Y29:Y30" si="3">SUM(B29:X29)</f>
        <v>39</v>
      </c>
    </row>
    <row r="30" spans="1:25" ht="14.25" customHeight="1" x14ac:dyDescent="0.25">
      <c r="A30" s="69" t="s">
        <v>13</v>
      </c>
      <c r="B30" s="69">
        <f t="shared" si="1"/>
        <v>1</v>
      </c>
      <c r="C30" s="69">
        <f t="shared" si="1"/>
        <v>0</v>
      </c>
      <c r="D30" s="69">
        <f t="shared" si="1"/>
        <v>0</v>
      </c>
      <c r="E30" s="90">
        <f t="shared" si="1"/>
        <v>0</v>
      </c>
      <c r="F30" s="69">
        <f t="shared" si="1"/>
        <v>0</v>
      </c>
      <c r="G30" s="69">
        <f t="shared" si="1"/>
        <v>0</v>
      </c>
      <c r="H30" s="69">
        <f t="shared" si="1"/>
        <v>0</v>
      </c>
      <c r="I30" s="69">
        <f t="shared" si="1"/>
        <v>0</v>
      </c>
      <c r="J30" s="69">
        <f t="shared" si="1"/>
        <v>10</v>
      </c>
      <c r="K30" s="90">
        <f t="shared" si="1"/>
        <v>0</v>
      </c>
      <c r="L30" s="90">
        <f t="shared" si="2"/>
        <v>0</v>
      </c>
      <c r="M30" s="69">
        <f t="shared" si="2"/>
        <v>0</v>
      </c>
      <c r="N30" s="69">
        <f t="shared" si="2"/>
        <v>0</v>
      </c>
      <c r="O30" s="69">
        <f t="shared" si="2"/>
        <v>8</v>
      </c>
      <c r="P30" s="69">
        <f t="shared" si="2"/>
        <v>0</v>
      </c>
      <c r="Q30" s="69">
        <f t="shared" si="2"/>
        <v>5</v>
      </c>
      <c r="R30" s="69">
        <f t="shared" si="2"/>
        <v>0</v>
      </c>
      <c r="S30" s="69">
        <f t="shared" si="2"/>
        <v>0</v>
      </c>
      <c r="T30" s="69">
        <f t="shared" si="2"/>
        <v>5</v>
      </c>
      <c r="U30" s="69">
        <f t="shared" si="2"/>
        <v>0</v>
      </c>
      <c r="V30" s="69">
        <f t="shared" si="2"/>
        <v>0</v>
      </c>
      <c r="W30" s="69">
        <f t="shared" si="2"/>
        <v>4</v>
      </c>
      <c r="X30" s="69">
        <f t="shared" si="2"/>
        <v>0</v>
      </c>
      <c r="Y30" s="69">
        <f t="shared" si="3"/>
        <v>33</v>
      </c>
    </row>
    <row r="31" spans="1:25" ht="14.25" customHeight="1" x14ac:dyDescent="0.25">
      <c r="D31" s="65"/>
      <c r="E31" s="90"/>
    </row>
    <row r="32" spans="1:25" ht="14.25" customHeight="1" x14ac:dyDescent="0.25">
      <c r="D32" s="65"/>
      <c r="E32" s="90"/>
    </row>
    <row r="33" spans="4:5" ht="14.25" customHeight="1" x14ac:dyDescent="0.25">
      <c r="D33" s="65"/>
      <c r="E33" s="90"/>
    </row>
    <row r="34" spans="4:5" ht="14.25" customHeight="1" x14ac:dyDescent="0.25">
      <c r="D34" s="65"/>
      <c r="E34" s="90"/>
    </row>
    <row r="35" spans="4:5" ht="14.25" customHeight="1" x14ac:dyDescent="0.25">
      <c r="D35" s="65"/>
      <c r="E35" s="90"/>
    </row>
    <row r="36" spans="4:5" ht="14.25" customHeight="1" x14ac:dyDescent="0.25">
      <c r="D36" s="65"/>
      <c r="E36" s="90"/>
    </row>
    <row r="37" spans="4:5" ht="14.25" customHeight="1" x14ac:dyDescent="0.25">
      <c r="D37" s="65"/>
      <c r="E37" s="90"/>
    </row>
    <row r="38" spans="4:5" ht="14.25" customHeight="1" x14ac:dyDescent="0.25">
      <c r="D38" s="65"/>
      <c r="E38" s="90"/>
    </row>
    <row r="39" spans="4:5" ht="14.25" customHeight="1" x14ac:dyDescent="0.25">
      <c r="D39" s="65"/>
      <c r="E39" s="90"/>
    </row>
    <row r="40" spans="4:5" ht="14.25" customHeight="1" x14ac:dyDescent="0.25">
      <c r="D40" s="65"/>
      <c r="E40" s="90"/>
    </row>
    <row r="41" spans="4:5" ht="14.25" customHeight="1" x14ac:dyDescent="0.25">
      <c r="D41" s="65"/>
      <c r="E41" s="90"/>
    </row>
    <row r="42" spans="4:5" ht="14.25" customHeight="1" x14ac:dyDescent="0.25">
      <c r="D42" s="65"/>
      <c r="E42" s="90"/>
    </row>
    <row r="43" spans="4:5" ht="14.25" customHeight="1" x14ac:dyDescent="0.25">
      <c r="D43" s="65"/>
      <c r="E43" s="90"/>
    </row>
    <row r="44" spans="4:5" ht="14.25" customHeight="1" x14ac:dyDescent="0.25">
      <c r="D44" s="65"/>
      <c r="E44" s="90"/>
    </row>
    <row r="45" spans="4:5" ht="14.25" customHeight="1" x14ac:dyDescent="0.25">
      <c r="D45" s="65"/>
      <c r="E45" s="90"/>
    </row>
    <row r="46" spans="4:5" ht="14.25" customHeight="1" x14ac:dyDescent="0.25">
      <c r="D46" s="65"/>
      <c r="E46" s="90"/>
    </row>
    <row r="47" spans="4:5" ht="14.25" customHeight="1" x14ac:dyDescent="0.25">
      <c r="D47" s="65"/>
      <c r="E47" s="90"/>
    </row>
    <row r="48" spans="4:5" ht="14.25" customHeight="1" x14ac:dyDescent="0.25">
      <c r="D48" s="65"/>
      <c r="E48" s="90"/>
    </row>
    <row r="49" spans="4:5" ht="14.25" customHeight="1" x14ac:dyDescent="0.25">
      <c r="D49" s="65"/>
      <c r="E49" s="90"/>
    </row>
    <row r="50" spans="4:5" ht="14.25" customHeight="1" x14ac:dyDescent="0.25">
      <c r="D50" s="65"/>
      <c r="E50" s="90"/>
    </row>
    <row r="51" spans="4:5" ht="14.25" customHeight="1" x14ac:dyDescent="0.25">
      <c r="D51" s="65"/>
      <c r="E51" s="90"/>
    </row>
    <row r="52" spans="4:5" ht="14.25" customHeight="1" x14ac:dyDescent="0.25">
      <c r="D52" s="65"/>
      <c r="E52" s="90"/>
    </row>
    <row r="53" spans="4:5" ht="14.25" customHeight="1" x14ac:dyDescent="0.25">
      <c r="D53" s="65"/>
      <c r="E53" s="90"/>
    </row>
    <row r="54" spans="4:5" ht="14.25" customHeight="1" x14ac:dyDescent="0.25">
      <c r="D54" s="65"/>
      <c r="E54" s="90"/>
    </row>
    <row r="55" spans="4:5" ht="14.25" customHeight="1" x14ac:dyDescent="0.25">
      <c r="D55" s="65"/>
      <c r="E55" s="90"/>
    </row>
    <row r="56" spans="4:5" ht="14.25" customHeight="1" x14ac:dyDescent="0.25">
      <c r="D56" s="65"/>
      <c r="E56" s="90"/>
    </row>
    <row r="57" spans="4:5" ht="14.25" customHeight="1" x14ac:dyDescent="0.25">
      <c r="D57" s="65"/>
      <c r="E57" s="90"/>
    </row>
    <row r="58" spans="4:5" ht="14.25" customHeight="1" x14ac:dyDescent="0.25">
      <c r="D58" s="65"/>
      <c r="E58" s="90"/>
    </row>
    <row r="59" spans="4:5" ht="14.25" customHeight="1" x14ac:dyDescent="0.25">
      <c r="D59" s="65"/>
      <c r="E59" s="90"/>
    </row>
    <row r="60" spans="4:5" ht="14.25" customHeight="1" x14ac:dyDescent="0.25">
      <c r="D60" s="65"/>
      <c r="E60" s="90"/>
    </row>
    <row r="61" spans="4:5" ht="14.25" customHeight="1" x14ac:dyDescent="0.25">
      <c r="D61" s="65"/>
      <c r="E61" s="90"/>
    </row>
    <row r="62" spans="4:5" ht="14.25" customHeight="1" x14ac:dyDescent="0.25">
      <c r="D62" s="65"/>
      <c r="E62" s="90"/>
    </row>
    <row r="63" spans="4:5" ht="14.25" customHeight="1" x14ac:dyDescent="0.25">
      <c r="D63" s="65"/>
      <c r="E63" s="90"/>
    </row>
    <row r="64" spans="4:5" ht="14.25" customHeight="1" x14ac:dyDescent="0.25">
      <c r="D64" s="65"/>
      <c r="E64" s="90"/>
    </row>
    <row r="65" spans="4:5" ht="14.25" customHeight="1" x14ac:dyDescent="0.25">
      <c r="D65" s="65"/>
      <c r="E65" s="90"/>
    </row>
    <row r="66" spans="4:5" ht="14.25" customHeight="1" x14ac:dyDescent="0.25">
      <c r="D66" s="65"/>
      <c r="E66" s="90"/>
    </row>
    <row r="67" spans="4:5" ht="14.25" customHeight="1" x14ac:dyDescent="0.25">
      <c r="D67" s="65"/>
      <c r="E67" s="90"/>
    </row>
    <row r="68" spans="4:5" ht="14.25" customHeight="1" x14ac:dyDescent="0.25">
      <c r="D68" s="65"/>
      <c r="E68" s="90"/>
    </row>
    <row r="69" spans="4:5" ht="14.25" customHeight="1" x14ac:dyDescent="0.25">
      <c r="D69" s="65"/>
      <c r="E69" s="90"/>
    </row>
    <row r="70" spans="4:5" ht="14.25" customHeight="1" x14ac:dyDescent="0.25">
      <c r="D70" s="65"/>
      <c r="E70" s="90"/>
    </row>
    <row r="71" spans="4:5" ht="14.25" customHeight="1" x14ac:dyDescent="0.25">
      <c r="D71" s="65"/>
      <c r="E71" s="90"/>
    </row>
    <row r="72" spans="4:5" ht="14.25" customHeight="1" x14ac:dyDescent="0.25">
      <c r="D72" s="65"/>
      <c r="E72" s="90"/>
    </row>
    <row r="73" spans="4:5" ht="14.25" customHeight="1" x14ac:dyDescent="0.25">
      <c r="D73" s="65"/>
      <c r="E73" s="90"/>
    </row>
    <row r="74" spans="4:5" ht="14.25" customHeight="1" x14ac:dyDescent="0.25">
      <c r="D74" s="65"/>
      <c r="E74" s="90"/>
    </row>
    <row r="75" spans="4:5" ht="14.25" customHeight="1" x14ac:dyDescent="0.25">
      <c r="D75" s="65"/>
      <c r="E75" s="90"/>
    </row>
    <row r="76" spans="4:5" ht="14.25" customHeight="1" x14ac:dyDescent="0.25">
      <c r="D76" s="65"/>
      <c r="E76" s="90"/>
    </row>
    <row r="77" spans="4:5" ht="14.25" customHeight="1" x14ac:dyDescent="0.25">
      <c r="D77" s="65"/>
      <c r="E77" s="90"/>
    </row>
    <row r="78" spans="4:5" ht="14.25" customHeight="1" x14ac:dyDescent="0.25">
      <c r="D78" s="65"/>
      <c r="E78" s="90"/>
    </row>
    <row r="79" spans="4:5" ht="14.25" customHeight="1" x14ac:dyDescent="0.25">
      <c r="D79" s="65"/>
      <c r="E79" s="90"/>
    </row>
    <row r="80" spans="4:5" ht="14.25" customHeight="1" x14ac:dyDescent="0.25">
      <c r="D80" s="65"/>
      <c r="E80" s="90"/>
    </row>
    <row r="81" spans="4:5" ht="14.25" customHeight="1" x14ac:dyDescent="0.25">
      <c r="D81" s="65"/>
      <c r="E81" s="90"/>
    </row>
    <row r="82" spans="4:5" ht="14.25" customHeight="1" x14ac:dyDescent="0.25">
      <c r="D82" s="65"/>
      <c r="E82" s="90"/>
    </row>
    <row r="83" spans="4:5" ht="14.25" customHeight="1" x14ac:dyDescent="0.25">
      <c r="D83" s="65"/>
      <c r="E83" s="90"/>
    </row>
    <row r="84" spans="4:5" ht="14.25" customHeight="1" x14ac:dyDescent="0.25">
      <c r="D84" s="65"/>
      <c r="E84" s="90"/>
    </row>
    <row r="85" spans="4:5" ht="14.25" customHeight="1" x14ac:dyDescent="0.25">
      <c r="D85" s="65"/>
      <c r="E85" s="90"/>
    </row>
    <row r="86" spans="4:5" ht="14.25" customHeight="1" x14ac:dyDescent="0.25">
      <c r="D86" s="65"/>
      <c r="E86" s="90"/>
    </row>
    <row r="87" spans="4:5" ht="14.25" customHeight="1" x14ac:dyDescent="0.25">
      <c r="D87" s="65"/>
      <c r="E87" s="90"/>
    </row>
    <row r="88" spans="4:5" ht="14.25" customHeight="1" x14ac:dyDescent="0.25">
      <c r="D88" s="65"/>
      <c r="E88" s="90"/>
    </row>
    <row r="89" spans="4:5" ht="14.25" customHeight="1" x14ac:dyDescent="0.25">
      <c r="D89" s="65"/>
      <c r="E89" s="90"/>
    </row>
    <row r="90" spans="4:5" ht="14.25" customHeight="1" x14ac:dyDescent="0.25">
      <c r="D90" s="65"/>
      <c r="E90" s="90"/>
    </row>
    <row r="91" spans="4:5" ht="14.25" customHeight="1" x14ac:dyDescent="0.25">
      <c r="D91" s="65"/>
      <c r="E91" s="90"/>
    </row>
    <row r="92" spans="4:5" ht="14.25" customHeight="1" x14ac:dyDescent="0.25">
      <c r="D92" s="65"/>
      <c r="E92" s="90"/>
    </row>
    <row r="93" spans="4:5" ht="14.25" customHeight="1" x14ac:dyDescent="0.25">
      <c r="D93" s="65"/>
      <c r="E93" s="90"/>
    </row>
    <row r="94" spans="4:5" ht="14.25" customHeight="1" x14ac:dyDescent="0.25">
      <c r="D94" s="65"/>
      <c r="E94" s="90"/>
    </row>
    <row r="95" spans="4:5" ht="14.25" customHeight="1" x14ac:dyDescent="0.25">
      <c r="D95" s="65"/>
      <c r="E95" s="90"/>
    </row>
    <row r="96" spans="4:5" ht="14.25" customHeight="1" x14ac:dyDescent="0.25">
      <c r="D96" s="65"/>
      <c r="E96" s="90"/>
    </row>
    <row r="97" spans="4:5" ht="14.25" customHeight="1" x14ac:dyDescent="0.25">
      <c r="D97" s="65"/>
      <c r="E97" s="90"/>
    </row>
    <row r="98" spans="4:5" ht="14.25" customHeight="1" x14ac:dyDescent="0.25">
      <c r="D98" s="65"/>
      <c r="E98" s="90"/>
    </row>
    <row r="99" spans="4:5" ht="14.25" customHeight="1" x14ac:dyDescent="0.25">
      <c r="D99" s="65"/>
      <c r="E99" s="90"/>
    </row>
    <row r="100" spans="4:5" ht="14.25" customHeight="1" x14ac:dyDescent="0.25">
      <c r="D100" s="65"/>
      <c r="E100" s="90"/>
    </row>
    <row r="101" spans="4:5" ht="14.25" customHeight="1" x14ac:dyDescent="0.25">
      <c r="D101" s="65"/>
      <c r="E101" s="90"/>
    </row>
    <row r="102" spans="4:5" ht="14.25" customHeight="1" x14ac:dyDescent="0.25">
      <c r="D102" s="65"/>
      <c r="E102" s="90"/>
    </row>
    <row r="103" spans="4:5" ht="14.25" customHeight="1" x14ac:dyDescent="0.25">
      <c r="D103" s="65"/>
      <c r="E103" s="90"/>
    </row>
    <row r="104" spans="4:5" ht="14.25" customHeight="1" x14ac:dyDescent="0.25">
      <c r="D104" s="65"/>
      <c r="E104" s="90"/>
    </row>
    <row r="105" spans="4:5" ht="14.25" customHeight="1" x14ac:dyDescent="0.25">
      <c r="D105" s="65"/>
      <c r="E105" s="90"/>
    </row>
    <row r="106" spans="4:5" ht="14.25" customHeight="1" x14ac:dyDescent="0.25">
      <c r="D106" s="65"/>
      <c r="E106" s="90"/>
    </row>
    <row r="107" spans="4:5" ht="14.25" customHeight="1" x14ac:dyDescent="0.25">
      <c r="D107" s="65"/>
      <c r="E107" s="90"/>
    </row>
    <row r="108" spans="4:5" ht="14.25" customHeight="1" x14ac:dyDescent="0.25">
      <c r="D108" s="65"/>
      <c r="E108" s="90"/>
    </row>
    <row r="109" spans="4:5" ht="14.25" customHeight="1" x14ac:dyDescent="0.25">
      <c r="D109" s="65"/>
      <c r="E109" s="90"/>
    </row>
    <row r="110" spans="4:5" ht="14.25" customHeight="1" x14ac:dyDescent="0.25">
      <c r="D110" s="65"/>
      <c r="E110" s="90"/>
    </row>
    <row r="111" spans="4:5" ht="14.25" customHeight="1" x14ac:dyDescent="0.25">
      <c r="D111" s="65"/>
      <c r="E111" s="90"/>
    </row>
    <row r="112" spans="4:5" ht="14.25" customHeight="1" x14ac:dyDescent="0.25">
      <c r="D112" s="65"/>
      <c r="E112" s="90"/>
    </row>
    <row r="113" spans="4:5" ht="14.25" customHeight="1" x14ac:dyDescent="0.25">
      <c r="D113" s="65"/>
      <c r="E113" s="90"/>
    </row>
    <row r="114" spans="4:5" ht="14.25" customHeight="1" x14ac:dyDescent="0.25">
      <c r="D114" s="65"/>
      <c r="E114" s="90"/>
    </row>
    <row r="115" spans="4:5" ht="14.25" customHeight="1" x14ac:dyDescent="0.25">
      <c r="D115" s="65"/>
      <c r="E115" s="90"/>
    </row>
    <row r="116" spans="4:5" ht="14.25" customHeight="1" x14ac:dyDescent="0.25">
      <c r="D116" s="65"/>
      <c r="E116" s="90"/>
    </row>
    <row r="117" spans="4:5" ht="14.25" customHeight="1" x14ac:dyDescent="0.25">
      <c r="D117" s="65"/>
      <c r="E117" s="90"/>
    </row>
    <row r="118" spans="4:5" ht="14.25" customHeight="1" x14ac:dyDescent="0.25">
      <c r="D118" s="65"/>
      <c r="E118" s="90"/>
    </row>
    <row r="119" spans="4:5" ht="14.25" customHeight="1" x14ac:dyDescent="0.25">
      <c r="D119" s="65"/>
      <c r="E119" s="90"/>
    </row>
    <row r="120" spans="4:5" ht="14.25" customHeight="1" x14ac:dyDescent="0.25">
      <c r="D120" s="65"/>
      <c r="E120" s="90"/>
    </row>
    <row r="121" spans="4:5" ht="14.25" customHeight="1" x14ac:dyDescent="0.25">
      <c r="D121" s="65"/>
      <c r="E121" s="90"/>
    </row>
    <row r="122" spans="4:5" ht="14.25" customHeight="1" x14ac:dyDescent="0.25">
      <c r="D122" s="65"/>
      <c r="E122" s="90"/>
    </row>
    <row r="123" spans="4:5" ht="14.25" customHeight="1" x14ac:dyDescent="0.25">
      <c r="D123" s="65"/>
      <c r="E123" s="90"/>
    </row>
    <row r="124" spans="4:5" ht="14.25" customHeight="1" x14ac:dyDescent="0.25">
      <c r="D124" s="65"/>
      <c r="E124" s="90"/>
    </row>
    <row r="125" spans="4:5" ht="14.25" customHeight="1" x14ac:dyDescent="0.25">
      <c r="D125" s="65"/>
      <c r="E125" s="90"/>
    </row>
    <row r="126" spans="4:5" ht="14.25" customHeight="1" x14ac:dyDescent="0.25">
      <c r="D126" s="65"/>
      <c r="E126" s="90"/>
    </row>
    <row r="127" spans="4:5" ht="14.25" customHeight="1" x14ac:dyDescent="0.25">
      <c r="D127" s="65"/>
      <c r="E127" s="90"/>
    </row>
    <row r="128" spans="4:5" ht="14.25" customHeight="1" x14ac:dyDescent="0.25">
      <c r="D128" s="65"/>
      <c r="E128" s="90"/>
    </row>
    <row r="129" spans="4:5" ht="14.25" customHeight="1" x14ac:dyDescent="0.25">
      <c r="D129" s="65"/>
      <c r="E129" s="90"/>
    </row>
    <row r="130" spans="4:5" ht="14.25" customHeight="1" x14ac:dyDescent="0.25">
      <c r="D130" s="65"/>
      <c r="E130" s="90"/>
    </row>
    <row r="131" spans="4:5" ht="14.25" customHeight="1" x14ac:dyDescent="0.25">
      <c r="D131" s="65"/>
      <c r="E131" s="90"/>
    </row>
    <row r="132" spans="4:5" ht="14.25" customHeight="1" x14ac:dyDescent="0.25">
      <c r="D132" s="65"/>
      <c r="E132" s="90"/>
    </row>
    <row r="133" spans="4:5" ht="14.25" customHeight="1" x14ac:dyDescent="0.25">
      <c r="D133" s="65"/>
      <c r="E133" s="90"/>
    </row>
    <row r="134" spans="4:5" ht="14.25" customHeight="1" x14ac:dyDescent="0.25">
      <c r="D134" s="65"/>
      <c r="E134" s="90"/>
    </row>
    <row r="135" spans="4:5" ht="14.25" customHeight="1" x14ac:dyDescent="0.25">
      <c r="D135" s="65"/>
      <c r="E135" s="90"/>
    </row>
    <row r="136" spans="4:5" ht="14.25" customHeight="1" x14ac:dyDescent="0.25">
      <c r="D136" s="65"/>
      <c r="E136" s="90"/>
    </row>
    <row r="137" spans="4:5" ht="14.25" customHeight="1" x14ac:dyDescent="0.25">
      <c r="D137" s="65"/>
      <c r="E137" s="90"/>
    </row>
    <row r="138" spans="4:5" ht="14.25" customHeight="1" x14ac:dyDescent="0.25">
      <c r="D138" s="65"/>
      <c r="E138" s="90"/>
    </row>
    <row r="139" spans="4:5" ht="14.25" customHeight="1" x14ac:dyDescent="0.25">
      <c r="D139" s="65"/>
      <c r="E139" s="90"/>
    </row>
    <row r="140" spans="4:5" ht="14.25" customHeight="1" x14ac:dyDescent="0.25">
      <c r="D140" s="65"/>
      <c r="E140" s="90"/>
    </row>
    <row r="141" spans="4:5" ht="14.25" customHeight="1" x14ac:dyDescent="0.25">
      <c r="D141" s="65"/>
      <c r="E141" s="90"/>
    </row>
    <row r="142" spans="4:5" ht="14.25" customHeight="1" x14ac:dyDescent="0.25">
      <c r="D142" s="65"/>
      <c r="E142" s="90"/>
    </row>
    <row r="143" spans="4:5" ht="14.25" customHeight="1" x14ac:dyDescent="0.25">
      <c r="D143" s="65"/>
      <c r="E143" s="90"/>
    </row>
    <row r="144" spans="4:5" ht="14.25" customHeight="1" x14ac:dyDescent="0.25">
      <c r="D144" s="65"/>
      <c r="E144" s="90"/>
    </row>
    <row r="145" spans="4:5" ht="14.25" customHeight="1" x14ac:dyDescent="0.25">
      <c r="D145" s="65"/>
      <c r="E145" s="90"/>
    </row>
    <row r="146" spans="4:5" ht="14.25" customHeight="1" x14ac:dyDescent="0.25">
      <c r="D146" s="65"/>
      <c r="E146" s="90"/>
    </row>
    <row r="147" spans="4:5" ht="14.25" customHeight="1" x14ac:dyDescent="0.25">
      <c r="D147" s="65"/>
      <c r="E147" s="90"/>
    </row>
    <row r="148" spans="4:5" ht="14.25" customHeight="1" x14ac:dyDescent="0.25">
      <c r="D148" s="65"/>
      <c r="E148" s="90"/>
    </row>
    <row r="149" spans="4:5" ht="14.25" customHeight="1" x14ac:dyDescent="0.25">
      <c r="D149" s="65"/>
      <c r="E149" s="90"/>
    </row>
    <row r="150" spans="4:5" ht="14.25" customHeight="1" x14ac:dyDescent="0.25">
      <c r="D150" s="65"/>
      <c r="E150" s="90"/>
    </row>
    <row r="151" spans="4:5" ht="14.25" customHeight="1" x14ac:dyDescent="0.25">
      <c r="D151" s="65"/>
      <c r="E151" s="90"/>
    </row>
    <row r="152" spans="4:5" ht="14.25" customHeight="1" x14ac:dyDescent="0.25">
      <c r="D152" s="65"/>
      <c r="E152" s="90"/>
    </row>
    <row r="153" spans="4:5" ht="14.25" customHeight="1" x14ac:dyDescent="0.25">
      <c r="D153" s="65"/>
      <c r="E153" s="90"/>
    </row>
    <row r="154" spans="4:5" ht="14.25" customHeight="1" x14ac:dyDescent="0.25">
      <c r="D154" s="65"/>
      <c r="E154" s="90"/>
    </row>
    <row r="155" spans="4:5" ht="14.25" customHeight="1" x14ac:dyDescent="0.25">
      <c r="D155" s="65"/>
      <c r="E155" s="90"/>
    </row>
    <row r="156" spans="4:5" ht="14.25" customHeight="1" x14ac:dyDescent="0.25">
      <c r="D156" s="65"/>
      <c r="E156" s="90"/>
    </row>
    <row r="157" spans="4:5" ht="14.25" customHeight="1" x14ac:dyDescent="0.25">
      <c r="D157" s="65"/>
      <c r="E157" s="90"/>
    </row>
    <row r="158" spans="4:5" ht="14.25" customHeight="1" x14ac:dyDescent="0.25">
      <c r="D158" s="65"/>
      <c r="E158" s="90"/>
    </row>
    <row r="159" spans="4:5" ht="14.25" customHeight="1" x14ac:dyDescent="0.25">
      <c r="D159" s="65"/>
      <c r="E159" s="90"/>
    </row>
    <row r="160" spans="4:5" ht="14.25" customHeight="1" x14ac:dyDescent="0.25">
      <c r="D160" s="65"/>
      <c r="E160" s="90"/>
    </row>
    <row r="161" spans="4:5" ht="14.25" customHeight="1" x14ac:dyDescent="0.25">
      <c r="D161" s="65"/>
      <c r="E161" s="90"/>
    </row>
    <row r="162" spans="4:5" ht="14.25" customHeight="1" x14ac:dyDescent="0.25">
      <c r="D162" s="65"/>
      <c r="E162" s="90"/>
    </row>
    <row r="163" spans="4:5" ht="14.25" customHeight="1" x14ac:dyDescent="0.25">
      <c r="D163" s="65"/>
      <c r="E163" s="90"/>
    </row>
    <row r="164" spans="4:5" ht="14.25" customHeight="1" x14ac:dyDescent="0.25">
      <c r="D164" s="65"/>
      <c r="E164" s="90"/>
    </row>
    <row r="165" spans="4:5" ht="14.25" customHeight="1" x14ac:dyDescent="0.25">
      <c r="D165" s="65"/>
      <c r="E165" s="90"/>
    </row>
    <row r="166" spans="4:5" ht="14.25" customHeight="1" x14ac:dyDescent="0.25">
      <c r="D166" s="65"/>
      <c r="E166" s="90"/>
    </row>
    <row r="167" spans="4:5" ht="14.25" customHeight="1" x14ac:dyDescent="0.25">
      <c r="D167" s="65"/>
      <c r="E167" s="90"/>
    </row>
    <row r="168" spans="4:5" ht="14.25" customHeight="1" x14ac:dyDescent="0.25">
      <c r="D168" s="65"/>
      <c r="E168" s="90"/>
    </row>
    <row r="169" spans="4:5" ht="14.25" customHeight="1" x14ac:dyDescent="0.25">
      <c r="D169" s="65"/>
      <c r="E169" s="90"/>
    </row>
    <row r="170" spans="4:5" ht="14.25" customHeight="1" x14ac:dyDescent="0.25">
      <c r="D170" s="65"/>
      <c r="E170" s="90"/>
    </row>
    <row r="171" spans="4:5" ht="14.25" customHeight="1" x14ac:dyDescent="0.25">
      <c r="D171" s="65"/>
      <c r="E171" s="90"/>
    </row>
    <row r="172" spans="4:5" ht="14.25" customHeight="1" x14ac:dyDescent="0.25">
      <c r="D172" s="65"/>
      <c r="E172" s="90"/>
    </row>
    <row r="173" spans="4:5" ht="14.25" customHeight="1" x14ac:dyDescent="0.25">
      <c r="D173" s="65"/>
      <c r="E173" s="90"/>
    </row>
    <row r="174" spans="4:5" ht="14.25" customHeight="1" x14ac:dyDescent="0.25">
      <c r="D174" s="65"/>
      <c r="E174" s="90"/>
    </row>
    <row r="175" spans="4:5" ht="14.25" customHeight="1" x14ac:dyDescent="0.25">
      <c r="D175" s="65"/>
      <c r="E175" s="90"/>
    </row>
    <row r="176" spans="4:5" ht="14.25" customHeight="1" x14ac:dyDescent="0.25">
      <c r="D176" s="65"/>
      <c r="E176" s="90"/>
    </row>
    <row r="177" spans="1:23" ht="14.25" customHeight="1" x14ac:dyDescent="0.25">
      <c r="D177" s="65"/>
      <c r="E177" s="90"/>
    </row>
    <row r="178" spans="1:23" ht="14.25" customHeight="1" x14ac:dyDescent="0.25">
      <c r="D178" s="65"/>
      <c r="E178" s="90"/>
    </row>
    <row r="179" spans="1:23" ht="14.25" customHeight="1" x14ac:dyDescent="0.25">
      <c r="D179" s="65"/>
      <c r="E179" s="90"/>
    </row>
    <row r="180" spans="1:23" ht="14.25" customHeight="1" x14ac:dyDescent="0.25">
      <c r="B180" s="75" t="s">
        <v>652</v>
      </c>
      <c r="C180" s="75" t="s">
        <v>653</v>
      </c>
      <c r="D180" s="76" t="s">
        <v>57</v>
      </c>
      <c r="E180" s="127" t="s">
        <v>654</v>
      </c>
      <c r="F180" s="75" t="s">
        <v>655</v>
      </c>
      <c r="G180" s="75" t="s">
        <v>656</v>
      </c>
      <c r="H180" s="75" t="s">
        <v>657</v>
      </c>
      <c r="I180" s="75" t="s">
        <v>658</v>
      </c>
      <c r="J180" s="75" t="s">
        <v>659</v>
      </c>
      <c r="K180" s="117" t="s">
        <v>660</v>
      </c>
      <c r="L180" s="117" t="s">
        <v>661</v>
      </c>
      <c r="M180" s="75" t="s">
        <v>662</v>
      </c>
      <c r="N180" s="75" t="s">
        <v>663</v>
      </c>
      <c r="O180" s="75" t="s">
        <v>664</v>
      </c>
      <c r="P180" s="75" t="s">
        <v>665</v>
      </c>
      <c r="Q180" s="75" t="s">
        <v>666</v>
      </c>
      <c r="R180" s="75" t="s">
        <v>87</v>
      </c>
      <c r="S180" s="75" t="s">
        <v>667</v>
      </c>
      <c r="T180" s="75" t="s">
        <v>668</v>
      </c>
      <c r="U180" s="75" t="s">
        <v>669</v>
      </c>
      <c r="V180" s="75" t="s">
        <v>670</v>
      </c>
      <c r="W180" s="75" t="s">
        <v>671</v>
      </c>
    </row>
    <row r="181" spans="1:23" ht="14.25" customHeight="1" x14ac:dyDescent="0.25">
      <c r="A181" s="69" t="s">
        <v>672</v>
      </c>
      <c r="B181" s="69" t="e">
        <f t="shared" ref="B181:W181" si="4">+SUMIF(#REF!,B$180,#REF!)</f>
        <v>#REF!</v>
      </c>
      <c r="C181" s="69" t="e">
        <f t="shared" si="4"/>
        <v>#REF!</v>
      </c>
      <c r="D181" s="65" t="e">
        <f t="shared" si="4"/>
        <v>#REF!</v>
      </c>
      <c r="E181" s="90" t="e">
        <f t="shared" si="4"/>
        <v>#REF!</v>
      </c>
      <c r="F181" s="69" t="e">
        <f t="shared" si="4"/>
        <v>#REF!</v>
      </c>
      <c r="G181" s="69" t="e">
        <f t="shared" si="4"/>
        <v>#REF!</v>
      </c>
      <c r="H181" s="69" t="e">
        <f t="shared" si="4"/>
        <v>#REF!</v>
      </c>
      <c r="I181" s="69" t="e">
        <f t="shared" si="4"/>
        <v>#REF!</v>
      </c>
      <c r="J181" s="69" t="e">
        <f t="shared" si="4"/>
        <v>#REF!</v>
      </c>
      <c r="K181" s="90" t="e">
        <f t="shared" si="4"/>
        <v>#REF!</v>
      </c>
      <c r="L181" s="90" t="e">
        <f t="shared" si="4"/>
        <v>#REF!</v>
      </c>
      <c r="M181" s="69" t="e">
        <f t="shared" si="4"/>
        <v>#REF!</v>
      </c>
      <c r="N181" s="69" t="e">
        <f t="shared" si="4"/>
        <v>#REF!</v>
      </c>
      <c r="O181" s="69" t="e">
        <f t="shared" si="4"/>
        <v>#REF!</v>
      </c>
      <c r="P181" s="69" t="e">
        <f t="shared" si="4"/>
        <v>#REF!</v>
      </c>
      <c r="Q181" s="69" t="e">
        <f t="shared" si="4"/>
        <v>#REF!</v>
      </c>
      <c r="R181" s="69" t="e">
        <f t="shared" si="4"/>
        <v>#REF!</v>
      </c>
      <c r="S181" s="69" t="e">
        <f t="shared" si="4"/>
        <v>#REF!</v>
      </c>
      <c r="T181" s="69" t="e">
        <f t="shared" si="4"/>
        <v>#REF!</v>
      </c>
      <c r="U181" s="69" t="e">
        <f t="shared" si="4"/>
        <v>#REF!</v>
      </c>
      <c r="V181" s="69" t="e">
        <f t="shared" si="4"/>
        <v>#REF!</v>
      </c>
      <c r="W181" s="69" t="e">
        <f t="shared" si="4"/>
        <v>#REF!</v>
      </c>
    </row>
    <row r="182" spans="1:23" ht="14.25" customHeight="1" x14ac:dyDescent="0.25">
      <c r="A182" s="69" t="s">
        <v>673</v>
      </c>
      <c r="B182" s="69">
        <f t="shared" ref="B182:W182" si="5">+SUMIF($G$2:$G$7,B$180,$L$2:$L$7)</f>
        <v>0</v>
      </c>
      <c r="C182" s="69">
        <f t="shared" si="5"/>
        <v>0</v>
      </c>
      <c r="D182" s="65">
        <f t="shared" si="5"/>
        <v>0</v>
      </c>
      <c r="E182" s="90">
        <f t="shared" si="5"/>
        <v>0</v>
      </c>
      <c r="F182" s="69">
        <f t="shared" si="5"/>
        <v>0</v>
      </c>
      <c r="G182" s="69">
        <f t="shared" si="5"/>
        <v>0</v>
      </c>
      <c r="H182" s="69">
        <f t="shared" si="5"/>
        <v>0</v>
      </c>
      <c r="I182" s="69">
        <f t="shared" si="5"/>
        <v>0</v>
      </c>
      <c r="J182" s="69">
        <f t="shared" si="5"/>
        <v>0</v>
      </c>
      <c r="K182" s="90">
        <f t="shared" si="5"/>
        <v>0</v>
      </c>
      <c r="L182" s="90">
        <f t="shared" si="5"/>
        <v>0</v>
      </c>
      <c r="M182" s="69">
        <f t="shared" si="5"/>
        <v>0</v>
      </c>
      <c r="N182" s="69">
        <f t="shared" si="5"/>
        <v>0</v>
      </c>
      <c r="O182" s="69">
        <f t="shared" si="5"/>
        <v>0</v>
      </c>
      <c r="P182" s="69">
        <f t="shared" si="5"/>
        <v>0</v>
      </c>
      <c r="Q182" s="69">
        <f t="shared" si="5"/>
        <v>0</v>
      </c>
      <c r="R182" s="69">
        <f t="shared" si="5"/>
        <v>0</v>
      </c>
      <c r="S182" s="69">
        <f t="shared" si="5"/>
        <v>0</v>
      </c>
      <c r="T182" s="69">
        <f t="shared" si="5"/>
        <v>0</v>
      </c>
      <c r="U182" s="69">
        <f t="shared" si="5"/>
        <v>0</v>
      </c>
      <c r="V182" s="69">
        <f t="shared" si="5"/>
        <v>0</v>
      </c>
      <c r="W182" s="69">
        <f t="shared" si="5"/>
        <v>0</v>
      </c>
    </row>
    <row r="183" spans="1:23" ht="14.25" customHeight="1" x14ac:dyDescent="0.25">
      <c r="A183" s="69" t="s">
        <v>674</v>
      </c>
      <c r="B183" s="69" t="e">
        <f t="shared" ref="B183:W183" si="6">+SUMIF(#REF!,B$180,#REF!)</f>
        <v>#REF!</v>
      </c>
      <c r="C183" s="69" t="e">
        <f t="shared" si="6"/>
        <v>#REF!</v>
      </c>
      <c r="D183" s="65" t="e">
        <f t="shared" si="6"/>
        <v>#REF!</v>
      </c>
      <c r="E183" s="90" t="e">
        <f t="shared" si="6"/>
        <v>#REF!</v>
      </c>
      <c r="F183" s="69" t="e">
        <f t="shared" si="6"/>
        <v>#REF!</v>
      </c>
      <c r="G183" s="69" t="e">
        <f t="shared" si="6"/>
        <v>#REF!</v>
      </c>
      <c r="H183" s="69" t="e">
        <f t="shared" si="6"/>
        <v>#REF!</v>
      </c>
      <c r="I183" s="69" t="e">
        <f t="shared" si="6"/>
        <v>#REF!</v>
      </c>
      <c r="J183" s="69" t="e">
        <f t="shared" si="6"/>
        <v>#REF!</v>
      </c>
      <c r="K183" s="90" t="e">
        <f t="shared" si="6"/>
        <v>#REF!</v>
      </c>
      <c r="L183" s="90" t="e">
        <f t="shared" si="6"/>
        <v>#REF!</v>
      </c>
      <c r="M183" s="69" t="e">
        <f t="shared" si="6"/>
        <v>#REF!</v>
      </c>
      <c r="N183" s="69" t="e">
        <f t="shared" si="6"/>
        <v>#REF!</v>
      </c>
      <c r="O183" s="69" t="e">
        <f t="shared" si="6"/>
        <v>#REF!</v>
      </c>
      <c r="P183" s="69" t="e">
        <f t="shared" si="6"/>
        <v>#REF!</v>
      </c>
      <c r="Q183" s="69" t="e">
        <f t="shared" si="6"/>
        <v>#REF!</v>
      </c>
      <c r="R183" s="69" t="e">
        <f t="shared" si="6"/>
        <v>#REF!</v>
      </c>
      <c r="S183" s="69" t="e">
        <f t="shared" si="6"/>
        <v>#REF!</v>
      </c>
      <c r="T183" s="69" t="e">
        <f t="shared" si="6"/>
        <v>#REF!</v>
      </c>
      <c r="U183" s="69" t="e">
        <f t="shared" si="6"/>
        <v>#REF!</v>
      </c>
      <c r="V183" s="69" t="e">
        <f t="shared" si="6"/>
        <v>#REF!</v>
      </c>
      <c r="W183" s="69" t="e">
        <f t="shared" si="6"/>
        <v>#REF!</v>
      </c>
    </row>
    <row r="184" spans="1:23" ht="14.25" customHeight="1" x14ac:dyDescent="0.25">
      <c r="A184" s="69" t="s">
        <v>675</v>
      </c>
      <c r="B184" s="69">
        <f t="shared" ref="B184:W184" si="7">+SUMIF($G$8:$G$25,B$180,$L$8:$L$25)</f>
        <v>0</v>
      </c>
      <c r="C184" s="69">
        <f t="shared" si="7"/>
        <v>0</v>
      </c>
      <c r="D184" s="65">
        <f t="shared" si="7"/>
        <v>0</v>
      </c>
      <c r="E184" s="90">
        <f t="shared" si="7"/>
        <v>0</v>
      </c>
      <c r="F184" s="69">
        <f t="shared" si="7"/>
        <v>0</v>
      </c>
      <c r="G184" s="69">
        <f t="shared" si="7"/>
        <v>0</v>
      </c>
      <c r="H184" s="69">
        <f t="shared" si="7"/>
        <v>0</v>
      </c>
      <c r="I184" s="69">
        <f t="shared" si="7"/>
        <v>0</v>
      </c>
      <c r="J184" s="69">
        <f t="shared" si="7"/>
        <v>0</v>
      </c>
      <c r="K184" s="90">
        <f t="shared" si="7"/>
        <v>0</v>
      </c>
      <c r="L184" s="90">
        <f t="shared" si="7"/>
        <v>0</v>
      </c>
      <c r="M184" s="69">
        <f t="shared" si="7"/>
        <v>0</v>
      </c>
      <c r="N184" s="69">
        <f t="shared" si="7"/>
        <v>0</v>
      </c>
      <c r="O184" s="69">
        <f t="shared" si="7"/>
        <v>0</v>
      </c>
      <c r="P184" s="69">
        <f t="shared" si="7"/>
        <v>0</v>
      </c>
      <c r="Q184" s="69">
        <f t="shared" si="7"/>
        <v>0</v>
      </c>
      <c r="R184" s="69">
        <f t="shared" si="7"/>
        <v>0</v>
      </c>
      <c r="S184" s="69">
        <f t="shared" si="7"/>
        <v>0</v>
      </c>
      <c r="T184" s="69">
        <f t="shared" si="7"/>
        <v>0</v>
      </c>
      <c r="U184" s="69">
        <f t="shared" si="7"/>
        <v>0</v>
      </c>
      <c r="V184" s="69">
        <f t="shared" si="7"/>
        <v>0</v>
      </c>
      <c r="W184" s="69">
        <f t="shared" si="7"/>
        <v>0</v>
      </c>
    </row>
    <row r="185" spans="1:23" ht="14.25" customHeight="1" x14ac:dyDescent="0.25">
      <c r="A185" s="69" t="s">
        <v>676</v>
      </c>
      <c r="B185" s="69" t="e">
        <f t="shared" ref="B185:W185" si="8">SUM(B181:B184)</f>
        <v>#REF!</v>
      </c>
      <c r="C185" s="69" t="e">
        <f t="shared" si="8"/>
        <v>#REF!</v>
      </c>
      <c r="D185" s="65" t="e">
        <f t="shared" si="8"/>
        <v>#REF!</v>
      </c>
      <c r="E185" s="90" t="e">
        <f t="shared" si="8"/>
        <v>#REF!</v>
      </c>
      <c r="F185" s="69" t="e">
        <f t="shared" si="8"/>
        <v>#REF!</v>
      </c>
      <c r="G185" s="69" t="e">
        <f t="shared" si="8"/>
        <v>#REF!</v>
      </c>
      <c r="H185" s="69" t="e">
        <f t="shared" si="8"/>
        <v>#REF!</v>
      </c>
      <c r="I185" s="69" t="e">
        <f t="shared" si="8"/>
        <v>#REF!</v>
      </c>
      <c r="J185" s="69" t="e">
        <f t="shared" si="8"/>
        <v>#REF!</v>
      </c>
      <c r="K185" s="90" t="e">
        <f t="shared" si="8"/>
        <v>#REF!</v>
      </c>
      <c r="L185" s="90" t="e">
        <f t="shared" si="8"/>
        <v>#REF!</v>
      </c>
      <c r="M185" s="69" t="e">
        <f t="shared" si="8"/>
        <v>#REF!</v>
      </c>
      <c r="N185" s="69" t="e">
        <f t="shared" si="8"/>
        <v>#REF!</v>
      </c>
      <c r="O185" s="69" t="e">
        <f t="shared" si="8"/>
        <v>#REF!</v>
      </c>
      <c r="P185" s="69" t="e">
        <f t="shared" si="8"/>
        <v>#REF!</v>
      </c>
      <c r="Q185" s="69" t="e">
        <f t="shared" si="8"/>
        <v>#REF!</v>
      </c>
      <c r="R185" s="69" t="e">
        <f t="shared" si="8"/>
        <v>#REF!</v>
      </c>
      <c r="S185" s="69" t="e">
        <f t="shared" si="8"/>
        <v>#REF!</v>
      </c>
      <c r="T185" s="69" t="e">
        <f t="shared" si="8"/>
        <v>#REF!</v>
      </c>
      <c r="U185" s="69" t="e">
        <f t="shared" si="8"/>
        <v>#REF!</v>
      </c>
      <c r="V185" s="69" t="e">
        <f t="shared" si="8"/>
        <v>#REF!</v>
      </c>
      <c r="W185" s="69" t="e">
        <f t="shared" si="8"/>
        <v>#REF!</v>
      </c>
    </row>
    <row r="186" spans="1:23" ht="14.25" customHeight="1" x14ac:dyDescent="0.25">
      <c r="D186" s="65"/>
      <c r="E186" s="90"/>
    </row>
    <row r="187" spans="1:23" ht="14.25" customHeight="1" x14ac:dyDescent="0.25">
      <c r="D187" s="65"/>
      <c r="E187" s="90"/>
    </row>
    <row r="188" spans="1:23" ht="14.25" customHeight="1" x14ac:dyDescent="0.25">
      <c r="D188" s="65"/>
      <c r="E188" s="90"/>
    </row>
    <row r="189" spans="1:23" ht="14.25" customHeight="1" x14ac:dyDescent="0.25">
      <c r="D189" s="65"/>
      <c r="E189" s="90"/>
    </row>
    <row r="190" spans="1:23" ht="14.25" customHeight="1" x14ac:dyDescent="0.25">
      <c r="D190" s="65"/>
      <c r="E190" s="90"/>
    </row>
    <row r="191" spans="1:23" ht="14.25" customHeight="1" x14ac:dyDescent="0.25">
      <c r="D191" s="65"/>
      <c r="E191" s="90"/>
    </row>
    <row r="192" spans="1:23" ht="14.25" customHeight="1" x14ac:dyDescent="0.25">
      <c r="D192" s="65"/>
      <c r="E192" s="90"/>
    </row>
    <row r="193" spans="4:5" ht="14.25" customHeight="1" x14ac:dyDescent="0.25">
      <c r="D193" s="65"/>
      <c r="E193" s="90"/>
    </row>
    <row r="194" spans="4:5" ht="14.25" customHeight="1" x14ac:dyDescent="0.25">
      <c r="D194" s="65"/>
      <c r="E194" s="90"/>
    </row>
    <row r="195" spans="4:5" ht="14.25" customHeight="1" x14ac:dyDescent="0.25">
      <c r="D195" s="65"/>
      <c r="E195" s="90"/>
    </row>
    <row r="196" spans="4:5" ht="14.25" customHeight="1" x14ac:dyDescent="0.25">
      <c r="D196" s="65"/>
      <c r="E196" s="90"/>
    </row>
    <row r="197" spans="4:5" ht="14.25" customHeight="1" x14ac:dyDescent="0.25">
      <c r="D197" s="65"/>
      <c r="E197" s="90"/>
    </row>
    <row r="198" spans="4:5" ht="14.25" customHeight="1" x14ac:dyDescent="0.25">
      <c r="D198" s="65"/>
      <c r="E198" s="90"/>
    </row>
    <row r="199" spans="4:5" ht="14.25" customHeight="1" x14ac:dyDescent="0.25">
      <c r="D199" s="65"/>
      <c r="E199" s="90"/>
    </row>
    <row r="200" spans="4:5" ht="14.25" customHeight="1" x14ac:dyDescent="0.25">
      <c r="D200" s="65"/>
      <c r="E200" s="90"/>
    </row>
    <row r="201" spans="4:5" ht="14.25" customHeight="1" x14ac:dyDescent="0.25">
      <c r="D201" s="65"/>
      <c r="E201" s="90"/>
    </row>
    <row r="202" spans="4:5" ht="14.25" customHeight="1" x14ac:dyDescent="0.25">
      <c r="D202" s="65"/>
      <c r="E202" s="90"/>
    </row>
    <row r="203" spans="4:5" ht="14.25" customHeight="1" x14ac:dyDescent="0.25">
      <c r="D203" s="65"/>
      <c r="E203" s="90"/>
    </row>
    <row r="204" spans="4:5" ht="14.25" customHeight="1" x14ac:dyDescent="0.25">
      <c r="D204" s="65"/>
      <c r="E204" s="90"/>
    </row>
    <row r="205" spans="4:5" ht="14.25" customHeight="1" x14ac:dyDescent="0.25">
      <c r="D205" s="65"/>
      <c r="E205" s="90"/>
    </row>
    <row r="206" spans="4:5" ht="14.25" customHeight="1" x14ac:dyDescent="0.25">
      <c r="D206" s="65"/>
      <c r="E206" s="90"/>
    </row>
    <row r="207" spans="4:5" ht="14.25" customHeight="1" x14ac:dyDescent="0.25">
      <c r="D207" s="65"/>
      <c r="E207" s="90"/>
    </row>
    <row r="208" spans="4:5" ht="14.25" customHeight="1" x14ac:dyDescent="0.25">
      <c r="D208" s="65"/>
      <c r="E208" s="90"/>
    </row>
    <row r="209" spans="4:5" ht="14.25" customHeight="1" x14ac:dyDescent="0.25">
      <c r="D209" s="65"/>
      <c r="E209" s="90"/>
    </row>
    <row r="210" spans="4:5" ht="14.25" customHeight="1" x14ac:dyDescent="0.25">
      <c r="D210" s="65"/>
      <c r="E210" s="90"/>
    </row>
    <row r="211" spans="4:5" ht="14.25" customHeight="1" x14ac:dyDescent="0.25">
      <c r="D211" s="65"/>
      <c r="E211" s="90"/>
    </row>
    <row r="212" spans="4:5" ht="14.25" customHeight="1" x14ac:dyDescent="0.25">
      <c r="D212" s="65"/>
      <c r="E212" s="90"/>
    </row>
    <row r="213" spans="4:5" ht="14.25" customHeight="1" x14ac:dyDescent="0.25">
      <c r="D213" s="65"/>
      <c r="E213" s="90"/>
    </row>
    <row r="214" spans="4:5" ht="14.25" customHeight="1" x14ac:dyDescent="0.25">
      <c r="D214" s="65"/>
      <c r="E214" s="90"/>
    </row>
    <row r="215" spans="4:5" ht="14.25" customHeight="1" x14ac:dyDescent="0.25">
      <c r="D215" s="65"/>
      <c r="E215" s="90"/>
    </row>
    <row r="216" spans="4:5" ht="14.25" customHeight="1" x14ac:dyDescent="0.25">
      <c r="D216" s="65"/>
      <c r="E216" s="90"/>
    </row>
    <row r="217" spans="4:5" ht="14.25" customHeight="1" x14ac:dyDescent="0.25">
      <c r="D217" s="65"/>
      <c r="E217" s="90"/>
    </row>
    <row r="218" spans="4:5" ht="14.25" customHeight="1" x14ac:dyDescent="0.25">
      <c r="D218" s="65"/>
      <c r="E218" s="90"/>
    </row>
    <row r="219" spans="4:5" ht="14.25" customHeight="1" x14ac:dyDescent="0.25">
      <c r="D219" s="65"/>
      <c r="E219" s="90"/>
    </row>
    <row r="220" spans="4:5" ht="14.25" customHeight="1" x14ac:dyDescent="0.25">
      <c r="D220" s="65"/>
      <c r="E220" s="90"/>
    </row>
    <row r="221" spans="4:5" ht="14.25" customHeight="1" x14ac:dyDescent="0.25">
      <c r="D221" s="65"/>
      <c r="E221" s="90"/>
    </row>
    <row r="222" spans="4:5" ht="14.25" customHeight="1" x14ac:dyDescent="0.25">
      <c r="D222" s="65"/>
      <c r="E222" s="90"/>
    </row>
    <row r="223" spans="4:5" ht="14.25" customHeight="1" x14ac:dyDescent="0.25">
      <c r="D223" s="65"/>
      <c r="E223" s="90"/>
    </row>
    <row r="224" spans="4:5" ht="14.25" customHeight="1" x14ac:dyDescent="0.25">
      <c r="D224" s="65"/>
      <c r="E224" s="90"/>
    </row>
    <row r="225" spans="4:5" ht="14.25" customHeight="1" x14ac:dyDescent="0.25">
      <c r="D225" s="65"/>
      <c r="E225" s="90"/>
    </row>
    <row r="226" spans="4:5" ht="14.25" customHeight="1" x14ac:dyDescent="0.25">
      <c r="D226" s="65"/>
      <c r="E226" s="90"/>
    </row>
    <row r="227" spans="4:5" ht="14.25" customHeight="1" x14ac:dyDescent="0.25">
      <c r="D227" s="65"/>
      <c r="E227" s="90"/>
    </row>
    <row r="228" spans="4:5" ht="14.25" customHeight="1" x14ac:dyDescent="0.25">
      <c r="D228" s="65"/>
      <c r="E228" s="90"/>
    </row>
    <row r="229" spans="4:5" ht="14.25" customHeight="1" x14ac:dyDescent="0.25">
      <c r="D229" s="65"/>
      <c r="E229" s="90"/>
    </row>
    <row r="230" spans="4:5" ht="14.25" customHeight="1" x14ac:dyDescent="0.25">
      <c r="D230" s="65"/>
      <c r="E230" s="90"/>
    </row>
    <row r="231" spans="4:5" ht="14.25" customHeight="1" x14ac:dyDescent="0.25">
      <c r="D231" s="65"/>
      <c r="E231" s="90"/>
    </row>
    <row r="232" spans="4:5" ht="14.25" customHeight="1" x14ac:dyDescent="0.25">
      <c r="D232" s="65"/>
      <c r="E232" s="90"/>
    </row>
    <row r="233" spans="4:5" ht="14.25" customHeight="1" x14ac:dyDescent="0.25">
      <c r="D233" s="65"/>
      <c r="E233" s="90"/>
    </row>
    <row r="234" spans="4:5" ht="14.25" customHeight="1" x14ac:dyDescent="0.25">
      <c r="D234" s="65"/>
      <c r="E234" s="90"/>
    </row>
    <row r="235" spans="4:5" ht="14.25" customHeight="1" x14ac:dyDescent="0.25">
      <c r="D235" s="65"/>
      <c r="E235" s="90"/>
    </row>
    <row r="236" spans="4:5" ht="14.25" customHeight="1" x14ac:dyDescent="0.25">
      <c r="D236" s="65"/>
      <c r="E236" s="90"/>
    </row>
    <row r="237" spans="4:5" ht="14.25" customHeight="1" x14ac:dyDescent="0.25">
      <c r="D237" s="65"/>
      <c r="E237" s="90"/>
    </row>
    <row r="238" spans="4:5" ht="14.25" customHeight="1" x14ac:dyDescent="0.25">
      <c r="D238" s="65"/>
      <c r="E238" s="90"/>
    </row>
    <row r="239" spans="4:5" ht="14.25" customHeight="1" x14ac:dyDescent="0.25">
      <c r="D239" s="65"/>
      <c r="E239" s="90"/>
    </row>
    <row r="240" spans="4:5" ht="14.25" customHeight="1" x14ac:dyDescent="0.25">
      <c r="D240" s="65"/>
      <c r="E240" s="90"/>
    </row>
    <row r="241" spans="4:5" ht="14.25" customHeight="1" x14ac:dyDescent="0.25">
      <c r="D241" s="65"/>
      <c r="E241" s="90"/>
    </row>
    <row r="242" spans="4:5" ht="14.25" customHeight="1" x14ac:dyDescent="0.25">
      <c r="D242" s="65"/>
      <c r="E242" s="90"/>
    </row>
    <row r="243" spans="4:5" ht="14.25" customHeight="1" x14ac:dyDescent="0.25">
      <c r="D243" s="65"/>
      <c r="E243" s="90"/>
    </row>
    <row r="244" spans="4:5" ht="14.25" customHeight="1" x14ac:dyDescent="0.25">
      <c r="D244" s="65"/>
      <c r="E244" s="90"/>
    </row>
    <row r="245" spans="4:5" ht="14.25" customHeight="1" x14ac:dyDescent="0.25">
      <c r="D245" s="65"/>
      <c r="E245" s="90"/>
    </row>
    <row r="246" spans="4:5" ht="14.25" customHeight="1" x14ac:dyDescent="0.25">
      <c r="D246" s="65"/>
      <c r="E246" s="90"/>
    </row>
    <row r="247" spans="4:5" ht="14.25" customHeight="1" x14ac:dyDescent="0.25">
      <c r="D247" s="65"/>
      <c r="E247" s="90"/>
    </row>
    <row r="248" spans="4:5" ht="14.25" customHeight="1" x14ac:dyDescent="0.25">
      <c r="D248" s="65"/>
      <c r="E248" s="90"/>
    </row>
    <row r="249" spans="4:5" ht="14.25" customHeight="1" x14ac:dyDescent="0.25">
      <c r="D249" s="65"/>
      <c r="E249" s="90"/>
    </row>
    <row r="250" spans="4:5" ht="14.25" customHeight="1" x14ac:dyDescent="0.25">
      <c r="D250" s="65"/>
      <c r="E250" s="90"/>
    </row>
    <row r="251" spans="4:5" ht="14.25" customHeight="1" x14ac:dyDescent="0.25">
      <c r="D251" s="65"/>
      <c r="E251" s="90"/>
    </row>
    <row r="252" spans="4:5" ht="14.25" customHeight="1" x14ac:dyDescent="0.25">
      <c r="D252" s="65"/>
      <c r="E252" s="90"/>
    </row>
    <row r="253" spans="4:5" ht="14.25" customHeight="1" x14ac:dyDescent="0.25">
      <c r="D253" s="65"/>
      <c r="E253" s="90"/>
    </row>
    <row r="254" spans="4:5" ht="14.25" customHeight="1" x14ac:dyDescent="0.25">
      <c r="D254" s="65"/>
      <c r="E254" s="90"/>
    </row>
    <row r="255" spans="4:5" ht="14.25" customHeight="1" x14ac:dyDescent="0.25">
      <c r="D255" s="65"/>
      <c r="E255" s="90"/>
    </row>
    <row r="256" spans="4:5" ht="14.25" customHeight="1" x14ac:dyDescent="0.25">
      <c r="D256" s="65"/>
      <c r="E256" s="90"/>
    </row>
    <row r="257" spans="4:5" ht="14.25" customHeight="1" x14ac:dyDescent="0.25">
      <c r="D257" s="65"/>
      <c r="E257" s="90"/>
    </row>
    <row r="258" spans="4:5" ht="14.25" customHeight="1" x14ac:dyDescent="0.25">
      <c r="D258" s="65"/>
      <c r="E258" s="90"/>
    </row>
    <row r="259" spans="4:5" ht="14.25" customHeight="1" x14ac:dyDescent="0.25">
      <c r="D259" s="65"/>
      <c r="E259" s="90"/>
    </row>
    <row r="260" spans="4:5" ht="14.25" customHeight="1" x14ac:dyDescent="0.25">
      <c r="D260" s="65"/>
      <c r="E260" s="90"/>
    </row>
    <row r="261" spans="4:5" ht="14.25" customHeight="1" x14ac:dyDescent="0.25">
      <c r="D261" s="65"/>
      <c r="E261" s="90"/>
    </row>
    <row r="262" spans="4:5" ht="14.25" customHeight="1" x14ac:dyDescent="0.25">
      <c r="D262" s="65"/>
      <c r="E262" s="90"/>
    </row>
    <row r="263" spans="4:5" ht="14.25" customHeight="1" x14ac:dyDescent="0.25">
      <c r="D263" s="65"/>
      <c r="E263" s="90"/>
    </row>
    <row r="264" spans="4:5" ht="14.25" customHeight="1" x14ac:dyDescent="0.25">
      <c r="D264" s="65"/>
      <c r="E264" s="90"/>
    </row>
    <row r="265" spans="4:5" ht="14.25" customHeight="1" x14ac:dyDescent="0.25">
      <c r="D265" s="65"/>
      <c r="E265" s="90"/>
    </row>
    <row r="266" spans="4:5" ht="14.25" customHeight="1" x14ac:dyDescent="0.25">
      <c r="D266" s="65"/>
      <c r="E266" s="90"/>
    </row>
    <row r="267" spans="4:5" ht="14.25" customHeight="1" x14ac:dyDescent="0.25">
      <c r="D267" s="65"/>
      <c r="E267" s="90"/>
    </row>
    <row r="268" spans="4:5" ht="14.25" customHeight="1" x14ac:dyDescent="0.25">
      <c r="D268" s="65"/>
      <c r="E268" s="90"/>
    </row>
    <row r="269" spans="4:5" ht="14.25" customHeight="1" x14ac:dyDescent="0.25">
      <c r="D269" s="65"/>
      <c r="E269" s="90"/>
    </row>
    <row r="270" spans="4:5" ht="14.25" customHeight="1" x14ac:dyDescent="0.25">
      <c r="D270" s="65"/>
      <c r="E270" s="90"/>
    </row>
    <row r="271" spans="4:5" ht="14.25" customHeight="1" x14ac:dyDescent="0.25">
      <c r="D271" s="65"/>
      <c r="E271" s="90"/>
    </row>
    <row r="272" spans="4:5" ht="14.25" customHeight="1" x14ac:dyDescent="0.25">
      <c r="D272" s="65"/>
      <c r="E272" s="90"/>
    </row>
    <row r="273" spans="4:5" ht="14.25" customHeight="1" x14ac:dyDescent="0.25">
      <c r="D273" s="65"/>
      <c r="E273" s="90"/>
    </row>
    <row r="274" spans="4:5" ht="14.25" customHeight="1" x14ac:dyDescent="0.25">
      <c r="D274" s="65"/>
      <c r="E274" s="90"/>
    </row>
    <row r="275" spans="4:5" ht="14.25" customHeight="1" x14ac:dyDescent="0.25">
      <c r="D275" s="65"/>
      <c r="E275" s="90"/>
    </row>
    <row r="276" spans="4:5" ht="14.25" customHeight="1" x14ac:dyDescent="0.25">
      <c r="D276" s="65"/>
      <c r="E276" s="90"/>
    </row>
    <row r="277" spans="4:5" ht="14.25" customHeight="1" x14ac:dyDescent="0.25">
      <c r="D277" s="65"/>
      <c r="E277" s="90"/>
    </row>
    <row r="278" spans="4:5" ht="14.25" customHeight="1" x14ac:dyDescent="0.25">
      <c r="D278" s="65"/>
      <c r="E278" s="90"/>
    </row>
    <row r="279" spans="4:5" ht="14.25" customHeight="1" x14ac:dyDescent="0.25">
      <c r="D279" s="65"/>
      <c r="E279" s="90"/>
    </row>
    <row r="280" spans="4:5" ht="14.25" customHeight="1" x14ac:dyDescent="0.25">
      <c r="D280" s="65"/>
      <c r="E280" s="90"/>
    </row>
    <row r="281" spans="4:5" ht="14.25" customHeight="1" x14ac:dyDescent="0.25">
      <c r="D281" s="65"/>
      <c r="E281" s="90"/>
    </row>
    <row r="282" spans="4:5" ht="14.25" customHeight="1" x14ac:dyDescent="0.25">
      <c r="D282" s="65"/>
      <c r="E282" s="90"/>
    </row>
    <row r="283" spans="4:5" ht="14.25" customHeight="1" x14ac:dyDescent="0.25">
      <c r="D283" s="65"/>
      <c r="E283" s="90"/>
    </row>
    <row r="284" spans="4:5" ht="14.25" customHeight="1" x14ac:dyDescent="0.25">
      <c r="D284" s="65"/>
      <c r="E284" s="90"/>
    </row>
    <row r="285" spans="4:5" ht="14.25" customHeight="1" x14ac:dyDescent="0.25">
      <c r="D285" s="65"/>
      <c r="E285" s="90"/>
    </row>
    <row r="286" spans="4:5" ht="14.25" customHeight="1" x14ac:dyDescent="0.25">
      <c r="D286" s="65"/>
      <c r="E286" s="90"/>
    </row>
    <row r="287" spans="4:5" ht="14.25" customHeight="1" x14ac:dyDescent="0.25">
      <c r="D287" s="65"/>
      <c r="E287" s="90"/>
    </row>
    <row r="288" spans="4:5" ht="14.25" customHeight="1" x14ac:dyDescent="0.25">
      <c r="D288" s="65"/>
      <c r="E288" s="90"/>
    </row>
    <row r="289" spans="4:5" ht="14.25" customHeight="1" x14ac:dyDescent="0.25">
      <c r="D289" s="65"/>
      <c r="E289" s="90"/>
    </row>
    <row r="290" spans="4:5" ht="14.25" customHeight="1" x14ac:dyDescent="0.25">
      <c r="D290" s="65"/>
      <c r="E290" s="90"/>
    </row>
    <row r="291" spans="4:5" ht="14.25" customHeight="1" x14ac:dyDescent="0.25">
      <c r="D291" s="65"/>
      <c r="E291" s="90"/>
    </row>
    <row r="292" spans="4:5" ht="14.25" customHeight="1" x14ac:dyDescent="0.25">
      <c r="D292" s="65"/>
      <c r="E292" s="90"/>
    </row>
    <row r="293" spans="4:5" ht="14.25" customHeight="1" x14ac:dyDescent="0.25">
      <c r="D293" s="65"/>
      <c r="E293" s="90"/>
    </row>
    <row r="294" spans="4:5" ht="14.25" customHeight="1" x14ac:dyDescent="0.25">
      <c r="D294" s="65"/>
      <c r="E294" s="90"/>
    </row>
    <row r="295" spans="4:5" ht="14.25" customHeight="1" x14ac:dyDescent="0.25">
      <c r="D295" s="65"/>
      <c r="E295" s="90"/>
    </row>
    <row r="296" spans="4:5" ht="14.25" customHeight="1" x14ac:dyDescent="0.25">
      <c r="D296" s="65"/>
      <c r="E296" s="90"/>
    </row>
    <row r="297" spans="4:5" ht="14.25" customHeight="1" x14ac:dyDescent="0.25">
      <c r="D297" s="65"/>
      <c r="E297" s="90"/>
    </row>
    <row r="298" spans="4:5" ht="14.25" customHeight="1" x14ac:dyDescent="0.25">
      <c r="D298" s="65"/>
      <c r="E298" s="90"/>
    </row>
    <row r="299" spans="4:5" ht="14.25" customHeight="1" x14ac:dyDescent="0.25">
      <c r="D299" s="65"/>
      <c r="E299" s="90"/>
    </row>
    <row r="300" spans="4:5" ht="14.25" customHeight="1" x14ac:dyDescent="0.25">
      <c r="D300" s="65"/>
      <c r="E300" s="90"/>
    </row>
    <row r="301" spans="4:5" ht="14.25" customHeight="1" x14ac:dyDescent="0.25">
      <c r="D301" s="65"/>
      <c r="E301" s="90"/>
    </row>
    <row r="302" spans="4:5" ht="14.25" customHeight="1" x14ac:dyDescent="0.25">
      <c r="D302" s="65"/>
      <c r="E302" s="90"/>
    </row>
    <row r="303" spans="4:5" ht="14.25" customHeight="1" x14ac:dyDescent="0.25">
      <c r="D303" s="65"/>
      <c r="E303" s="90"/>
    </row>
    <row r="304" spans="4:5" ht="14.25" customHeight="1" x14ac:dyDescent="0.25">
      <c r="D304" s="65"/>
      <c r="E304" s="90"/>
    </row>
    <row r="305" spans="4:5" ht="14.25" customHeight="1" x14ac:dyDescent="0.25">
      <c r="D305" s="65"/>
      <c r="E305" s="90"/>
    </row>
    <row r="306" spans="4:5" ht="14.25" customHeight="1" x14ac:dyDescent="0.25">
      <c r="D306" s="65"/>
      <c r="E306" s="90"/>
    </row>
    <row r="307" spans="4:5" ht="14.25" customHeight="1" x14ac:dyDescent="0.25">
      <c r="D307" s="65"/>
      <c r="E307" s="90"/>
    </row>
    <row r="308" spans="4:5" ht="14.25" customHeight="1" x14ac:dyDescent="0.25">
      <c r="D308" s="65"/>
      <c r="E308" s="90"/>
    </row>
    <row r="309" spans="4:5" ht="14.25" customHeight="1" x14ac:dyDescent="0.25">
      <c r="D309" s="65"/>
      <c r="E309" s="90"/>
    </row>
    <row r="310" spans="4:5" ht="14.25" customHeight="1" x14ac:dyDescent="0.25">
      <c r="D310" s="65"/>
      <c r="E310" s="90"/>
    </row>
    <row r="311" spans="4:5" ht="14.25" customHeight="1" x14ac:dyDescent="0.25">
      <c r="D311" s="65"/>
      <c r="E311" s="90"/>
    </row>
    <row r="312" spans="4:5" ht="14.25" customHeight="1" x14ac:dyDescent="0.25">
      <c r="D312" s="65"/>
      <c r="E312" s="90"/>
    </row>
    <row r="313" spans="4:5" ht="14.25" customHeight="1" x14ac:dyDescent="0.25">
      <c r="D313" s="65"/>
      <c r="E313" s="90"/>
    </row>
    <row r="314" spans="4:5" ht="14.25" customHeight="1" x14ac:dyDescent="0.25">
      <c r="D314" s="65"/>
      <c r="E314" s="90"/>
    </row>
    <row r="315" spans="4:5" ht="14.25" customHeight="1" x14ac:dyDescent="0.25">
      <c r="D315" s="65"/>
      <c r="E315" s="90"/>
    </row>
    <row r="316" spans="4:5" ht="14.25" customHeight="1" x14ac:dyDescent="0.25">
      <c r="D316" s="65"/>
      <c r="E316" s="90"/>
    </row>
    <row r="317" spans="4:5" ht="14.25" customHeight="1" x14ac:dyDescent="0.25">
      <c r="D317" s="65"/>
      <c r="E317" s="90"/>
    </row>
    <row r="318" spans="4:5" ht="14.25" customHeight="1" x14ac:dyDescent="0.25">
      <c r="D318" s="65"/>
      <c r="E318" s="90"/>
    </row>
    <row r="319" spans="4:5" ht="14.25" customHeight="1" x14ac:dyDescent="0.25">
      <c r="D319" s="65"/>
      <c r="E319" s="90"/>
    </row>
    <row r="320" spans="4:5" ht="14.25" customHeight="1" x14ac:dyDescent="0.25">
      <c r="D320" s="65"/>
      <c r="E320" s="90"/>
    </row>
    <row r="321" spans="4:5" ht="14.25" customHeight="1" x14ac:dyDescent="0.25">
      <c r="D321" s="65"/>
      <c r="E321" s="90"/>
    </row>
    <row r="322" spans="4:5" ht="14.25" customHeight="1" x14ac:dyDescent="0.25">
      <c r="D322" s="65"/>
      <c r="E322" s="90"/>
    </row>
    <row r="323" spans="4:5" ht="14.25" customHeight="1" x14ac:dyDescent="0.25">
      <c r="D323" s="65"/>
      <c r="E323" s="90"/>
    </row>
    <row r="324" spans="4:5" ht="14.25" customHeight="1" x14ac:dyDescent="0.25">
      <c r="D324" s="65"/>
      <c r="E324" s="90"/>
    </row>
    <row r="325" spans="4:5" ht="14.25" customHeight="1" x14ac:dyDescent="0.25">
      <c r="D325" s="65"/>
      <c r="E325" s="90"/>
    </row>
    <row r="326" spans="4:5" ht="14.25" customHeight="1" x14ac:dyDescent="0.25">
      <c r="D326" s="65"/>
      <c r="E326" s="90"/>
    </row>
    <row r="327" spans="4:5" ht="14.25" customHeight="1" x14ac:dyDescent="0.25">
      <c r="D327" s="65"/>
      <c r="E327" s="90"/>
    </row>
    <row r="328" spans="4:5" ht="14.25" customHeight="1" x14ac:dyDescent="0.25">
      <c r="D328" s="65"/>
      <c r="E328" s="90"/>
    </row>
    <row r="329" spans="4:5" ht="14.25" customHeight="1" x14ac:dyDescent="0.25">
      <c r="D329" s="65"/>
      <c r="E329" s="90"/>
    </row>
    <row r="330" spans="4:5" ht="14.25" customHeight="1" x14ac:dyDescent="0.25">
      <c r="D330" s="65"/>
      <c r="E330" s="90"/>
    </row>
    <row r="331" spans="4:5" ht="14.25" customHeight="1" x14ac:dyDescent="0.25">
      <c r="D331" s="65"/>
      <c r="E331" s="90"/>
    </row>
    <row r="332" spans="4:5" ht="14.25" customHeight="1" x14ac:dyDescent="0.25">
      <c r="D332" s="65"/>
      <c r="E332" s="90"/>
    </row>
    <row r="333" spans="4:5" ht="14.25" customHeight="1" x14ac:dyDescent="0.25">
      <c r="D333" s="65"/>
      <c r="E333" s="90"/>
    </row>
    <row r="334" spans="4:5" ht="14.25" customHeight="1" x14ac:dyDescent="0.25">
      <c r="D334" s="65"/>
      <c r="E334" s="90"/>
    </row>
    <row r="335" spans="4:5" ht="14.25" customHeight="1" x14ac:dyDescent="0.25">
      <c r="D335" s="65"/>
      <c r="E335" s="90"/>
    </row>
    <row r="336" spans="4:5" ht="14.25" customHeight="1" x14ac:dyDescent="0.25">
      <c r="D336" s="65"/>
      <c r="E336" s="90"/>
    </row>
    <row r="337" spans="4:5" ht="14.25" customHeight="1" x14ac:dyDescent="0.25">
      <c r="D337" s="65"/>
      <c r="E337" s="90"/>
    </row>
    <row r="338" spans="4:5" ht="14.25" customHeight="1" x14ac:dyDescent="0.25">
      <c r="D338" s="65"/>
      <c r="E338" s="90"/>
    </row>
    <row r="339" spans="4:5" ht="14.25" customHeight="1" x14ac:dyDescent="0.25">
      <c r="D339" s="65"/>
      <c r="E339" s="90"/>
    </row>
    <row r="340" spans="4:5" ht="14.25" customHeight="1" x14ac:dyDescent="0.25">
      <c r="D340" s="65"/>
      <c r="E340" s="90"/>
    </row>
    <row r="341" spans="4:5" ht="14.25" customHeight="1" x14ac:dyDescent="0.25">
      <c r="D341" s="65"/>
      <c r="E341" s="90"/>
    </row>
    <row r="342" spans="4:5" ht="14.25" customHeight="1" x14ac:dyDescent="0.25">
      <c r="D342" s="65"/>
      <c r="E342" s="90"/>
    </row>
    <row r="343" spans="4:5" ht="14.25" customHeight="1" x14ac:dyDescent="0.25">
      <c r="D343" s="65"/>
      <c r="E343" s="90"/>
    </row>
    <row r="344" spans="4:5" ht="14.25" customHeight="1" x14ac:dyDescent="0.25">
      <c r="D344" s="65"/>
      <c r="E344" s="90"/>
    </row>
    <row r="345" spans="4:5" ht="14.25" customHeight="1" x14ac:dyDescent="0.25">
      <c r="D345" s="65"/>
      <c r="E345" s="90"/>
    </row>
    <row r="346" spans="4:5" ht="14.25" customHeight="1" x14ac:dyDescent="0.25">
      <c r="D346" s="65"/>
      <c r="E346" s="90"/>
    </row>
    <row r="347" spans="4:5" ht="14.25" customHeight="1" x14ac:dyDescent="0.25">
      <c r="D347" s="65"/>
      <c r="E347" s="90"/>
    </row>
    <row r="348" spans="4:5" ht="14.25" customHeight="1" x14ac:dyDescent="0.25">
      <c r="D348" s="65"/>
      <c r="E348" s="90"/>
    </row>
    <row r="349" spans="4:5" ht="14.25" customHeight="1" x14ac:dyDescent="0.25">
      <c r="D349" s="65"/>
      <c r="E349" s="90"/>
    </row>
    <row r="350" spans="4:5" ht="14.25" customHeight="1" x14ac:dyDescent="0.25">
      <c r="D350" s="65"/>
      <c r="E350" s="90"/>
    </row>
    <row r="351" spans="4:5" ht="14.25" customHeight="1" x14ac:dyDescent="0.25">
      <c r="D351" s="65"/>
      <c r="E351" s="90"/>
    </row>
    <row r="352" spans="4:5" ht="14.25" customHeight="1" x14ac:dyDescent="0.25">
      <c r="D352" s="65"/>
      <c r="E352" s="90"/>
    </row>
    <row r="353" spans="4:5" ht="14.25" customHeight="1" x14ac:dyDescent="0.25">
      <c r="D353" s="65"/>
      <c r="E353" s="90"/>
    </row>
    <row r="354" spans="4:5" ht="14.25" customHeight="1" x14ac:dyDescent="0.25">
      <c r="D354" s="65"/>
      <c r="E354" s="90"/>
    </row>
    <row r="355" spans="4:5" ht="14.25" customHeight="1" x14ac:dyDescent="0.25">
      <c r="D355" s="65"/>
      <c r="E355" s="90"/>
    </row>
    <row r="356" spans="4:5" ht="14.25" customHeight="1" x14ac:dyDescent="0.25">
      <c r="D356" s="65"/>
      <c r="E356" s="90"/>
    </row>
    <row r="357" spans="4:5" ht="14.25" customHeight="1" x14ac:dyDescent="0.25">
      <c r="D357" s="65"/>
      <c r="E357" s="90"/>
    </row>
    <row r="358" spans="4:5" ht="14.25" customHeight="1" x14ac:dyDescent="0.25">
      <c r="D358" s="65"/>
      <c r="E358" s="90"/>
    </row>
    <row r="359" spans="4:5" ht="14.25" customHeight="1" x14ac:dyDescent="0.25">
      <c r="D359" s="65"/>
      <c r="E359" s="90"/>
    </row>
    <row r="360" spans="4:5" ht="14.25" customHeight="1" x14ac:dyDescent="0.25">
      <c r="D360" s="65"/>
      <c r="E360" s="90"/>
    </row>
    <row r="361" spans="4:5" ht="14.25" customHeight="1" x14ac:dyDescent="0.25">
      <c r="D361" s="65"/>
      <c r="E361" s="90"/>
    </row>
    <row r="362" spans="4:5" ht="14.25" customHeight="1" x14ac:dyDescent="0.25">
      <c r="D362" s="65"/>
      <c r="E362" s="90"/>
    </row>
    <row r="363" spans="4:5" ht="14.25" customHeight="1" x14ac:dyDescent="0.25">
      <c r="D363" s="65"/>
      <c r="E363" s="90"/>
    </row>
    <row r="364" spans="4:5" ht="14.25" customHeight="1" x14ac:dyDescent="0.25">
      <c r="D364" s="65"/>
      <c r="E364" s="90"/>
    </row>
    <row r="365" spans="4:5" ht="14.25" customHeight="1" x14ac:dyDescent="0.25">
      <c r="D365" s="65"/>
      <c r="E365" s="90"/>
    </row>
    <row r="366" spans="4:5" ht="14.25" customHeight="1" x14ac:dyDescent="0.25">
      <c r="D366" s="65"/>
      <c r="E366" s="90"/>
    </row>
    <row r="367" spans="4:5" ht="14.25" customHeight="1" x14ac:dyDescent="0.25">
      <c r="D367" s="65"/>
      <c r="E367" s="90"/>
    </row>
    <row r="368" spans="4:5" ht="14.25" customHeight="1" x14ac:dyDescent="0.25">
      <c r="D368" s="65"/>
      <c r="E368" s="90"/>
    </row>
    <row r="369" spans="4:5" ht="14.25" customHeight="1" x14ac:dyDescent="0.25">
      <c r="D369" s="65"/>
      <c r="E369" s="90"/>
    </row>
    <row r="370" spans="4:5" ht="14.25" customHeight="1" x14ac:dyDescent="0.25">
      <c r="D370" s="65"/>
      <c r="E370" s="90"/>
    </row>
    <row r="371" spans="4:5" ht="14.25" customHeight="1" x14ac:dyDescent="0.25">
      <c r="D371" s="65"/>
      <c r="E371" s="90"/>
    </row>
    <row r="372" spans="4:5" ht="14.25" customHeight="1" x14ac:dyDescent="0.25">
      <c r="D372" s="65"/>
      <c r="E372" s="90"/>
    </row>
    <row r="373" spans="4:5" ht="14.25" customHeight="1" x14ac:dyDescent="0.25">
      <c r="D373" s="65"/>
      <c r="E373" s="90"/>
    </row>
    <row r="374" spans="4:5" ht="14.25" customHeight="1" x14ac:dyDescent="0.25">
      <c r="D374" s="65"/>
      <c r="E374" s="90"/>
    </row>
    <row r="375" spans="4:5" ht="14.25" customHeight="1" x14ac:dyDescent="0.25">
      <c r="D375" s="65"/>
      <c r="E375" s="90"/>
    </row>
    <row r="376" spans="4:5" ht="14.25" customHeight="1" x14ac:dyDescent="0.25">
      <c r="D376" s="65"/>
      <c r="E376" s="90"/>
    </row>
    <row r="377" spans="4:5" ht="14.25" customHeight="1" x14ac:dyDescent="0.25">
      <c r="D377" s="65"/>
      <c r="E377" s="90"/>
    </row>
    <row r="378" spans="4:5" ht="14.25" customHeight="1" x14ac:dyDescent="0.25">
      <c r="D378" s="65"/>
      <c r="E378" s="90"/>
    </row>
    <row r="379" spans="4:5" ht="14.25" customHeight="1" x14ac:dyDescent="0.25">
      <c r="D379" s="65"/>
      <c r="E379" s="90"/>
    </row>
    <row r="380" spans="4:5" ht="14.25" customHeight="1" x14ac:dyDescent="0.25">
      <c r="D380" s="65"/>
      <c r="E380" s="90"/>
    </row>
    <row r="381" spans="4:5" ht="14.25" customHeight="1" x14ac:dyDescent="0.25">
      <c r="D381" s="65"/>
      <c r="E381" s="90"/>
    </row>
    <row r="382" spans="4:5" ht="14.25" customHeight="1" x14ac:dyDescent="0.25">
      <c r="D382" s="65"/>
      <c r="E382" s="90"/>
    </row>
    <row r="383" spans="4:5" ht="14.25" customHeight="1" x14ac:dyDescent="0.25">
      <c r="D383" s="65"/>
      <c r="E383" s="90"/>
    </row>
    <row r="384" spans="4:5" ht="14.25" customHeight="1" x14ac:dyDescent="0.25">
      <c r="D384" s="65"/>
      <c r="E384" s="90"/>
    </row>
    <row r="385" spans="4:5" ht="14.25" customHeight="1" x14ac:dyDescent="0.25">
      <c r="D385" s="65"/>
      <c r="E385" s="90"/>
    </row>
    <row r="386" spans="4:5" ht="15.75" customHeight="1" x14ac:dyDescent="0.25"/>
    <row r="387" spans="4:5" ht="15.75" customHeight="1" x14ac:dyDescent="0.25"/>
    <row r="388" spans="4:5" ht="15.75" customHeight="1" x14ac:dyDescent="0.25"/>
    <row r="389" spans="4:5" ht="15.75" customHeight="1" x14ac:dyDescent="0.25"/>
    <row r="390" spans="4:5" ht="15.75" customHeight="1" x14ac:dyDescent="0.25"/>
    <row r="391" spans="4:5" ht="15.75" customHeight="1" x14ac:dyDescent="0.25"/>
    <row r="392" spans="4:5" ht="15.75" customHeight="1" x14ac:dyDescent="0.25"/>
    <row r="393" spans="4:5" ht="15.75" customHeight="1" x14ac:dyDescent="0.25"/>
    <row r="394" spans="4:5" ht="15.75" customHeight="1" x14ac:dyDescent="0.25"/>
    <row r="395" spans="4:5" ht="15.75" customHeight="1" x14ac:dyDescent="0.25"/>
    <row r="396" spans="4:5" ht="15.75" customHeight="1" x14ac:dyDescent="0.25"/>
    <row r="397" spans="4:5" ht="15.75" customHeight="1" x14ac:dyDescent="0.25"/>
    <row r="398" spans="4:5" ht="15.75" customHeight="1" x14ac:dyDescent="0.25"/>
    <row r="399" spans="4:5" ht="15.75" customHeight="1" x14ac:dyDescent="0.25"/>
    <row r="400" spans="4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</sheetData>
  <sortState xmlns:xlrd2="http://schemas.microsoft.com/office/spreadsheetml/2017/richdata2" ref="A2:L25">
    <sortCondition ref="J2:J25"/>
    <sortCondition ref="C2:C25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50"/>
  <sheetViews>
    <sheetView workbookViewId="0">
      <pane ySplit="1" topLeftCell="A60" activePane="bottomLeft" state="frozen"/>
      <selection pane="bottomLeft" activeCell="A76" sqref="A76:XFD221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1" width="10.28515625" style="115" customWidth="1"/>
    <col min="12" max="12" width="10.28515625" customWidth="1"/>
    <col min="13" max="26" width="8.42578125" customWidth="1"/>
  </cols>
  <sheetData>
    <row r="1" spans="1:26" ht="14.25" customHeight="1" x14ac:dyDescent="0.35">
      <c r="A1" s="78" t="s">
        <v>677</v>
      </c>
      <c r="B1" s="78" t="s">
        <v>640</v>
      </c>
      <c r="C1" s="78" t="s">
        <v>641</v>
      </c>
      <c r="D1" s="78" t="s">
        <v>642</v>
      </c>
      <c r="E1" s="78" t="s">
        <v>643</v>
      </c>
      <c r="F1" s="78" t="s">
        <v>644</v>
      </c>
      <c r="G1" s="78" t="s">
        <v>645</v>
      </c>
      <c r="H1" s="78" t="s">
        <v>646</v>
      </c>
      <c r="I1" s="78" t="s">
        <v>2</v>
      </c>
      <c r="J1" s="78" t="s">
        <v>5</v>
      </c>
      <c r="K1" s="126" t="s">
        <v>647</v>
      </c>
      <c r="L1" s="78" t="s">
        <v>648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4.25" customHeight="1" x14ac:dyDescent="0.35">
      <c r="A2" s="71" t="s">
        <v>677</v>
      </c>
      <c r="B2" s="61">
        <v>5</v>
      </c>
      <c r="C2" s="61" t="s">
        <v>806</v>
      </c>
      <c r="D2" s="61">
        <v>3</v>
      </c>
      <c r="E2" s="61">
        <v>705</v>
      </c>
      <c r="F2" s="62" t="str">
        <f>+VLOOKUP(E2,Participants!$A$1:$F$800,2,FALSE)</f>
        <v>Peter Vitale</v>
      </c>
      <c r="G2" s="62" t="str">
        <f>+VLOOKUP(E2,Participants!$A$1:$F$800,4,FALSE)</f>
        <v>CDL</v>
      </c>
      <c r="H2" s="62" t="str">
        <f>+VLOOKUP(E2,Participants!$A$1:$F$800,5,FALSE)</f>
        <v>M</v>
      </c>
      <c r="I2" s="62">
        <f>+VLOOKUP(E2,Participants!$A$1:$F$800,3,FALSE)</f>
        <v>4</v>
      </c>
      <c r="J2" s="62" t="str">
        <f>+VLOOKUP(E2,Participants!$A$1:$G$800,7,FALSE)</f>
        <v>DEV BOYS</v>
      </c>
      <c r="K2" s="101">
        <v>1</v>
      </c>
      <c r="L2" s="62">
        <v>10</v>
      </c>
    </row>
    <row r="3" spans="1:26" ht="14.25" customHeight="1" x14ac:dyDescent="0.35">
      <c r="A3" s="71" t="s">
        <v>677</v>
      </c>
      <c r="B3" s="61">
        <v>5</v>
      </c>
      <c r="C3" s="61" t="s">
        <v>808</v>
      </c>
      <c r="D3" s="61">
        <v>5</v>
      </c>
      <c r="E3" s="61">
        <v>1191</v>
      </c>
      <c r="F3" s="62" t="str">
        <f>+VLOOKUP(E3,Participants!$A$1:$F$800,2,FALSE)</f>
        <v>Zachary Thomas</v>
      </c>
      <c r="G3" s="62" t="str">
        <f>+VLOOKUP(E3,Participants!$A$1:$F$800,4,FALSE)</f>
        <v>MQA</v>
      </c>
      <c r="H3" s="62" t="str">
        <f>+VLOOKUP(E3,Participants!$A$1:$F$800,5,FALSE)</f>
        <v>M</v>
      </c>
      <c r="I3" s="62">
        <f>+VLOOKUP(E3,Participants!$A$1:$F$800,3,FALSE)</f>
        <v>4</v>
      </c>
      <c r="J3" s="62" t="str">
        <f>+VLOOKUP(E3,Participants!$A$1:$G$800,7,FALSE)</f>
        <v>DEV BOYS</v>
      </c>
      <c r="K3" s="101">
        <v>2</v>
      </c>
      <c r="L3" s="62">
        <v>8</v>
      </c>
    </row>
    <row r="4" spans="1:26" ht="14.25" customHeight="1" x14ac:dyDescent="0.35">
      <c r="A4" s="71" t="s">
        <v>677</v>
      </c>
      <c r="B4" s="61">
        <v>3</v>
      </c>
      <c r="C4" s="61" t="s">
        <v>793</v>
      </c>
      <c r="D4" s="61">
        <v>1</v>
      </c>
      <c r="E4" s="61">
        <v>621</v>
      </c>
      <c r="F4" s="62" t="str">
        <f>+VLOOKUP(E4,Participants!$A$1:$F$800,2,FALSE)</f>
        <v>Cavan Gibson</v>
      </c>
      <c r="G4" s="62" t="str">
        <f>+VLOOKUP(E4,Participants!$A$1:$F$800,4,FALSE)</f>
        <v>BCS</v>
      </c>
      <c r="H4" s="62" t="str">
        <f>+VLOOKUP(E4,Participants!$A$1:$F$800,5,FALSE)</f>
        <v>M</v>
      </c>
      <c r="I4" s="62">
        <f>+VLOOKUP(E4,Participants!$A$1:$F$800,3,FALSE)</f>
        <v>3</v>
      </c>
      <c r="J4" s="62" t="str">
        <f>+VLOOKUP(E4,Participants!$A$1:$G$800,7,FALSE)</f>
        <v>DEV BOYS</v>
      </c>
      <c r="K4" s="101">
        <v>3</v>
      </c>
      <c r="L4" s="62">
        <v>6</v>
      </c>
    </row>
    <row r="5" spans="1:26" ht="14.25" customHeight="1" x14ac:dyDescent="0.35">
      <c r="A5" s="71" t="s">
        <v>677</v>
      </c>
      <c r="B5" s="61">
        <v>5</v>
      </c>
      <c r="C5" s="61" t="s">
        <v>810</v>
      </c>
      <c r="D5" s="61">
        <v>7</v>
      </c>
      <c r="E5" s="61">
        <v>18</v>
      </c>
      <c r="F5" s="62" t="str">
        <f>+VLOOKUP(E5,Participants!$A$1:$F$800,2,FALSE)</f>
        <v>Isaac White</v>
      </c>
      <c r="G5" s="62" t="str">
        <f>+VLOOKUP(E5,Participants!$A$1:$F$800,4,FALSE)</f>
        <v>BFS</v>
      </c>
      <c r="H5" s="62" t="str">
        <f>+VLOOKUP(E5,Participants!$A$1:$F$800,5,FALSE)</f>
        <v>M</v>
      </c>
      <c r="I5" s="62">
        <f>+VLOOKUP(E5,Participants!$A$1:$F$800,3,FALSE)</f>
        <v>4</v>
      </c>
      <c r="J5" s="62" t="str">
        <f>+VLOOKUP(E5,Participants!$A$1:$G$800,7,FALSE)</f>
        <v>DEV BOYS</v>
      </c>
      <c r="K5" s="101">
        <f t="shared" ref="K5:K25" si="0">K4+1</f>
        <v>4</v>
      </c>
      <c r="L5" s="62">
        <v>5</v>
      </c>
    </row>
    <row r="6" spans="1:26" ht="14.25" customHeight="1" x14ac:dyDescent="0.35">
      <c r="A6" s="71" t="s">
        <v>677</v>
      </c>
      <c r="B6" s="61">
        <v>5</v>
      </c>
      <c r="C6" s="61" t="s">
        <v>804</v>
      </c>
      <c r="D6" s="61">
        <v>1</v>
      </c>
      <c r="E6" s="61">
        <v>788</v>
      </c>
      <c r="F6" s="62" t="str">
        <f>+VLOOKUP(E6,Participants!$A$1:$F$800,2,FALSE)</f>
        <v>Fletcher Dagit</v>
      </c>
      <c r="G6" s="62" t="str">
        <f>+VLOOKUP(E6,Participants!$A$1:$F$800,4,FALSE)</f>
        <v>DMA</v>
      </c>
      <c r="H6" s="62" t="str">
        <f>+VLOOKUP(E6,Participants!$A$1:$F$800,5,FALSE)</f>
        <v>M</v>
      </c>
      <c r="I6" s="62">
        <f>+VLOOKUP(E6,Participants!$A$1:$F$800,3,FALSE)</f>
        <v>4</v>
      </c>
      <c r="J6" s="62" t="str">
        <f>+VLOOKUP(E6,Participants!$A$1:$G$800,7,FALSE)</f>
        <v>Dev Boys</v>
      </c>
      <c r="K6" s="101">
        <f t="shared" si="0"/>
        <v>5</v>
      </c>
      <c r="L6" s="62">
        <v>4</v>
      </c>
    </row>
    <row r="7" spans="1:26" ht="14.25" customHeight="1" x14ac:dyDescent="0.35">
      <c r="A7" s="71" t="s">
        <v>677</v>
      </c>
      <c r="B7" s="61">
        <v>5</v>
      </c>
      <c r="C7" s="61" t="s">
        <v>809</v>
      </c>
      <c r="D7" s="61">
        <v>6</v>
      </c>
      <c r="E7" s="61">
        <v>340</v>
      </c>
      <c r="F7" s="62" t="str">
        <f>+VLOOKUP(E7,Participants!$A$1:$F$800,2,FALSE)</f>
        <v>Michael Sauber</v>
      </c>
      <c r="G7" s="62" t="str">
        <f>+VLOOKUP(E7,Participants!$A$1:$F$800,4,FALSE)</f>
        <v>AAP</v>
      </c>
      <c r="H7" s="62" t="str">
        <f>+VLOOKUP(E7,Participants!$A$1:$F$800,5,FALSE)</f>
        <v>M</v>
      </c>
      <c r="I7" s="62">
        <f>+VLOOKUP(E7,Participants!$A$1:$F$800,3,FALSE)</f>
        <v>4</v>
      </c>
      <c r="J7" s="62" t="str">
        <f>+VLOOKUP(E7,Participants!$A$1:$G$800,7,FALSE)</f>
        <v>DEV BOYS</v>
      </c>
      <c r="K7" s="101">
        <f t="shared" si="0"/>
        <v>6</v>
      </c>
      <c r="L7" s="62">
        <v>3</v>
      </c>
    </row>
    <row r="8" spans="1:26" ht="14.25" customHeight="1" x14ac:dyDescent="0.35">
      <c r="A8" s="71" t="s">
        <v>677</v>
      </c>
      <c r="B8" s="63">
        <v>6</v>
      </c>
      <c r="C8" s="63" t="s">
        <v>811</v>
      </c>
      <c r="D8" s="63">
        <v>1</v>
      </c>
      <c r="E8" s="63">
        <v>334</v>
      </c>
      <c r="F8" s="64" t="str">
        <f>+VLOOKUP(E8,Participants!$A$1:$F$800,2,FALSE)</f>
        <v>Danny Austin</v>
      </c>
      <c r="G8" s="64" t="str">
        <f>+VLOOKUP(E8,Participants!$A$1:$F$800,4,FALSE)</f>
        <v>AAP</v>
      </c>
      <c r="H8" s="64" t="str">
        <f>+VLOOKUP(E8,Participants!$A$1:$F$800,5,FALSE)</f>
        <v>M</v>
      </c>
      <c r="I8" s="64">
        <f>+VLOOKUP(E8,Participants!$A$1:$F$800,3,FALSE)</f>
        <v>4</v>
      </c>
      <c r="J8" s="64" t="str">
        <f>+VLOOKUP(E8,Participants!$A$1:$G$800,7,FALSE)</f>
        <v>DEV BOYS</v>
      </c>
      <c r="K8" s="101">
        <f t="shared" si="0"/>
        <v>7</v>
      </c>
      <c r="L8" s="64">
        <v>2</v>
      </c>
    </row>
    <row r="9" spans="1:26" ht="14.25" customHeight="1" x14ac:dyDescent="0.35">
      <c r="A9" s="71" t="s">
        <v>677</v>
      </c>
      <c r="B9" s="61">
        <v>5</v>
      </c>
      <c r="C9" s="61" t="s">
        <v>805</v>
      </c>
      <c r="D9" s="61">
        <v>2</v>
      </c>
      <c r="E9" s="61">
        <v>1659</v>
      </c>
      <c r="F9" s="62" t="str">
        <f>+VLOOKUP(E9,Participants!$A$1:$F$800,2,FALSE)</f>
        <v>Luke Lariviere</v>
      </c>
      <c r="G9" s="62" t="str">
        <f>+VLOOKUP(E9,Participants!$A$1:$F$800,4,FALSE)</f>
        <v>STG</v>
      </c>
      <c r="H9" s="62" t="str">
        <f>+VLOOKUP(E9,Participants!$A$1:$F$800,5,FALSE)</f>
        <v>M</v>
      </c>
      <c r="I9" s="62">
        <f>+VLOOKUP(E9,Participants!$A$1:$F$800,3,FALSE)</f>
        <v>4</v>
      </c>
      <c r="J9" s="62" t="str">
        <f>+VLOOKUP(E9,Participants!$A$1:$G$800,7,FALSE)</f>
        <v>DEV BOYS</v>
      </c>
      <c r="K9" s="101">
        <f t="shared" si="0"/>
        <v>8</v>
      </c>
      <c r="L9" s="62">
        <v>1</v>
      </c>
    </row>
    <row r="10" spans="1:26" ht="14.25" customHeight="1" x14ac:dyDescent="0.35">
      <c r="A10" s="71" t="s">
        <v>677</v>
      </c>
      <c r="B10" s="61">
        <v>3</v>
      </c>
      <c r="C10" s="61" t="s">
        <v>794</v>
      </c>
      <c r="D10" s="61">
        <v>2</v>
      </c>
      <c r="E10" s="61">
        <v>1655</v>
      </c>
      <c r="F10" s="62" t="str">
        <f>+VLOOKUP(E10,Participants!$A$1:$F$800,2,FALSE)</f>
        <v>Luke Urban</v>
      </c>
      <c r="G10" s="62" t="str">
        <f>+VLOOKUP(E10,Participants!$A$1:$F$800,4,FALSE)</f>
        <v>STG</v>
      </c>
      <c r="H10" s="62" t="str">
        <f>+VLOOKUP(E10,Participants!$A$1:$F$800,5,FALSE)</f>
        <v>M</v>
      </c>
      <c r="I10" s="62">
        <f>+VLOOKUP(E10,Participants!$A$1:$F$800,3,FALSE)</f>
        <v>3</v>
      </c>
      <c r="J10" s="62" t="str">
        <f>+VLOOKUP(E10,Participants!$A$1:$G$800,7,FALSE)</f>
        <v>DEV BOYS</v>
      </c>
      <c r="K10" s="101">
        <f t="shared" si="0"/>
        <v>9</v>
      </c>
      <c r="L10" s="62"/>
    </row>
    <row r="11" spans="1:26" ht="14.25" customHeight="1" x14ac:dyDescent="0.35">
      <c r="A11" s="71" t="s">
        <v>677</v>
      </c>
      <c r="B11" s="63">
        <v>4</v>
      </c>
      <c r="C11" s="63" t="s">
        <v>819</v>
      </c>
      <c r="D11" s="63">
        <v>7</v>
      </c>
      <c r="E11" s="63">
        <v>337</v>
      </c>
      <c r="F11" s="64" t="str">
        <f>+VLOOKUP(E11,Participants!$A$1:$F$800,2,FALSE)</f>
        <v>Joseph Petrich</v>
      </c>
      <c r="G11" s="64" t="str">
        <f>+VLOOKUP(E11,Participants!$A$1:$F$800,4,FALSE)</f>
        <v>AAP</v>
      </c>
      <c r="H11" s="64" t="str">
        <f>+VLOOKUP(E11,Participants!$A$1:$F$800,5,FALSE)</f>
        <v>M</v>
      </c>
      <c r="I11" s="64">
        <f>+VLOOKUP(E11,Participants!$A$1:$F$800,3,FALSE)</f>
        <v>4</v>
      </c>
      <c r="J11" s="64" t="str">
        <f>+VLOOKUP(E11,Participants!$A$1:$G$800,7,FALSE)</f>
        <v>DEV BOYS</v>
      </c>
      <c r="K11" s="101">
        <f t="shared" si="0"/>
        <v>10</v>
      </c>
      <c r="L11" s="64"/>
    </row>
    <row r="12" spans="1:26" ht="14.25" customHeight="1" x14ac:dyDescent="0.35">
      <c r="A12" s="71" t="s">
        <v>677</v>
      </c>
      <c r="B12" s="61">
        <v>5</v>
      </c>
      <c r="C12" s="61" t="s">
        <v>807</v>
      </c>
      <c r="D12" s="61">
        <v>4</v>
      </c>
      <c r="E12" s="61">
        <v>1451</v>
      </c>
      <c r="F12" s="62" t="str">
        <f>+VLOOKUP(E12,Participants!$A$1:$F$800,2,FALSE)</f>
        <v>Colby Hunt</v>
      </c>
      <c r="G12" s="62" t="str">
        <f>+VLOOKUP(E12,Participants!$A$1:$F$800,4,FALSE)</f>
        <v>SKS</v>
      </c>
      <c r="H12" s="62" t="str">
        <f>+VLOOKUP(E12,Participants!$A$1:$F$800,5,FALSE)</f>
        <v>M</v>
      </c>
      <c r="I12" s="62">
        <f>+VLOOKUP(E12,Participants!$A$1:$F$800,3,FALSE)</f>
        <v>4</v>
      </c>
      <c r="J12" s="62" t="str">
        <f>+VLOOKUP(E12,Participants!$A$1:$G$800,7,FALSE)</f>
        <v>DEV BOYS</v>
      </c>
      <c r="K12" s="101">
        <f t="shared" si="0"/>
        <v>11</v>
      </c>
      <c r="L12" s="62"/>
    </row>
    <row r="13" spans="1:26" ht="14.25" customHeight="1" x14ac:dyDescent="0.35">
      <c r="A13" s="71" t="s">
        <v>677</v>
      </c>
      <c r="B13" s="61">
        <v>3</v>
      </c>
      <c r="C13" s="61" t="s">
        <v>795</v>
      </c>
      <c r="D13" s="61">
        <v>3</v>
      </c>
      <c r="E13" s="61">
        <v>738</v>
      </c>
      <c r="F13" s="62" t="str">
        <f>+VLOOKUP(E13,Participants!$A$1:$F$800,2,FALSE)</f>
        <v>Jacob Redd</v>
      </c>
      <c r="G13" s="62" t="str">
        <f>+VLOOKUP(E13,Participants!$A$1:$F$800,4,FALSE)</f>
        <v>CDP</v>
      </c>
      <c r="H13" s="62" t="str">
        <f>+VLOOKUP(E13,Participants!$A$1:$F$800,5,FALSE)</f>
        <v>M</v>
      </c>
      <c r="I13" s="62">
        <f>+VLOOKUP(E13,Participants!$A$1:$F$800,3,FALSE)</f>
        <v>3</v>
      </c>
      <c r="J13" s="62" t="str">
        <f>+VLOOKUP(E13,Participants!$A$1:$G$800,7,FALSE)</f>
        <v>DEV BOYS</v>
      </c>
      <c r="K13" s="101">
        <f t="shared" si="0"/>
        <v>12</v>
      </c>
      <c r="L13" s="62"/>
    </row>
    <row r="14" spans="1:26" ht="14.25" customHeight="1" x14ac:dyDescent="0.35">
      <c r="A14" s="71" t="s">
        <v>677</v>
      </c>
      <c r="B14" s="63">
        <v>2</v>
      </c>
      <c r="C14" s="63" t="s">
        <v>785</v>
      </c>
      <c r="D14" s="63">
        <v>1</v>
      </c>
      <c r="E14" s="63">
        <v>1176</v>
      </c>
      <c r="F14" s="64" t="str">
        <f>+VLOOKUP(E14,Participants!$A$1:$F$800,2,FALSE)</f>
        <v>Finley Gibbons</v>
      </c>
      <c r="G14" s="64" t="str">
        <f>+VLOOKUP(E14,Participants!$A$1:$F$800,4,FALSE)</f>
        <v>MQA</v>
      </c>
      <c r="H14" s="64" t="str">
        <f>+VLOOKUP(E14,Participants!$A$1:$F$800,5,FALSE)</f>
        <v>M</v>
      </c>
      <c r="I14" s="64">
        <f>+VLOOKUP(E14,Participants!$A$1:$F$800,3,FALSE)</f>
        <v>2</v>
      </c>
      <c r="J14" s="64" t="str">
        <f>+VLOOKUP(E14,Participants!$A$1:$G$800,7,FALSE)</f>
        <v>DEV BOYS</v>
      </c>
      <c r="K14" s="101">
        <f t="shared" si="0"/>
        <v>13</v>
      </c>
      <c r="L14" s="64"/>
    </row>
    <row r="15" spans="1:26" ht="14.25" customHeight="1" x14ac:dyDescent="0.35">
      <c r="A15" s="71" t="s">
        <v>677</v>
      </c>
      <c r="B15" s="61">
        <v>3</v>
      </c>
      <c r="C15" s="61" t="s">
        <v>796</v>
      </c>
      <c r="D15" s="61">
        <v>4</v>
      </c>
      <c r="E15" s="61">
        <v>623</v>
      </c>
      <c r="F15" s="62" t="str">
        <f>+VLOOKUP(E15,Participants!$A$1:$F$800,2,FALSE)</f>
        <v>Brody Smith</v>
      </c>
      <c r="G15" s="62" t="str">
        <f>+VLOOKUP(E15,Participants!$A$1:$F$800,4,FALSE)</f>
        <v>BCS</v>
      </c>
      <c r="H15" s="62" t="str">
        <f>+VLOOKUP(E15,Participants!$A$1:$F$800,5,FALSE)</f>
        <v>M</v>
      </c>
      <c r="I15" s="62">
        <f>+VLOOKUP(E15,Participants!$A$1:$F$800,3,FALSE)</f>
        <v>3</v>
      </c>
      <c r="J15" s="62" t="str">
        <f>+VLOOKUP(E15,Participants!$A$1:$G$800,7,FALSE)</f>
        <v>DEV BOYS</v>
      </c>
      <c r="K15" s="101">
        <f t="shared" si="0"/>
        <v>14</v>
      </c>
      <c r="L15" s="62"/>
    </row>
    <row r="16" spans="1:26" ht="14.25" customHeight="1" x14ac:dyDescent="0.35">
      <c r="A16" s="71" t="s">
        <v>677</v>
      </c>
      <c r="B16" s="61">
        <v>3</v>
      </c>
      <c r="C16" s="61" t="s">
        <v>797</v>
      </c>
      <c r="D16" s="61">
        <v>5</v>
      </c>
      <c r="E16" s="61">
        <v>737</v>
      </c>
      <c r="F16" s="62" t="str">
        <f>+VLOOKUP(E16,Participants!$A$1:$F$800,2,FALSE)</f>
        <v>Gavin Sickenberger</v>
      </c>
      <c r="G16" s="62" t="str">
        <f>+VLOOKUP(E16,Participants!$A$1:$F$800,4,FALSE)</f>
        <v>CDP</v>
      </c>
      <c r="H16" s="62" t="str">
        <f>+VLOOKUP(E16,Participants!$A$1:$F$800,5,FALSE)</f>
        <v>M</v>
      </c>
      <c r="I16" s="62">
        <f>+VLOOKUP(E16,Participants!$A$1:$F$800,3,FALSE)</f>
        <v>3</v>
      </c>
      <c r="J16" s="62" t="str">
        <f>+VLOOKUP(E16,Participants!$A$1:$G$800,7,FALSE)</f>
        <v>DEV BOYS</v>
      </c>
      <c r="K16" s="101">
        <f t="shared" si="0"/>
        <v>15</v>
      </c>
      <c r="L16" s="62"/>
    </row>
    <row r="17" spans="1:12" ht="14.25" customHeight="1" x14ac:dyDescent="0.35">
      <c r="A17" s="71" t="s">
        <v>677</v>
      </c>
      <c r="B17" s="63">
        <v>6</v>
      </c>
      <c r="C17" s="63" t="s">
        <v>812</v>
      </c>
      <c r="D17" s="63">
        <v>2</v>
      </c>
      <c r="E17" s="63">
        <v>1660</v>
      </c>
      <c r="F17" s="64" t="str">
        <f>+VLOOKUP(E17,Participants!$A$1:$F$800,2,FALSE)</f>
        <v>Grady Schaeffer</v>
      </c>
      <c r="G17" s="64" t="str">
        <f>+VLOOKUP(E17,Participants!$A$1:$F$800,4,FALSE)</f>
        <v>STG</v>
      </c>
      <c r="H17" s="64" t="str">
        <f>+VLOOKUP(E17,Participants!$A$1:$F$800,5,FALSE)</f>
        <v>M</v>
      </c>
      <c r="I17" s="64">
        <f>+VLOOKUP(E17,Participants!$A$1:$F$800,3,FALSE)</f>
        <v>4</v>
      </c>
      <c r="J17" s="64" t="str">
        <f>+VLOOKUP(E17,Participants!$A$1:$G$800,7,FALSE)</f>
        <v>DEV BOYS</v>
      </c>
      <c r="K17" s="101">
        <f t="shared" si="0"/>
        <v>16</v>
      </c>
      <c r="L17" s="64"/>
    </row>
    <row r="18" spans="1:12" ht="14.25" customHeight="1" x14ac:dyDescent="0.35">
      <c r="A18" s="71" t="s">
        <v>677</v>
      </c>
      <c r="B18" s="63">
        <v>6</v>
      </c>
      <c r="C18" s="63" t="s">
        <v>815</v>
      </c>
      <c r="D18" s="63">
        <v>5</v>
      </c>
      <c r="E18" s="63">
        <v>1656</v>
      </c>
      <c r="F18" s="64" t="str">
        <f>+VLOOKUP(E18,Participants!$A$1:$F$800,2,FALSE)</f>
        <v>Danny Heisel</v>
      </c>
      <c r="G18" s="64" t="str">
        <f>+VLOOKUP(E18,Participants!$A$1:$F$800,4,FALSE)</f>
        <v>STG</v>
      </c>
      <c r="H18" s="64" t="str">
        <f>+VLOOKUP(E18,Participants!$A$1:$F$800,5,FALSE)</f>
        <v>M</v>
      </c>
      <c r="I18" s="64">
        <f>+VLOOKUP(E18,Participants!$A$1:$F$800,3,FALSE)</f>
        <v>4</v>
      </c>
      <c r="J18" s="64" t="str">
        <f>+VLOOKUP(E18,Participants!$A$1:$G$800,7,FALSE)</f>
        <v>DEV BOYS</v>
      </c>
      <c r="K18" s="101">
        <f t="shared" si="0"/>
        <v>17</v>
      </c>
      <c r="L18" s="64"/>
    </row>
    <row r="19" spans="1:12" ht="14.25" customHeight="1" x14ac:dyDescent="0.35">
      <c r="A19" s="71" t="s">
        <v>677</v>
      </c>
      <c r="B19" s="63">
        <v>2</v>
      </c>
      <c r="C19" s="63" t="s">
        <v>786</v>
      </c>
      <c r="D19" s="63">
        <v>2</v>
      </c>
      <c r="E19" s="63">
        <v>1648</v>
      </c>
      <c r="F19" s="64" t="str">
        <f>+VLOOKUP(E19,Participants!$A$1:$F$800,2,FALSE)</f>
        <v>Eric Strosnider</v>
      </c>
      <c r="G19" s="64" t="str">
        <f>+VLOOKUP(E19,Participants!$A$1:$F$800,4,FALSE)</f>
        <v>STG</v>
      </c>
      <c r="H19" s="64" t="str">
        <f>+VLOOKUP(E19,Participants!$A$1:$F$800,5,FALSE)</f>
        <v>M</v>
      </c>
      <c r="I19" s="64">
        <f>+VLOOKUP(E19,Participants!$A$1:$F$800,3,FALSE)</f>
        <v>1</v>
      </c>
      <c r="J19" s="64" t="str">
        <f>+VLOOKUP(E19,Participants!$A$1:$G$800,7,FALSE)</f>
        <v>DEV BOYS</v>
      </c>
      <c r="K19" s="101">
        <f t="shared" si="0"/>
        <v>18</v>
      </c>
      <c r="L19" s="64"/>
    </row>
    <row r="20" spans="1:12" ht="14.25" customHeight="1" x14ac:dyDescent="0.35">
      <c r="A20" s="71" t="s">
        <v>677</v>
      </c>
      <c r="B20" s="61">
        <v>3</v>
      </c>
      <c r="C20" s="61" t="s">
        <v>798</v>
      </c>
      <c r="D20" s="61">
        <v>6</v>
      </c>
      <c r="E20" s="61">
        <v>333</v>
      </c>
      <c r="F20" s="62" t="str">
        <f>+VLOOKUP(E20,Participants!$A$1:$F$800,2,FALSE)</f>
        <v>George McEvoy</v>
      </c>
      <c r="G20" s="62" t="str">
        <f>+VLOOKUP(E20,Participants!$A$1:$F$800,4,FALSE)</f>
        <v>AAP</v>
      </c>
      <c r="H20" s="62" t="str">
        <f>+VLOOKUP(E20,Participants!$A$1:$F$800,5,FALSE)</f>
        <v>M</v>
      </c>
      <c r="I20" s="62">
        <f>+VLOOKUP(E20,Participants!$A$1:$F$800,3,FALSE)</f>
        <v>3</v>
      </c>
      <c r="J20" s="62" t="str">
        <f>+VLOOKUP(E20,Participants!$A$1:$G$800,7,FALSE)</f>
        <v>DEV BOYS</v>
      </c>
      <c r="K20" s="101">
        <f t="shared" si="0"/>
        <v>19</v>
      </c>
      <c r="L20" s="62"/>
    </row>
    <row r="21" spans="1:12" ht="14.25" customHeight="1" x14ac:dyDescent="0.35">
      <c r="A21" s="71" t="s">
        <v>677</v>
      </c>
      <c r="B21" s="63">
        <v>6</v>
      </c>
      <c r="C21" s="63" t="s">
        <v>814</v>
      </c>
      <c r="D21" s="63">
        <v>4</v>
      </c>
      <c r="E21" s="63">
        <v>1661</v>
      </c>
      <c r="F21" s="64" t="str">
        <f>+VLOOKUP(E21,Participants!$A$1:$F$800,2,FALSE)</f>
        <v>David Sloka</v>
      </c>
      <c r="G21" s="64" t="str">
        <f>+VLOOKUP(E21,Participants!$A$1:$F$800,4,FALSE)</f>
        <v>STG</v>
      </c>
      <c r="H21" s="64" t="str">
        <f>+VLOOKUP(E21,Participants!$A$1:$F$800,5,FALSE)</f>
        <v>M</v>
      </c>
      <c r="I21" s="64">
        <f>+VLOOKUP(E21,Participants!$A$1:$F$800,3,FALSE)</f>
        <v>4</v>
      </c>
      <c r="J21" s="64" t="str">
        <f>+VLOOKUP(E21,Participants!$A$1:$G$800,7,FALSE)</f>
        <v>DEV BOYS</v>
      </c>
      <c r="K21" s="101">
        <f t="shared" si="0"/>
        <v>20</v>
      </c>
      <c r="L21" s="64"/>
    </row>
    <row r="22" spans="1:12" ht="14.25" customHeight="1" x14ac:dyDescent="0.35">
      <c r="A22" s="71" t="s">
        <v>677</v>
      </c>
      <c r="B22" s="63">
        <v>2</v>
      </c>
      <c r="C22" s="63" t="s">
        <v>787</v>
      </c>
      <c r="D22" s="63">
        <v>3</v>
      </c>
      <c r="E22" s="63">
        <v>1175</v>
      </c>
      <c r="F22" s="64" t="str">
        <f>+VLOOKUP(E22,Participants!$A$1:$F$800,2,FALSE)</f>
        <v>Rafael Amato</v>
      </c>
      <c r="G22" s="64" t="str">
        <f>+VLOOKUP(E22,Participants!$A$1:$F$800,4,FALSE)</f>
        <v>MQA</v>
      </c>
      <c r="H22" s="64" t="str">
        <f>+VLOOKUP(E22,Participants!$A$1:$F$800,5,FALSE)</f>
        <v>M</v>
      </c>
      <c r="I22" s="64">
        <f>+VLOOKUP(E22,Participants!$A$1:$F$800,3,FALSE)</f>
        <v>2</v>
      </c>
      <c r="J22" s="64" t="str">
        <f>+VLOOKUP(E22,Participants!$A$1:$G$800,7,FALSE)</f>
        <v>DEV BOYS</v>
      </c>
      <c r="K22" s="101">
        <f t="shared" si="0"/>
        <v>21</v>
      </c>
      <c r="L22" s="64"/>
    </row>
    <row r="23" spans="1:12" ht="14.25" customHeight="1" x14ac:dyDescent="0.35">
      <c r="A23" s="71" t="s">
        <v>677</v>
      </c>
      <c r="B23" s="63">
        <v>2</v>
      </c>
      <c r="C23" s="63" t="s">
        <v>788</v>
      </c>
      <c r="D23" s="63">
        <v>4</v>
      </c>
      <c r="E23" s="63">
        <v>1650</v>
      </c>
      <c r="F23" s="64" t="str">
        <f>+VLOOKUP(E23,Participants!$A$1:$F$800,2,FALSE)</f>
        <v>Leland Wesley</v>
      </c>
      <c r="G23" s="64" t="str">
        <f>+VLOOKUP(E23,Participants!$A$1:$F$800,4,FALSE)</f>
        <v>STG</v>
      </c>
      <c r="H23" s="64" t="str">
        <f>+VLOOKUP(E23,Participants!$A$1:$F$800,5,FALSE)</f>
        <v>M</v>
      </c>
      <c r="I23" s="64">
        <f>+VLOOKUP(E23,Participants!$A$1:$F$800,3,FALSE)</f>
        <v>2</v>
      </c>
      <c r="J23" s="64" t="str">
        <f>+VLOOKUP(E23,Participants!$A$1:$G$800,7,FALSE)</f>
        <v>DEV BOYS</v>
      </c>
      <c r="K23" s="101">
        <f t="shared" si="0"/>
        <v>22</v>
      </c>
      <c r="L23" s="64"/>
    </row>
    <row r="24" spans="1:12" ht="14.25" customHeight="1" x14ac:dyDescent="0.35">
      <c r="A24" s="71" t="s">
        <v>677</v>
      </c>
      <c r="B24" s="61">
        <v>3</v>
      </c>
      <c r="C24" s="61" t="s">
        <v>799</v>
      </c>
      <c r="D24" s="61">
        <v>7</v>
      </c>
      <c r="E24" s="61">
        <v>1183</v>
      </c>
      <c r="F24" s="62" t="str">
        <f>+VLOOKUP(E24,Participants!$A$1:$F$800,2,FALSE)</f>
        <v>Andrew Fratangeli</v>
      </c>
      <c r="G24" s="62" t="str">
        <f>+VLOOKUP(E24,Participants!$A$1:$F$800,4,FALSE)</f>
        <v>MQA</v>
      </c>
      <c r="H24" s="62" t="str">
        <f>+VLOOKUP(E24,Participants!$A$1:$F$800,5,FALSE)</f>
        <v>M</v>
      </c>
      <c r="I24" s="62">
        <f>+VLOOKUP(E24,Participants!$A$1:$F$800,3,FALSE)</f>
        <v>3</v>
      </c>
      <c r="J24" s="62" t="str">
        <f>+VLOOKUP(E24,Participants!$A$1:$G$800,7,FALSE)</f>
        <v>DEV BOYS</v>
      </c>
      <c r="K24" s="101">
        <f t="shared" si="0"/>
        <v>23</v>
      </c>
      <c r="L24" s="62"/>
    </row>
    <row r="25" spans="1:12" ht="14.25" customHeight="1" x14ac:dyDescent="0.35">
      <c r="A25" s="71" t="s">
        <v>677</v>
      </c>
      <c r="B25" s="61">
        <v>3</v>
      </c>
      <c r="C25" s="61" t="s">
        <v>800</v>
      </c>
      <c r="D25" s="61">
        <v>8</v>
      </c>
      <c r="E25" s="61">
        <v>1186</v>
      </c>
      <c r="F25" s="62" t="str">
        <f>+VLOOKUP(E25,Participants!$A$1:$F$800,2,FALSE)</f>
        <v>Roman Parham</v>
      </c>
      <c r="G25" s="62" t="str">
        <f>+VLOOKUP(E25,Participants!$A$1:$F$800,4,FALSE)</f>
        <v>MQA</v>
      </c>
      <c r="H25" s="62" t="str">
        <f>+VLOOKUP(E25,Participants!$A$1:$F$800,5,FALSE)</f>
        <v>M</v>
      </c>
      <c r="I25" s="62">
        <f>+VLOOKUP(E25,Participants!$A$1:$F$800,3,FALSE)</f>
        <v>3</v>
      </c>
      <c r="J25" s="62" t="str">
        <f>+VLOOKUP(E25,Participants!$A$1:$G$800,7,FALSE)</f>
        <v>DEV BOYS</v>
      </c>
      <c r="K25" s="101">
        <f t="shared" si="0"/>
        <v>24</v>
      </c>
      <c r="L25" s="62"/>
    </row>
    <row r="26" spans="1:12" ht="14.25" customHeight="1" x14ac:dyDescent="0.35">
      <c r="A26" s="71" t="s">
        <v>677</v>
      </c>
      <c r="B26" s="61">
        <v>1</v>
      </c>
      <c r="C26" s="61" t="s">
        <v>777</v>
      </c>
      <c r="D26" s="61">
        <v>1</v>
      </c>
      <c r="E26" s="62">
        <v>1645</v>
      </c>
      <c r="F26" s="62" t="str">
        <f>+VLOOKUP(E26,Participants!$A$1:$F$800,2,FALSE)</f>
        <v>Beau Lozosky</v>
      </c>
      <c r="G26" s="62" t="str">
        <f>+VLOOKUP(E26,Participants!$A$1:$F$800,4,FALSE)</f>
        <v>STG</v>
      </c>
      <c r="H26" s="62" t="str">
        <f>+VLOOKUP(E26,Participants!$A$1:$F$800,5,FALSE)</f>
        <v>M</v>
      </c>
      <c r="I26" s="62">
        <f>+VLOOKUP(E26,Participants!$A$1:$F$800,3,FALSE)</f>
        <v>1</v>
      </c>
      <c r="J26" s="62" t="str">
        <f>+VLOOKUP(E26,Participants!$A$1:$G$800,7,FALSE)</f>
        <v>DEV BOYS</v>
      </c>
      <c r="K26" s="101">
        <f t="shared" ref="K26:K44" si="1">K25+1</f>
        <v>25</v>
      </c>
      <c r="L26" s="62"/>
    </row>
    <row r="27" spans="1:12" ht="14.25" customHeight="1" x14ac:dyDescent="0.35">
      <c r="A27" s="71" t="s">
        <v>677</v>
      </c>
      <c r="B27" s="63">
        <v>4</v>
      </c>
      <c r="C27" s="63" t="s">
        <v>816</v>
      </c>
      <c r="D27" s="63">
        <v>4</v>
      </c>
      <c r="E27" s="63">
        <v>1657</v>
      </c>
      <c r="F27" s="64" t="str">
        <f>+VLOOKUP(E27,Participants!$A$1:$F$800,2,FALSE)</f>
        <v>Logan Jacobs</v>
      </c>
      <c r="G27" s="64" t="str">
        <f>+VLOOKUP(E27,Participants!$A$1:$F$800,4,FALSE)</f>
        <v>STG</v>
      </c>
      <c r="H27" s="64" t="str">
        <f>+VLOOKUP(E27,Participants!$A$1:$F$800,5,FALSE)</f>
        <v>M</v>
      </c>
      <c r="I27" s="64">
        <f>+VLOOKUP(E27,Participants!$A$1:$F$800,3,FALSE)</f>
        <v>4</v>
      </c>
      <c r="J27" s="64" t="str">
        <f>+VLOOKUP(E27,Participants!$A$1:$G$800,7,FALSE)</f>
        <v>DEV BOYS</v>
      </c>
      <c r="K27" s="101">
        <f t="shared" si="1"/>
        <v>26</v>
      </c>
      <c r="L27" s="64"/>
    </row>
    <row r="28" spans="1:12" ht="14.25" customHeight="1" x14ac:dyDescent="0.35">
      <c r="A28" s="71" t="s">
        <v>677</v>
      </c>
      <c r="B28" s="63">
        <v>4</v>
      </c>
      <c r="C28" s="63" t="s">
        <v>801</v>
      </c>
      <c r="D28" s="63">
        <v>1</v>
      </c>
      <c r="E28" s="63">
        <v>332</v>
      </c>
      <c r="F28" s="64" t="str">
        <f>+VLOOKUP(E28,Participants!$A$1:$F$800,2,FALSE)</f>
        <v>Luke Dolan</v>
      </c>
      <c r="G28" s="64" t="str">
        <f>+VLOOKUP(E28,Participants!$A$1:$F$800,4,FALSE)</f>
        <v>AAP</v>
      </c>
      <c r="H28" s="64" t="str">
        <f>+VLOOKUP(E28,Participants!$A$1:$F$800,5,FALSE)</f>
        <v>M</v>
      </c>
      <c r="I28" s="64">
        <f>+VLOOKUP(E28,Participants!$A$1:$F$800,3,FALSE)</f>
        <v>3</v>
      </c>
      <c r="J28" s="64" t="str">
        <f>+VLOOKUP(E28,Participants!$A$1:$G$800,7,FALSE)</f>
        <v>DEV BOYS</v>
      </c>
      <c r="K28" s="101">
        <f t="shared" si="1"/>
        <v>27</v>
      </c>
      <c r="L28" s="64"/>
    </row>
    <row r="29" spans="1:12" ht="14.25" customHeight="1" x14ac:dyDescent="0.35">
      <c r="A29" s="71" t="s">
        <v>677</v>
      </c>
      <c r="B29" s="63">
        <v>4</v>
      </c>
      <c r="C29" s="63" t="s">
        <v>802</v>
      </c>
      <c r="D29" s="63">
        <v>2</v>
      </c>
      <c r="E29" s="63">
        <v>1187</v>
      </c>
      <c r="F29" s="64" t="str">
        <f>+VLOOKUP(E29,Participants!$A$1:$F$800,2,FALSE)</f>
        <v>Bruno Sakaluk</v>
      </c>
      <c r="G29" s="64" t="str">
        <f>+VLOOKUP(E29,Participants!$A$1:$F$800,4,FALSE)</f>
        <v>MQA</v>
      </c>
      <c r="H29" s="64" t="str">
        <f>+VLOOKUP(E29,Participants!$A$1:$F$800,5,FALSE)</f>
        <v>M</v>
      </c>
      <c r="I29" s="64">
        <f>+VLOOKUP(E29,Participants!$A$1:$F$800,3,FALSE)</f>
        <v>3</v>
      </c>
      <c r="J29" s="64" t="str">
        <f>+VLOOKUP(E29,Participants!$A$1:$G$800,7,FALSE)</f>
        <v>DEV BOYS</v>
      </c>
      <c r="K29" s="101">
        <f t="shared" si="1"/>
        <v>28</v>
      </c>
      <c r="L29" s="64"/>
    </row>
    <row r="30" spans="1:12" ht="14.25" customHeight="1" x14ac:dyDescent="0.35">
      <c r="A30" s="71" t="s">
        <v>677</v>
      </c>
      <c r="B30" s="61">
        <v>1</v>
      </c>
      <c r="C30" s="61" t="s">
        <v>778</v>
      </c>
      <c r="D30" s="61">
        <v>2</v>
      </c>
      <c r="E30" s="62">
        <v>706</v>
      </c>
      <c r="F30" s="62" t="str">
        <f>+VLOOKUP(E30,Participants!$A$1:$F$800,2,FALSE)</f>
        <v>Anthony Vitale</v>
      </c>
      <c r="G30" s="62" t="str">
        <f>+VLOOKUP(E30,Participants!$A$1:$F$800,4,FALSE)</f>
        <v>CDL</v>
      </c>
      <c r="H30" s="62" t="str">
        <f>+VLOOKUP(E30,Participants!$A$1:$F$800,5,FALSE)</f>
        <v>M</v>
      </c>
      <c r="I30" s="62">
        <f>+VLOOKUP(E30,Participants!$A$1:$F$800,3,FALSE)</f>
        <v>0</v>
      </c>
      <c r="J30" s="62" t="str">
        <f>+VLOOKUP(E30,Participants!$A$1:$G$800,7,FALSE)</f>
        <v>DEV BOYS</v>
      </c>
      <c r="K30" s="101">
        <f t="shared" si="1"/>
        <v>29</v>
      </c>
      <c r="L30" s="62"/>
    </row>
    <row r="31" spans="1:12" ht="14.25" customHeight="1" x14ac:dyDescent="0.35">
      <c r="A31" s="71" t="s">
        <v>677</v>
      </c>
      <c r="B31" s="63">
        <v>4</v>
      </c>
      <c r="C31" s="63" t="s">
        <v>818</v>
      </c>
      <c r="D31" s="63">
        <v>6</v>
      </c>
      <c r="E31" s="63">
        <v>1662</v>
      </c>
      <c r="F31" s="64" t="str">
        <f>+VLOOKUP(E31,Participants!$A$1:$F$800,2,FALSE)</f>
        <v>Nico Sposito</v>
      </c>
      <c r="G31" s="64" t="str">
        <f>+VLOOKUP(E31,Participants!$A$1:$F$800,4,FALSE)</f>
        <v>STG</v>
      </c>
      <c r="H31" s="64" t="str">
        <f>+VLOOKUP(E31,Participants!$A$1:$F$800,5,FALSE)</f>
        <v>M</v>
      </c>
      <c r="I31" s="64">
        <f>+VLOOKUP(E31,Participants!$A$1:$F$800,3,FALSE)</f>
        <v>4</v>
      </c>
      <c r="J31" s="64" t="str">
        <f>+VLOOKUP(E31,Participants!$A$1:$G$800,7,FALSE)</f>
        <v>DEV BOYS</v>
      </c>
      <c r="K31" s="101">
        <f t="shared" si="1"/>
        <v>30</v>
      </c>
      <c r="L31" s="64"/>
    </row>
    <row r="32" spans="1:12" ht="14.25" customHeight="1" x14ac:dyDescent="0.35">
      <c r="A32" s="71" t="s">
        <v>677</v>
      </c>
      <c r="B32" s="63">
        <v>2</v>
      </c>
      <c r="C32" s="63" t="s">
        <v>789</v>
      </c>
      <c r="D32" s="63">
        <v>5</v>
      </c>
      <c r="E32" s="63">
        <v>651</v>
      </c>
      <c r="F32" s="64" t="str">
        <f>+VLOOKUP(E32,Participants!$A$1:$F$800,2,FALSE)</f>
        <v>Connor Pawlowicz</v>
      </c>
      <c r="G32" s="64" t="str">
        <f>+VLOOKUP(E32,Participants!$A$1:$F$800,4,FALSE)</f>
        <v>BTA</v>
      </c>
      <c r="H32" s="64" t="str">
        <f>+VLOOKUP(E32,Participants!$A$1:$F$800,5,FALSE)</f>
        <v>M</v>
      </c>
      <c r="I32" s="64">
        <f>+VLOOKUP(E32,Participants!$A$1:$F$800,3,FALSE)</f>
        <v>2</v>
      </c>
      <c r="J32" s="64" t="str">
        <f>+VLOOKUP(E32,Participants!$A$1:$G$800,7,FALSE)</f>
        <v>DEV BOYS</v>
      </c>
      <c r="K32" s="101">
        <f t="shared" si="1"/>
        <v>31</v>
      </c>
      <c r="L32" s="64"/>
    </row>
    <row r="33" spans="1:12" ht="14.25" customHeight="1" x14ac:dyDescent="0.35">
      <c r="A33" s="71" t="s">
        <v>677</v>
      </c>
      <c r="B33" s="63">
        <v>2</v>
      </c>
      <c r="C33" s="63" t="s">
        <v>790</v>
      </c>
      <c r="D33" s="63">
        <v>6</v>
      </c>
      <c r="E33" s="63">
        <v>1649</v>
      </c>
      <c r="F33" s="64" t="str">
        <f>+VLOOKUP(E33,Participants!$A$1:$F$800,2,FALSE)</f>
        <v>Paul Urban</v>
      </c>
      <c r="G33" s="64" t="str">
        <f>+VLOOKUP(E33,Participants!$A$1:$F$800,4,FALSE)</f>
        <v>STG</v>
      </c>
      <c r="H33" s="64" t="str">
        <f>+VLOOKUP(E33,Participants!$A$1:$F$800,5,FALSE)</f>
        <v>M</v>
      </c>
      <c r="I33" s="64">
        <f>+VLOOKUP(E33,Participants!$A$1:$F$800,3,FALSE)</f>
        <v>2</v>
      </c>
      <c r="J33" s="64" t="str">
        <f>+VLOOKUP(E33,Participants!$A$1:$G$800,7,FALSE)</f>
        <v>DEV BOYS</v>
      </c>
      <c r="K33" s="101">
        <f t="shared" si="1"/>
        <v>32</v>
      </c>
      <c r="L33" s="64"/>
    </row>
    <row r="34" spans="1:12" ht="14.25" customHeight="1" x14ac:dyDescent="0.35">
      <c r="A34" s="71" t="s">
        <v>677</v>
      </c>
      <c r="B34" s="63">
        <v>2</v>
      </c>
      <c r="C34" s="63" t="s">
        <v>791</v>
      </c>
      <c r="D34" s="63">
        <v>7</v>
      </c>
      <c r="E34" s="63">
        <v>326</v>
      </c>
      <c r="F34" s="64" t="str">
        <f>+VLOOKUP(E34,Participants!$A$1:$F$800,2,FALSE)</f>
        <v>Will Campbell</v>
      </c>
      <c r="G34" s="64" t="str">
        <f>+VLOOKUP(E34,Participants!$A$1:$F$800,4,FALSE)</f>
        <v>AAP</v>
      </c>
      <c r="H34" s="64" t="str">
        <f>+VLOOKUP(E34,Participants!$A$1:$F$800,5,FALSE)</f>
        <v>M</v>
      </c>
      <c r="I34" s="64">
        <f>+VLOOKUP(E34,Participants!$A$1:$F$800,3,FALSE)</f>
        <v>2</v>
      </c>
      <c r="J34" s="64" t="str">
        <f>+VLOOKUP(E34,Participants!$A$1:$G$800,7,FALSE)</f>
        <v>DEV BOYS</v>
      </c>
      <c r="K34" s="101">
        <f t="shared" si="1"/>
        <v>33</v>
      </c>
      <c r="L34" s="64"/>
    </row>
    <row r="35" spans="1:12" ht="14.25" customHeight="1" x14ac:dyDescent="0.35">
      <c r="A35" s="71" t="s">
        <v>677</v>
      </c>
      <c r="B35" s="61">
        <v>1</v>
      </c>
      <c r="C35" s="61" t="s">
        <v>779</v>
      </c>
      <c r="D35" s="61">
        <v>3</v>
      </c>
      <c r="E35" s="62">
        <v>1639</v>
      </c>
      <c r="F35" s="62" t="str">
        <f>+VLOOKUP(E35,Participants!$A$1:$F$800,2,FALSE)</f>
        <v>Edward Lariviere</v>
      </c>
      <c r="G35" s="62" t="str">
        <f>+VLOOKUP(E35,Participants!$A$1:$F$800,4,FALSE)</f>
        <v>STG</v>
      </c>
      <c r="H35" s="62" t="str">
        <f>+VLOOKUP(E35,Participants!$A$1:$F$800,5,FALSE)</f>
        <v>M</v>
      </c>
      <c r="I35" s="62">
        <f>+VLOOKUP(E35,Participants!$A$1:$F$800,3,FALSE)</f>
        <v>0</v>
      </c>
      <c r="J35" s="62" t="str">
        <f>+VLOOKUP(E35,Participants!$A$1:$G$800,7,FALSE)</f>
        <v>DEV BOYS</v>
      </c>
      <c r="K35" s="101">
        <f t="shared" si="1"/>
        <v>34</v>
      </c>
      <c r="L35" s="62"/>
    </row>
    <row r="36" spans="1:12" ht="14.25" customHeight="1" x14ac:dyDescent="0.35">
      <c r="A36" s="71" t="s">
        <v>677</v>
      </c>
      <c r="B36" s="61">
        <v>1</v>
      </c>
      <c r="C36" s="61" t="s">
        <v>780</v>
      </c>
      <c r="D36" s="61">
        <v>4</v>
      </c>
      <c r="E36" s="62">
        <v>1165</v>
      </c>
      <c r="F36" s="62" t="str">
        <f>+VLOOKUP(E36,Participants!$A$1:$F$800,2,FALSE)</f>
        <v>Michael Amato</v>
      </c>
      <c r="G36" s="62" t="str">
        <f>+VLOOKUP(E36,Participants!$A$1:$F$800,4,FALSE)</f>
        <v>MQA</v>
      </c>
      <c r="H36" s="62" t="str">
        <f>+VLOOKUP(E36,Participants!$A$1:$F$800,5,FALSE)</f>
        <v>M</v>
      </c>
      <c r="I36" s="62">
        <f>+VLOOKUP(E36,Participants!$A$1:$F$800,3,FALSE)</f>
        <v>0</v>
      </c>
      <c r="J36" s="62" t="str">
        <f>+VLOOKUP(E36,Participants!$A$1:$G$800,7,FALSE)</f>
        <v>DEV BOYS</v>
      </c>
      <c r="K36" s="101">
        <f t="shared" si="1"/>
        <v>35</v>
      </c>
      <c r="L36" s="62"/>
    </row>
    <row r="37" spans="1:12" ht="14.25" customHeight="1" x14ac:dyDescent="0.35">
      <c r="A37" s="71" t="s">
        <v>677</v>
      </c>
      <c r="B37" s="61">
        <v>1</v>
      </c>
      <c r="C37" s="61" t="s">
        <v>781</v>
      </c>
      <c r="D37" s="61">
        <v>5</v>
      </c>
      <c r="E37" s="61">
        <v>1171</v>
      </c>
      <c r="F37" s="62" t="str">
        <f>+VLOOKUP(E37,Participants!$A$1:$F$800,2,FALSE)</f>
        <v>Kyland Jones</v>
      </c>
      <c r="G37" s="62" t="str">
        <f>+VLOOKUP(E37,Participants!$A$1:$F$800,4,FALSE)</f>
        <v>MQA</v>
      </c>
      <c r="H37" s="62" t="str">
        <f>+VLOOKUP(E37,Participants!$A$1:$F$800,5,FALSE)</f>
        <v>M</v>
      </c>
      <c r="I37" s="62">
        <f>+VLOOKUP(E37,Participants!$A$1:$F$800,3,FALSE)</f>
        <v>1</v>
      </c>
      <c r="J37" s="62" t="str">
        <f>+VLOOKUP(E37,Participants!$A$1:$G$800,7,FALSE)</f>
        <v>DEV BOYS</v>
      </c>
      <c r="K37" s="101">
        <f t="shared" si="1"/>
        <v>36</v>
      </c>
      <c r="L37" s="62"/>
    </row>
    <row r="38" spans="1:12" ht="14.25" customHeight="1" x14ac:dyDescent="0.35">
      <c r="A38" s="71" t="s">
        <v>677</v>
      </c>
      <c r="B38" s="61">
        <v>1</v>
      </c>
      <c r="C38" s="61" t="s">
        <v>782</v>
      </c>
      <c r="D38" s="61">
        <v>6</v>
      </c>
      <c r="E38" s="61">
        <v>1646</v>
      </c>
      <c r="F38" s="62" t="str">
        <f>+VLOOKUP(E38,Participants!$A$1:$F$800,2,FALSE)</f>
        <v>Julian Marquez</v>
      </c>
      <c r="G38" s="62" t="str">
        <f>+VLOOKUP(E38,Participants!$A$1:$F$800,4,FALSE)</f>
        <v>STG</v>
      </c>
      <c r="H38" s="62" t="str">
        <f>+VLOOKUP(E38,Participants!$A$1:$F$800,5,FALSE)</f>
        <v>M</v>
      </c>
      <c r="I38" s="62">
        <f>+VLOOKUP(E38,Participants!$A$1:$F$800,3,FALSE)</f>
        <v>1</v>
      </c>
      <c r="J38" s="62" t="str">
        <f>+VLOOKUP(E38,Participants!$A$1:$G$800,7,FALSE)</f>
        <v>DEV BOYS</v>
      </c>
      <c r="K38" s="101">
        <f t="shared" si="1"/>
        <v>37</v>
      </c>
      <c r="L38" s="62"/>
    </row>
    <row r="39" spans="1:12" ht="14.25" customHeight="1" x14ac:dyDescent="0.35">
      <c r="A39" s="71" t="s">
        <v>677</v>
      </c>
      <c r="B39" s="61">
        <v>1</v>
      </c>
      <c r="C39" s="61" t="s">
        <v>783</v>
      </c>
      <c r="D39" s="61">
        <v>7</v>
      </c>
      <c r="E39" s="61">
        <v>1135</v>
      </c>
      <c r="F39" s="62" t="str">
        <f>+VLOOKUP(E39,Participants!$A$1:$F$800,2,FALSE)</f>
        <v>Luca Cimino</v>
      </c>
      <c r="G39" s="62" t="str">
        <f>+VLOOKUP(E39,Participants!$A$1:$F$800,4,FALSE)</f>
        <v>MOS</v>
      </c>
      <c r="H39" s="62" t="str">
        <f>+VLOOKUP(E39,Participants!$A$1:$F$800,5,FALSE)</f>
        <v>M</v>
      </c>
      <c r="I39" s="62">
        <f>+VLOOKUP(E39,Participants!$A$1:$F$800,3,FALSE)</f>
        <v>0</v>
      </c>
      <c r="J39" s="62" t="str">
        <f>+VLOOKUP(E39,Participants!$A$1:$G$800,7,FALSE)</f>
        <v>DEV BOYS</v>
      </c>
      <c r="K39" s="101">
        <f t="shared" si="1"/>
        <v>38</v>
      </c>
      <c r="L39" s="62"/>
    </row>
    <row r="40" spans="1:12" ht="14.25" customHeight="1" x14ac:dyDescent="0.35">
      <c r="A40" s="71" t="s">
        <v>677</v>
      </c>
      <c r="B40" s="63">
        <v>6</v>
      </c>
      <c r="C40" s="63" t="s">
        <v>813</v>
      </c>
      <c r="D40" s="63">
        <v>3</v>
      </c>
      <c r="E40" s="63">
        <v>303</v>
      </c>
      <c r="F40" s="64" t="str">
        <f>+VLOOKUP(E40,Participants!$A$1:$F$800,2,FALSE)</f>
        <v>Roland Dopkowski</v>
      </c>
      <c r="G40" s="64" t="str">
        <f>+VLOOKUP(E40,Participants!$A$1:$F$800,4,FALSE)</f>
        <v>AAG</v>
      </c>
      <c r="H40" s="64" t="str">
        <f>+VLOOKUP(E40,Participants!$A$1:$F$800,5,FALSE)</f>
        <v>M</v>
      </c>
      <c r="I40" s="64">
        <f>+VLOOKUP(E40,Participants!$A$1:$F$800,3,FALSE)</f>
        <v>4</v>
      </c>
      <c r="J40" s="64" t="str">
        <f>+VLOOKUP(E40,Participants!$A$1:$G$800,7,FALSE)</f>
        <v>DEV BOYS</v>
      </c>
      <c r="K40" s="101">
        <f t="shared" si="1"/>
        <v>39</v>
      </c>
      <c r="L40" s="64"/>
    </row>
    <row r="41" spans="1:12" ht="14.25" customHeight="1" x14ac:dyDescent="0.35">
      <c r="A41" s="71" t="s">
        <v>677</v>
      </c>
      <c r="B41" s="61">
        <v>1</v>
      </c>
      <c r="C41" s="61" t="s">
        <v>784</v>
      </c>
      <c r="D41" s="61">
        <v>8</v>
      </c>
      <c r="E41" s="61">
        <v>744</v>
      </c>
      <c r="F41" s="62" t="str">
        <f>+VLOOKUP(E41,Participants!$A$1:$F$800,2,FALSE)</f>
        <v>Anthony Scalamogna</v>
      </c>
      <c r="G41" s="62" t="str">
        <f>+VLOOKUP(E41,Participants!$A$1:$F$800,4,FALSE)</f>
        <v>CDP</v>
      </c>
      <c r="H41" s="62" t="str">
        <f>+VLOOKUP(E41,Participants!$A$1:$F$800,5,FALSE)</f>
        <v>M</v>
      </c>
      <c r="I41" s="62">
        <f>+VLOOKUP(E41,Participants!$A$1:$F$800,3,FALSE)</f>
        <v>0</v>
      </c>
      <c r="J41" s="62" t="str">
        <f>+VLOOKUP(E41,Participants!$A$1:$G$800,7,FALSE)</f>
        <v>DEV BOYS</v>
      </c>
      <c r="K41" s="101">
        <f t="shared" si="1"/>
        <v>40</v>
      </c>
      <c r="L41" s="62"/>
    </row>
    <row r="42" spans="1:12" ht="14.25" customHeight="1" x14ac:dyDescent="0.35">
      <c r="A42" s="71" t="s">
        <v>677</v>
      </c>
      <c r="B42" s="63">
        <v>2</v>
      </c>
      <c r="C42" s="63" t="s">
        <v>792</v>
      </c>
      <c r="D42" s="63">
        <v>8</v>
      </c>
      <c r="E42" s="63">
        <v>989</v>
      </c>
      <c r="F42" s="64" t="str">
        <f>+VLOOKUP(E42,Participants!$A$1:$F$800,2,FALSE)</f>
        <v>Noah Fenyus</v>
      </c>
      <c r="G42" s="64" t="str">
        <f>+VLOOKUP(E42,Participants!$A$1:$F$800,4,FALSE)</f>
        <v>HFS</v>
      </c>
      <c r="H42" s="64" t="str">
        <f>+VLOOKUP(E42,Participants!$A$1:$F$800,5,FALSE)</f>
        <v>M</v>
      </c>
      <c r="I42" s="64">
        <f>+VLOOKUP(E42,Participants!$A$1:$F$800,3,FALSE)</f>
        <v>2</v>
      </c>
      <c r="J42" s="64" t="str">
        <f>+VLOOKUP(E42,Participants!$A$1:$G$800,7,FALSE)</f>
        <v>DEV BOYS</v>
      </c>
      <c r="K42" s="101">
        <f t="shared" si="1"/>
        <v>41</v>
      </c>
      <c r="L42" s="64"/>
    </row>
    <row r="43" spans="1:12" ht="14.25" customHeight="1" x14ac:dyDescent="0.35">
      <c r="A43" s="71" t="s">
        <v>677</v>
      </c>
      <c r="B43" s="63">
        <v>4</v>
      </c>
      <c r="C43" s="63" t="s">
        <v>817</v>
      </c>
      <c r="D43" s="63">
        <v>5</v>
      </c>
      <c r="E43" s="63">
        <v>1658</v>
      </c>
      <c r="F43" s="64" t="str">
        <f>+VLOOKUP(E43,Participants!$A$1:$F$800,2,FALSE)</f>
        <v>Joey Kress</v>
      </c>
      <c r="G43" s="64" t="str">
        <f>+VLOOKUP(E43,Participants!$A$1:$F$800,4,FALSE)</f>
        <v>STG</v>
      </c>
      <c r="H43" s="64" t="str">
        <f>+VLOOKUP(E43,Participants!$A$1:$F$800,5,FALSE)</f>
        <v>M</v>
      </c>
      <c r="I43" s="64">
        <f>+VLOOKUP(E43,Participants!$A$1:$F$800,3,FALSE)</f>
        <v>4</v>
      </c>
      <c r="J43" s="64" t="str">
        <f>+VLOOKUP(E43,Participants!$A$1:$G$800,7,FALSE)</f>
        <v>DEV BOYS</v>
      </c>
      <c r="K43" s="101">
        <f t="shared" si="1"/>
        <v>42</v>
      </c>
      <c r="L43" s="64"/>
    </row>
    <row r="44" spans="1:12" ht="14.25" customHeight="1" x14ac:dyDescent="0.35">
      <c r="A44" s="71" t="s">
        <v>677</v>
      </c>
      <c r="B44" s="63">
        <v>4</v>
      </c>
      <c r="C44" s="63" t="s">
        <v>803</v>
      </c>
      <c r="D44" s="63">
        <v>3</v>
      </c>
      <c r="E44" s="63">
        <v>1437</v>
      </c>
      <c r="F44" s="64" t="str">
        <f>+VLOOKUP(E44,Participants!$A$1:$F$800,2,FALSE)</f>
        <v>Logan Hostetler</v>
      </c>
      <c r="G44" s="64" t="str">
        <f>+VLOOKUP(E44,Participants!$A$1:$F$800,4,FALSE)</f>
        <v>SKS</v>
      </c>
      <c r="H44" s="64" t="str">
        <f>+VLOOKUP(E44,Participants!$A$1:$F$800,5,FALSE)</f>
        <v>M</v>
      </c>
      <c r="I44" s="64">
        <f>+VLOOKUP(E44,Participants!$A$1:$F$800,3,FALSE)</f>
        <v>3</v>
      </c>
      <c r="J44" s="64" t="str">
        <f>+VLOOKUP(E44,Participants!$A$1:$G$800,7,FALSE)</f>
        <v>DEV BOYS</v>
      </c>
      <c r="K44" s="101">
        <f t="shared" si="1"/>
        <v>43</v>
      </c>
      <c r="L44" s="64"/>
    </row>
    <row r="45" spans="1:12" ht="14.25" customHeight="1" x14ac:dyDescent="0.35">
      <c r="A45" s="71"/>
      <c r="B45" s="63"/>
      <c r="C45" s="63"/>
      <c r="D45" s="63"/>
      <c r="E45" s="63"/>
      <c r="F45" s="64"/>
      <c r="G45" s="64"/>
      <c r="H45" s="64"/>
      <c r="I45" s="64"/>
      <c r="J45" s="64"/>
      <c r="K45" s="100"/>
      <c r="L45" s="64"/>
    </row>
    <row r="46" spans="1:12" ht="14.25" customHeight="1" x14ac:dyDescent="0.35">
      <c r="A46" s="71" t="s">
        <v>677</v>
      </c>
      <c r="B46" s="63">
        <v>10</v>
      </c>
      <c r="C46" s="63" t="s">
        <v>894</v>
      </c>
      <c r="D46" s="63">
        <v>1</v>
      </c>
      <c r="E46" s="63">
        <v>654</v>
      </c>
      <c r="F46" s="64" t="str">
        <f>+VLOOKUP(E46,Participants!$A$1:$F$800,2,FALSE)</f>
        <v>Grace Bandurski</v>
      </c>
      <c r="G46" s="64" t="str">
        <f>+VLOOKUP(E46,Participants!$A$1:$F$800,4,FALSE)</f>
        <v>BTA</v>
      </c>
      <c r="H46" s="64" t="str">
        <f>+VLOOKUP(E46,Participants!$A$1:$F$800,5,FALSE)</f>
        <v>F</v>
      </c>
      <c r="I46" s="64">
        <f>+VLOOKUP(E46,Participants!$A$1:$F$800,3,FALSE)</f>
        <v>4</v>
      </c>
      <c r="J46" s="64" t="str">
        <f>+VLOOKUP(E46,Participants!$A$1:$G$800,7,FALSE)</f>
        <v>DEV GIRLS</v>
      </c>
      <c r="K46" s="100">
        <v>1</v>
      </c>
      <c r="L46" s="64">
        <v>10</v>
      </c>
    </row>
    <row r="47" spans="1:12" ht="14.25" customHeight="1" x14ac:dyDescent="0.35">
      <c r="A47" s="71" t="s">
        <v>677</v>
      </c>
      <c r="B47" s="61">
        <v>7</v>
      </c>
      <c r="C47" s="61" t="s">
        <v>856</v>
      </c>
      <c r="D47" s="61">
        <v>1</v>
      </c>
      <c r="E47" s="61">
        <v>708</v>
      </c>
      <c r="F47" s="62" t="str">
        <f>+VLOOKUP(E47,Participants!$A$1:$F$800,2,FALSE)</f>
        <v>Rose Vitale</v>
      </c>
      <c r="G47" s="62" t="str">
        <f>+VLOOKUP(E47,Participants!$A$1:$F$800,4,FALSE)</f>
        <v>CDL</v>
      </c>
      <c r="H47" s="62" t="str">
        <f>+VLOOKUP(E47,Participants!$A$1:$F$800,5,FALSE)</f>
        <v>F</v>
      </c>
      <c r="I47" s="62">
        <f>+VLOOKUP(E47,Participants!$A$1:$F$800,3,FALSE)</f>
        <v>2</v>
      </c>
      <c r="J47" s="62" t="str">
        <f>+VLOOKUP(E47,Participants!$A$1:$G$800,7,FALSE)</f>
        <v>DEV GIRLS</v>
      </c>
      <c r="K47" s="101">
        <f>K46+1</f>
        <v>2</v>
      </c>
      <c r="L47" s="62">
        <v>8</v>
      </c>
    </row>
    <row r="48" spans="1:12" ht="14.25" customHeight="1" x14ac:dyDescent="0.35">
      <c r="A48" s="71" t="s">
        <v>677</v>
      </c>
      <c r="B48" s="63">
        <v>10</v>
      </c>
      <c r="C48" s="63" t="s">
        <v>900</v>
      </c>
      <c r="D48" s="63">
        <v>7</v>
      </c>
      <c r="E48" s="63">
        <v>713</v>
      </c>
      <c r="F48" s="64" t="str">
        <f>+VLOOKUP(E48,Participants!$A$1:$F$800,2,FALSE)</f>
        <v>Emma Janke</v>
      </c>
      <c r="G48" s="64" t="str">
        <f>+VLOOKUP(E48,Participants!$A$1:$F$800,4,FALSE)</f>
        <v>CDL</v>
      </c>
      <c r="H48" s="64" t="str">
        <f>+VLOOKUP(E48,Participants!$A$1:$F$800,5,FALSE)</f>
        <v>F</v>
      </c>
      <c r="I48" s="64">
        <f>+VLOOKUP(E48,Participants!$A$1:$F$800,3,FALSE)</f>
        <v>4</v>
      </c>
      <c r="J48" s="64" t="str">
        <f>+VLOOKUP(E48,Participants!$A$1:$G$800,7,FALSE)</f>
        <v>DEV GIRLS</v>
      </c>
      <c r="K48" s="101">
        <f t="shared" ref="K48:K75" si="2">K47+1</f>
        <v>3</v>
      </c>
      <c r="L48" s="64">
        <v>6</v>
      </c>
    </row>
    <row r="49" spans="1:12" ht="14.25" customHeight="1" x14ac:dyDescent="0.35">
      <c r="A49" s="71" t="s">
        <v>677</v>
      </c>
      <c r="B49" s="63">
        <v>10</v>
      </c>
      <c r="C49" s="63" t="s">
        <v>898</v>
      </c>
      <c r="D49" s="63">
        <v>5</v>
      </c>
      <c r="E49" s="63">
        <v>1478</v>
      </c>
      <c r="F49" s="64" t="str">
        <f>+VLOOKUP(E49,Participants!$A$1:$F$800,2,FALSE)</f>
        <v>Ashley Pollet</v>
      </c>
      <c r="G49" s="64" t="str">
        <f>+VLOOKUP(E49,Participants!$A$1:$F$800,4,FALSE)</f>
        <v>SKS</v>
      </c>
      <c r="H49" s="64" t="str">
        <f>+VLOOKUP(E49,Participants!$A$1:$F$800,5,FALSE)</f>
        <v>F</v>
      </c>
      <c r="I49" s="64">
        <f>+VLOOKUP(E49,Participants!$A$1:$F$800,3,FALSE)</f>
        <v>4</v>
      </c>
      <c r="J49" s="64" t="str">
        <f>+VLOOKUP(E49,Participants!$A$1:$G$800,7,FALSE)</f>
        <v>DEV GIRLS</v>
      </c>
      <c r="K49" s="101">
        <f t="shared" si="2"/>
        <v>4</v>
      </c>
      <c r="L49" s="64">
        <v>5</v>
      </c>
    </row>
    <row r="50" spans="1:12" ht="14.25" customHeight="1" x14ac:dyDescent="0.35">
      <c r="A50" s="71" t="s">
        <v>677</v>
      </c>
      <c r="B50" s="63">
        <v>10</v>
      </c>
      <c r="C50" s="63" t="s">
        <v>895</v>
      </c>
      <c r="D50" s="63">
        <v>2</v>
      </c>
      <c r="E50" s="63">
        <v>362</v>
      </c>
      <c r="F50" s="64" t="str">
        <f>+VLOOKUP(E50,Participants!$A$1:$F$800,2,FALSE)</f>
        <v>Josie VanVickle</v>
      </c>
      <c r="G50" s="64" t="str">
        <f>+VLOOKUP(E50,Participants!$A$1:$F$800,4,FALSE)</f>
        <v>AAP</v>
      </c>
      <c r="H50" s="64" t="str">
        <f>+VLOOKUP(E50,Participants!$A$1:$F$800,5,FALSE)</f>
        <v>F</v>
      </c>
      <c r="I50" s="64">
        <f>+VLOOKUP(E50,Participants!$A$1:$F$800,3,FALSE)</f>
        <v>4</v>
      </c>
      <c r="J50" s="64" t="str">
        <f>+VLOOKUP(E50,Participants!$A$1:$G$800,7,FALSE)</f>
        <v>DEV GIRLS</v>
      </c>
      <c r="K50" s="101">
        <f t="shared" si="2"/>
        <v>5</v>
      </c>
      <c r="L50" s="64">
        <v>4</v>
      </c>
    </row>
    <row r="51" spans="1:12" ht="14.25" customHeight="1" x14ac:dyDescent="0.35">
      <c r="A51" s="71" t="s">
        <v>677</v>
      </c>
      <c r="B51" s="61">
        <v>9</v>
      </c>
      <c r="C51" s="61" t="s">
        <v>866</v>
      </c>
      <c r="D51" s="61">
        <v>1</v>
      </c>
      <c r="E51" s="61">
        <v>346</v>
      </c>
      <c r="F51" s="62" t="str">
        <f>+VLOOKUP(E51,Participants!$A$1:$F$800,2,FALSE)</f>
        <v>Gemma Baker</v>
      </c>
      <c r="G51" s="62" t="str">
        <f>+VLOOKUP(E51,Participants!$A$1:$F$800,4,FALSE)</f>
        <v>AAP</v>
      </c>
      <c r="H51" s="62" t="str">
        <f>+VLOOKUP(E51,Participants!$A$1:$F$800,5,FALSE)</f>
        <v>F</v>
      </c>
      <c r="I51" s="62">
        <f>+VLOOKUP(E51,Participants!$A$1:$F$800,3,FALSE)</f>
        <v>3</v>
      </c>
      <c r="J51" s="62" t="str">
        <f>+VLOOKUP(E51,Participants!$A$1:$G$800,7,FALSE)</f>
        <v>DEV GIRLS</v>
      </c>
      <c r="K51" s="101">
        <f t="shared" si="2"/>
        <v>6</v>
      </c>
      <c r="L51" s="62">
        <v>3</v>
      </c>
    </row>
    <row r="52" spans="1:12" ht="14.25" customHeight="1" x14ac:dyDescent="0.35">
      <c r="A52" s="71" t="s">
        <v>677</v>
      </c>
      <c r="B52" s="63">
        <v>11</v>
      </c>
      <c r="C52" s="63" t="s">
        <v>905</v>
      </c>
      <c r="D52" s="63">
        <v>5</v>
      </c>
      <c r="E52" s="63">
        <v>356</v>
      </c>
      <c r="F52" s="64" t="str">
        <f>+VLOOKUP(E52,Participants!$A$1:$F$800,2,FALSE)</f>
        <v>Ariana Feagin</v>
      </c>
      <c r="G52" s="64" t="str">
        <f>+VLOOKUP(E52,Participants!$A$1:$F$800,4,FALSE)</f>
        <v>AAP</v>
      </c>
      <c r="H52" s="64" t="str">
        <f>+VLOOKUP(E52,Participants!$A$1:$F$800,5,FALSE)</f>
        <v>F</v>
      </c>
      <c r="I52" s="64">
        <f>+VLOOKUP(E52,Participants!$A$1:$F$800,3,FALSE)</f>
        <v>4</v>
      </c>
      <c r="J52" s="64" t="str">
        <f>+VLOOKUP(E52,Participants!$A$1:$G$800,7,FALSE)</f>
        <v>DEV GIRLS</v>
      </c>
      <c r="K52" s="101">
        <f t="shared" si="2"/>
        <v>7</v>
      </c>
      <c r="L52" s="64">
        <v>2</v>
      </c>
    </row>
    <row r="53" spans="1:12" ht="14.25" customHeight="1" x14ac:dyDescent="0.35">
      <c r="A53" s="71" t="s">
        <v>677</v>
      </c>
      <c r="B53" s="61">
        <v>7</v>
      </c>
      <c r="C53" s="61" t="s">
        <v>857</v>
      </c>
      <c r="D53" s="61">
        <v>2</v>
      </c>
      <c r="E53" s="61">
        <v>345</v>
      </c>
      <c r="F53" s="62" t="str">
        <f>+VLOOKUP(E53,Participants!$A$1:$F$800,2,FALSE)</f>
        <v>Molly Sauber</v>
      </c>
      <c r="G53" s="62" t="str">
        <f>+VLOOKUP(E53,Participants!$A$1:$F$800,4,FALSE)</f>
        <v>AAP</v>
      </c>
      <c r="H53" s="62" t="str">
        <f>+VLOOKUP(E53,Participants!$A$1:$F$800,5,FALSE)</f>
        <v>F</v>
      </c>
      <c r="I53" s="62">
        <f>+VLOOKUP(E53,Participants!$A$1:$F$800,3,FALSE)</f>
        <v>2</v>
      </c>
      <c r="J53" s="62" t="str">
        <f>+VLOOKUP(E53,Participants!$A$1:$G$800,7,FALSE)</f>
        <v>DEV GIRLS</v>
      </c>
      <c r="K53" s="101">
        <f t="shared" si="2"/>
        <v>8</v>
      </c>
      <c r="L53" s="62">
        <v>1</v>
      </c>
    </row>
    <row r="54" spans="1:12" ht="14.25" customHeight="1" x14ac:dyDescent="0.35">
      <c r="A54" s="71" t="s">
        <v>677</v>
      </c>
      <c r="B54" s="61">
        <v>9</v>
      </c>
      <c r="C54" s="61" t="s">
        <v>867</v>
      </c>
      <c r="D54" s="61">
        <v>2</v>
      </c>
      <c r="E54" s="61">
        <v>342</v>
      </c>
      <c r="F54" s="62" t="str">
        <f>+VLOOKUP(E54,Participants!$A$1:$F$800,2,FALSE)</f>
        <v>Angela Gallagher</v>
      </c>
      <c r="G54" s="62" t="str">
        <f>+VLOOKUP(E54,Participants!$A$1:$F$800,4,FALSE)</f>
        <v>AAP</v>
      </c>
      <c r="H54" s="62" t="str">
        <f>+VLOOKUP(E54,Participants!$A$1:$F$800,5,FALSE)</f>
        <v>F</v>
      </c>
      <c r="I54" s="62">
        <f>+VLOOKUP(E54,Participants!$A$1:$F$800,3,FALSE)</f>
        <v>2</v>
      </c>
      <c r="J54" s="62" t="str">
        <f>+VLOOKUP(E54,Participants!$A$1:$G$800,7,FALSE)</f>
        <v>DEV GIRLS</v>
      </c>
      <c r="K54" s="101">
        <f t="shared" si="2"/>
        <v>9</v>
      </c>
      <c r="L54" s="62"/>
    </row>
    <row r="55" spans="1:12" ht="14.25" customHeight="1" x14ac:dyDescent="0.35">
      <c r="A55" s="71" t="s">
        <v>677</v>
      </c>
      <c r="B55" s="61">
        <v>9</v>
      </c>
      <c r="C55" s="61" t="s">
        <v>868</v>
      </c>
      <c r="D55" s="61">
        <v>3</v>
      </c>
      <c r="E55" s="61">
        <v>1464</v>
      </c>
      <c r="F55" s="62" t="str">
        <f>+VLOOKUP(E55,Participants!$A$1:$F$800,2,FALSE)</f>
        <v>Karissa Lakomy</v>
      </c>
      <c r="G55" s="62" t="str">
        <f>+VLOOKUP(E55,Participants!$A$1:$F$800,4,FALSE)</f>
        <v>SKS</v>
      </c>
      <c r="H55" s="62" t="str">
        <f>+VLOOKUP(E55,Participants!$A$1:$F$800,5,FALSE)</f>
        <v>F</v>
      </c>
      <c r="I55" s="62">
        <f>+VLOOKUP(E55,Participants!$A$1:$F$800,3,FALSE)</f>
        <v>3</v>
      </c>
      <c r="J55" s="62" t="str">
        <f>+VLOOKUP(E55,Participants!$A$1:$G$800,7,FALSE)</f>
        <v>DEV GIRLS</v>
      </c>
      <c r="K55" s="101">
        <f t="shared" si="2"/>
        <v>10</v>
      </c>
      <c r="L55" s="62"/>
    </row>
    <row r="56" spans="1:12" ht="14.25" customHeight="1" x14ac:dyDescent="0.35">
      <c r="A56" s="71" t="s">
        <v>677</v>
      </c>
      <c r="B56" s="61">
        <v>9</v>
      </c>
      <c r="C56" s="61" t="s">
        <v>869</v>
      </c>
      <c r="D56" s="61">
        <v>4</v>
      </c>
      <c r="E56" s="61">
        <v>749</v>
      </c>
      <c r="F56" s="62" t="str">
        <f>+VLOOKUP(E56,Participants!$A$1:$F$800,2,FALSE)</f>
        <v>Ava Scalamogna</v>
      </c>
      <c r="G56" s="62" t="str">
        <f>+VLOOKUP(E56,Participants!$A$1:$F$800,4,FALSE)</f>
        <v>CDP</v>
      </c>
      <c r="H56" s="62" t="str">
        <f>+VLOOKUP(E56,Participants!$A$1:$F$800,5,FALSE)</f>
        <v>F</v>
      </c>
      <c r="I56" s="62">
        <f>+VLOOKUP(E56,Participants!$A$1:$F$800,3,FALSE)</f>
        <v>3</v>
      </c>
      <c r="J56" s="62" t="str">
        <f>+VLOOKUP(E56,Participants!$A$1:$G$800,7,FALSE)</f>
        <v>DEV GIRLS</v>
      </c>
      <c r="K56" s="101">
        <f t="shared" si="2"/>
        <v>11</v>
      </c>
      <c r="L56" s="62"/>
    </row>
    <row r="57" spans="1:12" ht="14.25" customHeight="1" x14ac:dyDescent="0.35">
      <c r="A57" s="71" t="s">
        <v>677</v>
      </c>
      <c r="B57" s="63">
        <v>10</v>
      </c>
      <c r="C57" s="63" t="s">
        <v>897</v>
      </c>
      <c r="D57" s="63">
        <v>4</v>
      </c>
      <c r="E57" s="63">
        <v>360</v>
      </c>
      <c r="F57" s="64" t="str">
        <f>+VLOOKUP(E57,Participants!$A$1:$F$800,2,FALSE)</f>
        <v>Emi Mullican</v>
      </c>
      <c r="G57" s="64" t="str">
        <f>+VLOOKUP(E57,Participants!$A$1:$F$800,4,FALSE)</f>
        <v>AAP</v>
      </c>
      <c r="H57" s="64" t="str">
        <f>+VLOOKUP(E57,Participants!$A$1:$F$800,5,FALSE)</f>
        <v>F</v>
      </c>
      <c r="I57" s="64">
        <f>+VLOOKUP(E57,Participants!$A$1:$F$800,3,FALSE)</f>
        <v>4</v>
      </c>
      <c r="J57" s="64" t="str">
        <f>+VLOOKUP(E57,Participants!$A$1:$G$800,7,FALSE)</f>
        <v>DEV GIRLS</v>
      </c>
      <c r="K57" s="101">
        <f t="shared" si="2"/>
        <v>12</v>
      </c>
      <c r="L57" s="64"/>
    </row>
    <row r="58" spans="1:12" ht="14.25" customHeight="1" x14ac:dyDescent="0.35">
      <c r="A58" s="71" t="s">
        <v>677</v>
      </c>
      <c r="B58" s="61">
        <v>7</v>
      </c>
      <c r="C58" s="61" t="s">
        <v>858</v>
      </c>
      <c r="D58" s="61">
        <v>3</v>
      </c>
      <c r="E58" s="61">
        <v>341</v>
      </c>
      <c r="F58" s="62" t="str">
        <f>+VLOOKUP(E58,Participants!$A$1:$F$800,2,FALSE)</f>
        <v>Elsie Bamberg</v>
      </c>
      <c r="G58" s="62" t="str">
        <f>+VLOOKUP(E58,Participants!$A$1:$F$800,4,FALSE)</f>
        <v>AAP</v>
      </c>
      <c r="H58" s="62" t="str">
        <f>+VLOOKUP(E58,Participants!$A$1:$F$800,5,FALSE)</f>
        <v>F</v>
      </c>
      <c r="I58" s="62">
        <f>+VLOOKUP(E58,Participants!$A$1:$F$800,3,FALSE)</f>
        <v>2</v>
      </c>
      <c r="J58" s="62" t="str">
        <f>+VLOOKUP(E58,Participants!$A$1:$G$800,7,FALSE)</f>
        <v>DEV GIRLS</v>
      </c>
      <c r="K58" s="101">
        <f t="shared" si="2"/>
        <v>13</v>
      </c>
      <c r="L58" s="62"/>
    </row>
    <row r="59" spans="1:12" ht="14.25" customHeight="1" x14ac:dyDescent="0.35">
      <c r="A59" s="71" t="s">
        <v>677</v>
      </c>
      <c r="B59" s="63">
        <v>10</v>
      </c>
      <c r="C59" s="63" t="s">
        <v>899</v>
      </c>
      <c r="D59" s="63">
        <v>6</v>
      </c>
      <c r="E59" s="63">
        <v>1674</v>
      </c>
      <c r="F59" s="64" t="str">
        <f>+VLOOKUP(E59,Participants!$A$1:$F$800,2,FALSE)</f>
        <v>Meera Lindgren</v>
      </c>
      <c r="G59" s="64" t="str">
        <f>+VLOOKUP(E59,Participants!$A$1:$F$800,4,FALSE)</f>
        <v>STG</v>
      </c>
      <c r="H59" s="64" t="str">
        <f>+VLOOKUP(E59,Participants!$A$1:$F$800,5,FALSE)</f>
        <v>F</v>
      </c>
      <c r="I59" s="64">
        <f>+VLOOKUP(E59,Participants!$A$1:$F$800,3,FALSE)</f>
        <v>4</v>
      </c>
      <c r="J59" s="64" t="str">
        <f>+VLOOKUP(E59,Participants!$A$1:$G$800,7,FALSE)</f>
        <v>DEV GIRLS</v>
      </c>
      <c r="K59" s="101">
        <f t="shared" si="2"/>
        <v>14</v>
      </c>
      <c r="L59" s="64"/>
    </row>
    <row r="60" spans="1:12" ht="14.25" customHeight="1" x14ac:dyDescent="0.35">
      <c r="A60" s="71" t="s">
        <v>677</v>
      </c>
      <c r="B60" s="63">
        <v>11</v>
      </c>
      <c r="C60" s="63" t="s">
        <v>904</v>
      </c>
      <c r="D60" s="63">
        <v>4</v>
      </c>
      <c r="E60" s="63">
        <v>355</v>
      </c>
      <c r="F60" s="64" t="str">
        <f>+VLOOKUP(E60,Participants!$A$1:$F$800,2,FALSE)</f>
        <v>Gemma Falcon</v>
      </c>
      <c r="G60" s="64" t="str">
        <f>+VLOOKUP(E60,Participants!$A$1:$F$800,4,FALSE)</f>
        <v>AAP</v>
      </c>
      <c r="H60" s="64" t="str">
        <f>+VLOOKUP(E60,Participants!$A$1:$F$800,5,FALSE)</f>
        <v>F</v>
      </c>
      <c r="I60" s="64">
        <f>+VLOOKUP(E60,Participants!$A$1:$F$800,3,FALSE)</f>
        <v>4</v>
      </c>
      <c r="J60" s="64" t="str">
        <f>+VLOOKUP(E60,Participants!$A$1:$G$800,7,FALSE)</f>
        <v>DEV GIRLS</v>
      </c>
      <c r="K60" s="101">
        <f t="shared" si="2"/>
        <v>15</v>
      </c>
      <c r="L60" s="64"/>
    </row>
    <row r="61" spans="1:12" ht="14.25" customHeight="1" x14ac:dyDescent="0.35">
      <c r="A61" s="71" t="s">
        <v>677</v>
      </c>
      <c r="B61" s="63">
        <v>11</v>
      </c>
      <c r="C61" s="63" t="s">
        <v>903</v>
      </c>
      <c r="D61" s="63">
        <v>3</v>
      </c>
      <c r="E61" s="63">
        <v>354</v>
      </c>
      <c r="F61" s="64" t="str">
        <f>+VLOOKUP(E61,Participants!$A$1:$F$800,2,FALSE)</f>
        <v>Ella Campbell</v>
      </c>
      <c r="G61" s="64" t="str">
        <f>+VLOOKUP(E61,Participants!$A$1:$F$800,4,FALSE)</f>
        <v>AAP</v>
      </c>
      <c r="H61" s="64" t="str">
        <f>+VLOOKUP(E61,Participants!$A$1:$F$800,5,FALSE)</f>
        <v>F</v>
      </c>
      <c r="I61" s="64">
        <f>+VLOOKUP(E61,Participants!$A$1:$F$800,3,FALSE)</f>
        <v>4</v>
      </c>
      <c r="J61" s="64" t="str">
        <f>+VLOOKUP(E61,Participants!$A$1:$G$800,7,FALSE)</f>
        <v>DEV GIRLS</v>
      </c>
      <c r="K61" s="101">
        <f t="shared" si="2"/>
        <v>16</v>
      </c>
      <c r="L61" s="64"/>
    </row>
    <row r="62" spans="1:12" ht="14.25" customHeight="1" x14ac:dyDescent="0.35">
      <c r="A62" s="71" t="s">
        <v>677</v>
      </c>
      <c r="B62" s="63">
        <v>10</v>
      </c>
      <c r="C62" s="63" t="s">
        <v>896</v>
      </c>
      <c r="D62" s="63">
        <v>3</v>
      </c>
      <c r="E62" s="63">
        <v>351</v>
      </c>
      <c r="F62" s="64" t="str">
        <f>+VLOOKUP(E62,Participants!$A$1:$F$800,2,FALSE)</f>
        <v>Mary Austin</v>
      </c>
      <c r="G62" s="64" t="str">
        <f>+VLOOKUP(E62,Participants!$A$1:$F$800,4,FALSE)</f>
        <v>AAP</v>
      </c>
      <c r="H62" s="64" t="str">
        <f>+VLOOKUP(E62,Participants!$A$1:$F$800,5,FALSE)</f>
        <v>F</v>
      </c>
      <c r="I62" s="64">
        <f>+VLOOKUP(E62,Participants!$A$1:$F$800,3,FALSE)</f>
        <v>4</v>
      </c>
      <c r="J62" s="64" t="str">
        <f>+VLOOKUP(E62,Participants!$A$1:$G$800,7,FALSE)</f>
        <v>DEV GIRLS</v>
      </c>
      <c r="K62" s="101">
        <f t="shared" si="2"/>
        <v>17</v>
      </c>
      <c r="L62" s="64"/>
    </row>
    <row r="63" spans="1:12" ht="14.25" customHeight="1" x14ac:dyDescent="0.35">
      <c r="A63" s="71" t="s">
        <v>677</v>
      </c>
      <c r="B63" s="63">
        <v>11</v>
      </c>
      <c r="C63" s="63" t="s">
        <v>906</v>
      </c>
      <c r="D63" s="63">
        <v>6</v>
      </c>
      <c r="E63" s="63">
        <v>627</v>
      </c>
      <c r="F63" s="64" t="str">
        <f>+VLOOKUP(E63,Participants!$A$1:$F$800,2,FALSE)</f>
        <v>Adriana Shasteen</v>
      </c>
      <c r="G63" s="64" t="str">
        <f>+VLOOKUP(E63,Participants!$A$1:$F$800,4,FALSE)</f>
        <v>BCS</v>
      </c>
      <c r="H63" s="64" t="str">
        <f>+VLOOKUP(E63,Participants!$A$1:$F$800,5,FALSE)</f>
        <v>F</v>
      </c>
      <c r="I63" s="64">
        <f>+VLOOKUP(E63,Participants!$A$1:$F$800,3,FALSE)</f>
        <v>4</v>
      </c>
      <c r="J63" s="64" t="str">
        <f>+VLOOKUP(E63,Participants!$A$1:$G$800,7,FALSE)</f>
        <v>DEV GIRLS</v>
      </c>
      <c r="K63" s="101">
        <f t="shared" si="2"/>
        <v>18</v>
      </c>
      <c r="L63" s="64"/>
    </row>
    <row r="64" spans="1:12" ht="14.25" customHeight="1" x14ac:dyDescent="0.35">
      <c r="A64" s="71" t="s">
        <v>677</v>
      </c>
      <c r="B64" s="61">
        <v>7</v>
      </c>
      <c r="C64" s="61" t="s">
        <v>859</v>
      </c>
      <c r="D64" s="61">
        <v>4</v>
      </c>
      <c r="E64" s="61">
        <v>994</v>
      </c>
      <c r="F64" s="62" t="str">
        <f>+VLOOKUP(E64,Participants!$A$1:$F$800,2,FALSE)</f>
        <v>Mary Jane Varasse</v>
      </c>
      <c r="G64" s="62" t="str">
        <f>+VLOOKUP(E64,Participants!$A$1:$F$800,4,FALSE)</f>
        <v>HFS</v>
      </c>
      <c r="H64" s="62" t="str">
        <f>+VLOOKUP(E64,Participants!$A$1:$F$800,5,FALSE)</f>
        <v>F</v>
      </c>
      <c r="I64" s="62">
        <f>+VLOOKUP(E64,Participants!$A$1:$F$800,3,FALSE)</f>
        <v>2</v>
      </c>
      <c r="J64" s="62" t="str">
        <f>+VLOOKUP(E64,Participants!$A$1:$G$800,7,FALSE)</f>
        <v>DEV GIRLS</v>
      </c>
      <c r="K64" s="101">
        <f t="shared" si="2"/>
        <v>19</v>
      </c>
      <c r="L64" s="62"/>
    </row>
    <row r="65" spans="1:12" ht="14.25" customHeight="1" x14ac:dyDescent="0.35">
      <c r="A65" s="71" t="s">
        <v>677</v>
      </c>
      <c r="B65" s="61">
        <v>9</v>
      </c>
      <c r="C65" s="61" t="s">
        <v>870</v>
      </c>
      <c r="D65" s="61">
        <v>5</v>
      </c>
      <c r="E65" s="61">
        <v>752</v>
      </c>
      <c r="F65" s="62" t="str">
        <f>+VLOOKUP(E65,Participants!$A$1:$F$800,2,FALSE)</f>
        <v>Lilliana Tavella</v>
      </c>
      <c r="G65" s="62" t="str">
        <f>+VLOOKUP(E65,Participants!$A$1:$F$800,4,FALSE)</f>
        <v>CDP</v>
      </c>
      <c r="H65" s="62" t="str">
        <f>+VLOOKUP(E65,Participants!$A$1:$F$800,5,FALSE)</f>
        <v>F</v>
      </c>
      <c r="I65" s="62">
        <f>+VLOOKUP(E65,Participants!$A$1:$F$800,3,FALSE)</f>
        <v>3</v>
      </c>
      <c r="J65" s="62" t="str">
        <f>+VLOOKUP(E65,Participants!$A$1:$G$800,7,FALSE)</f>
        <v>DEV GIRLS</v>
      </c>
      <c r="K65" s="101">
        <f t="shared" si="2"/>
        <v>20</v>
      </c>
      <c r="L65" s="62"/>
    </row>
    <row r="66" spans="1:12" ht="14.25" customHeight="1" x14ac:dyDescent="0.35">
      <c r="A66" s="71" t="s">
        <v>677</v>
      </c>
      <c r="B66" s="61">
        <v>9</v>
      </c>
      <c r="C66" s="61" t="s">
        <v>871</v>
      </c>
      <c r="D66" s="61">
        <v>6</v>
      </c>
      <c r="E66" s="61">
        <v>1463</v>
      </c>
      <c r="F66" s="62" t="str">
        <f>+VLOOKUP(E66,Participants!$A$1:$F$800,2,FALSE)</f>
        <v>Sophia Knight</v>
      </c>
      <c r="G66" s="62" t="str">
        <f>+VLOOKUP(E66,Participants!$A$1:$F$800,4,FALSE)</f>
        <v>SKS</v>
      </c>
      <c r="H66" s="62" t="str">
        <f>+VLOOKUP(E66,Participants!$A$1:$F$800,5,FALSE)</f>
        <v>F</v>
      </c>
      <c r="I66" s="62">
        <f>+VLOOKUP(E66,Participants!$A$1:$F$800,3,FALSE)</f>
        <v>3</v>
      </c>
      <c r="J66" s="62" t="str">
        <f>+VLOOKUP(E66,Participants!$A$1:$G$800,7,FALSE)</f>
        <v>DEV GIRLS</v>
      </c>
      <c r="K66" s="101">
        <f t="shared" si="2"/>
        <v>21</v>
      </c>
      <c r="L66" s="62"/>
    </row>
    <row r="67" spans="1:12" ht="14.25" customHeight="1" x14ac:dyDescent="0.35">
      <c r="A67" s="71" t="s">
        <v>677</v>
      </c>
      <c r="B67" s="63">
        <v>11</v>
      </c>
      <c r="C67" s="63" t="s">
        <v>901</v>
      </c>
      <c r="D67" s="63">
        <v>1</v>
      </c>
      <c r="E67" s="63">
        <v>1150</v>
      </c>
      <c r="F67" s="64" t="str">
        <f>+VLOOKUP(E67,Participants!$A$1:$F$800,2,FALSE)</f>
        <v>Summer McCarter</v>
      </c>
      <c r="G67" s="64" t="str">
        <f>+VLOOKUP(E67,Participants!$A$1:$F$800,4,FALSE)</f>
        <v>MOS</v>
      </c>
      <c r="H67" s="64" t="str">
        <f>+VLOOKUP(E67,Participants!$A$1:$F$800,5,FALSE)</f>
        <v>F</v>
      </c>
      <c r="I67" s="64">
        <f>+VLOOKUP(E67,Participants!$A$1:$F$800,3,FALSE)</f>
        <v>4</v>
      </c>
      <c r="J67" s="64" t="str">
        <f>+VLOOKUP(E67,Participants!$A$1:$G$800,7,FALSE)</f>
        <v>DEV GIRLS</v>
      </c>
      <c r="K67" s="101">
        <f t="shared" si="2"/>
        <v>22</v>
      </c>
      <c r="L67" s="64"/>
    </row>
    <row r="68" spans="1:12" ht="14.25" customHeight="1" x14ac:dyDescent="0.35">
      <c r="A68" s="71" t="s">
        <v>677</v>
      </c>
      <c r="B68" s="61">
        <v>7</v>
      </c>
      <c r="C68" s="61" t="s">
        <v>860</v>
      </c>
      <c r="D68" s="61">
        <v>5</v>
      </c>
      <c r="E68" s="61">
        <v>792</v>
      </c>
      <c r="F68" s="62" t="str">
        <f>+VLOOKUP(E68,Participants!$A$1:$F$800,2,FALSE)</f>
        <v>Miriam Bandish</v>
      </c>
      <c r="G68" s="62" t="str">
        <f>+VLOOKUP(E68,Participants!$A$1:$F$800,4,FALSE)</f>
        <v>DMA</v>
      </c>
      <c r="H68" s="62" t="str">
        <f>+VLOOKUP(E68,Participants!$A$1:$F$800,5,FALSE)</f>
        <v>F</v>
      </c>
      <c r="I68" s="62">
        <f>+VLOOKUP(E68,Participants!$A$1:$F$800,3,FALSE)</f>
        <v>2</v>
      </c>
      <c r="J68" s="62" t="str">
        <f>+VLOOKUP(E68,Participants!$A$1:$G$800,7,FALSE)</f>
        <v>DEV GIRLS</v>
      </c>
      <c r="K68" s="101">
        <f t="shared" si="2"/>
        <v>23</v>
      </c>
      <c r="L68" s="62"/>
    </row>
    <row r="69" spans="1:12" ht="14.25" customHeight="1" x14ac:dyDescent="0.35">
      <c r="A69" s="71" t="s">
        <v>677</v>
      </c>
      <c r="B69" s="61">
        <v>7</v>
      </c>
      <c r="C69" s="61" t="s">
        <v>861</v>
      </c>
      <c r="D69" s="61">
        <v>6</v>
      </c>
      <c r="E69" s="61">
        <v>1663</v>
      </c>
      <c r="F69" s="62" t="str">
        <f>+VLOOKUP(E69,Participants!$A$1:$F$800,2,FALSE)</f>
        <v>Lucia Deem</v>
      </c>
      <c r="G69" s="62" t="str">
        <f>+VLOOKUP(E69,Participants!$A$1:$F$800,4,FALSE)</f>
        <v>STG</v>
      </c>
      <c r="H69" s="62" t="str">
        <f>+VLOOKUP(E69,Participants!$A$1:$F$800,5,FALSE)</f>
        <v>F</v>
      </c>
      <c r="I69" s="62">
        <f>+VLOOKUP(E69,Participants!$A$1:$F$800,3,FALSE)</f>
        <v>0</v>
      </c>
      <c r="J69" s="62" t="str">
        <f>+VLOOKUP(E69,Participants!$A$1:$G$800,7,FALSE)</f>
        <v>DEV GIRLS</v>
      </c>
      <c r="K69" s="101">
        <f t="shared" si="2"/>
        <v>24</v>
      </c>
      <c r="L69" s="62"/>
    </row>
    <row r="70" spans="1:12" ht="14.25" customHeight="1" x14ac:dyDescent="0.35">
      <c r="A70" s="71" t="s">
        <v>677</v>
      </c>
      <c r="B70" s="61">
        <v>7</v>
      </c>
      <c r="C70" s="61" t="s">
        <v>862</v>
      </c>
      <c r="D70" s="61">
        <v>7</v>
      </c>
      <c r="E70" s="61">
        <v>791</v>
      </c>
      <c r="F70" s="62" t="str">
        <f>+VLOOKUP(E70,Participants!$A$1:$F$800,2,FALSE)</f>
        <v>Ava Pawlowski</v>
      </c>
      <c r="G70" s="62" t="str">
        <f>+VLOOKUP(E70,Participants!$A$1:$F$800,4,FALSE)</f>
        <v>DMA</v>
      </c>
      <c r="H70" s="62" t="str">
        <f>+VLOOKUP(E70,Participants!$A$1:$F$800,5,FALSE)</f>
        <v>F</v>
      </c>
      <c r="I70" s="62">
        <f>+VLOOKUP(E70,Participants!$A$1:$F$800,3,FALSE)</f>
        <v>2</v>
      </c>
      <c r="J70" s="62" t="str">
        <f>+VLOOKUP(E70,Participants!$A$1:$G$800,7,FALSE)</f>
        <v>DEV GIRLS</v>
      </c>
      <c r="K70" s="101">
        <f t="shared" si="2"/>
        <v>25</v>
      </c>
      <c r="L70" s="62"/>
    </row>
    <row r="71" spans="1:12" ht="14.25" customHeight="1" x14ac:dyDescent="0.35">
      <c r="A71" s="71" t="s">
        <v>677</v>
      </c>
      <c r="B71" s="61">
        <v>7</v>
      </c>
      <c r="C71" s="61" t="s">
        <v>863</v>
      </c>
      <c r="D71" s="61">
        <v>8</v>
      </c>
      <c r="E71" s="61">
        <v>790</v>
      </c>
      <c r="F71" s="62" t="str">
        <f>+VLOOKUP(E71,Participants!$A$1:$F$800,2,FALSE)</f>
        <v>Eila Rocco</v>
      </c>
      <c r="G71" s="62" t="str">
        <f>+VLOOKUP(E71,Participants!$A$1:$F$800,4,FALSE)</f>
        <v>DMA</v>
      </c>
      <c r="H71" s="62" t="str">
        <f>+VLOOKUP(E71,Participants!$A$1:$F$800,5,FALSE)</f>
        <v>F</v>
      </c>
      <c r="I71" s="62">
        <f>+VLOOKUP(E71,Participants!$A$1:$F$800,3,FALSE)</f>
        <v>2</v>
      </c>
      <c r="J71" s="62" t="str">
        <f>+VLOOKUP(E71,Participants!$A$1:$G$800,7,FALSE)</f>
        <v>DEV GIRLS</v>
      </c>
      <c r="K71" s="101">
        <f t="shared" si="2"/>
        <v>26</v>
      </c>
      <c r="L71" s="62"/>
    </row>
    <row r="72" spans="1:12" ht="14.25" customHeight="1" x14ac:dyDescent="0.35">
      <c r="A72" s="71" t="s">
        <v>677</v>
      </c>
      <c r="B72" s="61">
        <v>9</v>
      </c>
      <c r="C72" s="61" t="s">
        <v>872</v>
      </c>
      <c r="D72" s="61">
        <v>7</v>
      </c>
      <c r="E72" s="61">
        <v>751</v>
      </c>
      <c r="F72" s="62" t="str">
        <f>+VLOOKUP(E72,Participants!$A$1:$F$800,2,FALSE)</f>
        <v>Harper Muscia</v>
      </c>
      <c r="G72" s="62" t="str">
        <f>+VLOOKUP(E72,Participants!$A$1:$F$800,4,FALSE)</f>
        <v>CDP</v>
      </c>
      <c r="H72" s="62" t="str">
        <f>+VLOOKUP(E72,Participants!$A$1:$F$800,5,FALSE)</f>
        <v>F</v>
      </c>
      <c r="I72" s="62">
        <f>+VLOOKUP(E72,Participants!$A$1:$F$800,3,FALSE)</f>
        <v>3</v>
      </c>
      <c r="J72" s="62" t="str">
        <f>+VLOOKUP(E72,Participants!$A$1:$G$800,7,FALSE)</f>
        <v>DEV GIRLS</v>
      </c>
      <c r="K72" s="101">
        <f t="shared" si="2"/>
        <v>27</v>
      </c>
      <c r="L72" s="62"/>
    </row>
    <row r="73" spans="1:12" ht="14.25" customHeight="1" x14ac:dyDescent="0.35">
      <c r="A73" s="71" t="s">
        <v>677</v>
      </c>
      <c r="B73" s="63">
        <v>11</v>
      </c>
      <c r="C73" s="63" t="s">
        <v>902</v>
      </c>
      <c r="D73" s="63">
        <v>2</v>
      </c>
      <c r="E73" s="63">
        <v>1673</v>
      </c>
      <c r="F73" s="64" t="str">
        <f>+VLOOKUP(E73,Participants!$A$1:$F$800,2,FALSE)</f>
        <v>Madeline Harmanos</v>
      </c>
      <c r="G73" s="64" t="str">
        <f>+VLOOKUP(E73,Participants!$A$1:$F$800,4,FALSE)</f>
        <v>STG</v>
      </c>
      <c r="H73" s="64" t="str">
        <f>+VLOOKUP(E73,Participants!$A$1:$F$800,5,FALSE)</f>
        <v>F</v>
      </c>
      <c r="I73" s="64">
        <f>+VLOOKUP(E73,Participants!$A$1:$F$800,3,FALSE)</f>
        <v>4</v>
      </c>
      <c r="J73" s="64" t="str">
        <f>+VLOOKUP(E73,Participants!$A$1:$G$800,7,FALSE)</f>
        <v>DEV GIRLS</v>
      </c>
      <c r="K73" s="101">
        <f t="shared" si="2"/>
        <v>28</v>
      </c>
      <c r="L73" s="64"/>
    </row>
    <row r="74" spans="1:12" ht="14.25" customHeight="1" x14ac:dyDescent="0.35">
      <c r="A74" s="71" t="s">
        <v>677</v>
      </c>
      <c r="B74" s="63">
        <v>8</v>
      </c>
      <c r="C74" s="63" t="s">
        <v>864</v>
      </c>
      <c r="D74" s="63">
        <v>1</v>
      </c>
      <c r="E74" s="63">
        <v>992</v>
      </c>
      <c r="F74" s="64" t="str">
        <f>+VLOOKUP(E74,Participants!$A$1:$F$800,2,FALSE)</f>
        <v>Addison Trettel</v>
      </c>
      <c r="G74" s="64" t="str">
        <f>+VLOOKUP(E74,Participants!$A$1:$F$800,4,FALSE)</f>
        <v>HFS</v>
      </c>
      <c r="H74" s="64" t="str">
        <f>+VLOOKUP(E74,Participants!$A$1:$F$800,5,FALSE)</f>
        <v>F</v>
      </c>
      <c r="I74" s="64">
        <f>+VLOOKUP(E74,Participants!$A$1:$F$800,3,FALSE)</f>
        <v>1</v>
      </c>
      <c r="J74" s="64" t="str">
        <f>+VLOOKUP(E74,Participants!$A$1:$G$800,7,FALSE)</f>
        <v>DEV GIRLS</v>
      </c>
      <c r="K74" s="101">
        <f t="shared" si="2"/>
        <v>29</v>
      </c>
      <c r="L74" s="64"/>
    </row>
    <row r="75" spans="1:12" ht="14.25" customHeight="1" x14ac:dyDescent="0.35">
      <c r="A75" s="71" t="s">
        <v>677</v>
      </c>
      <c r="B75" s="63">
        <v>8</v>
      </c>
      <c r="C75" s="63" t="s">
        <v>865</v>
      </c>
      <c r="D75" s="63">
        <v>2</v>
      </c>
      <c r="E75" s="63">
        <v>1664</v>
      </c>
      <c r="F75" s="64" t="str">
        <f>+VLOOKUP(E75,Participants!$A$1:$F$800,2,FALSE)</f>
        <v>Paige Lindgren</v>
      </c>
      <c r="G75" s="64" t="str">
        <f>+VLOOKUP(E75,Participants!$A$1:$F$800,4,FALSE)</f>
        <v>STG</v>
      </c>
      <c r="H75" s="64" t="str">
        <f>+VLOOKUP(E75,Participants!$A$1:$F$800,5,FALSE)</f>
        <v>F</v>
      </c>
      <c r="I75" s="64">
        <f>+VLOOKUP(E75,Participants!$A$1:$F$800,3,FALSE)</f>
        <v>0</v>
      </c>
      <c r="J75" s="64" t="str">
        <f>+VLOOKUP(E75,Participants!$A$1:$G$800,7,FALSE)</f>
        <v>DEV GIRLS</v>
      </c>
      <c r="K75" s="101">
        <f t="shared" si="2"/>
        <v>30</v>
      </c>
      <c r="L75" s="64"/>
    </row>
    <row r="76" spans="1:12" ht="14.25" customHeight="1" x14ac:dyDescent="0.35">
      <c r="A76" s="79"/>
      <c r="B76" s="66"/>
      <c r="C76" s="66"/>
      <c r="D76" s="66"/>
      <c r="E76" s="66"/>
    </row>
    <row r="77" spans="1:12" ht="14.25" customHeight="1" x14ac:dyDescent="0.35">
      <c r="A77" s="79"/>
      <c r="B77" s="66"/>
      <c r="C77" s="66"/>
      <c r="D77" s="66"/>
      <c r="E77" s="66"/>
    </row>
    <row r="78" spans="1:12" ht="14.25" customHeight="1" x14ac:dyDescent="0.35">
      <c r="A78" s="79"/>
      <c r="B78" s="66"/>
      <c r="C78" s="66"/>
      <c r="D78" s="66"/>
      <c r="E78" s="66"/>
    </row>
    <row r="79" spans="1:12" ht="14.25" customHeight="1" x14ac:dyDescent="0.35">
      <c r="A79" s="79"/>
      <c r="B79" s="66"/>
      <c r="C79" s="66"/>
      <c r="D79" s="66"/>
      <c r="E79" s="66"/>
    </row>
    <row r="80" spans="1:12" ht="14.25" customHeight="1" x14ac:dyDescent="0.35">
      <c r="A80" s="79"/>
      <c r="B80" s="66"/>
      <c r="C80" s="66"/>
      <c r="D80" s="66"/>
      <c r="E80" s="66"/>
    </row>
    <row r="81" spans="1:25" ht="14.25" customHeight="1" x14ac:dyDescent="0.35">
      <c r="A81" s="79"/>
      <c r="B81" s="66"/>
      <c r="C81" s="66"/>
      <c r="D81" s="66"/>
      <c r="E81" s="66"/>
    </row>
    <row r="82" spans="1:25" ht="14.25" customHeight="1" x14ac:dyDescent="0.25">
      <c r="E82" s="66"/>
    </row>
    <row r="83" spans="1:25" ht="14.25" customHeight="1" x14ac:dyDescent="0.25">
      <c r="E83" s="66"/>
    </row>
    <row r="84" spans="1:25" ht="14.25" customHeight="1" x14ac:dyDescent="0.25">
      <c r="E84" s="66"/>
    </row>
    <row r="85" spans="1:25" ht="14.25" customHeight="1" x14ac:dyDescent="0.25">
      <c r="E85" s="66"/>
    </row>
    <row r="86" spans="1:25" ht="14.25" customHeight="1" x14ac:dyDescent="0.25">
      <c r="E86" s="66"/>
    </row>
    <row r="87" spans="1:25" ht="14.25" customHeight="1" x14ac:dyDescent="0.25">
      <c r="B87" s="67" t="s">
        <v>15</v>
      </c>
      <c r="C87" s="67" t="s">
        <v>17</v>
      </c>
      <c r="D87" s="68" t="s">
        <v>21</v>
      </c>
      <c r="E87" s="67" t="s">
        <v>24</v>
      </c>
      <c r="F87" s="67" t="s">
        <v>10</v>
      </c>
      <c r="G87" s="67" t="s">
        <v>29</v>
      </c>
      <c r="H87" s="67" t="s">
        <v>34</v>
      </c>
      <c r="I87" s="67" t="s">
        <v>37</v>
      </c>
      <c r="J87" s="67" t="s">
        <v>40</v>
      </c>
      <c r="K87" s="67" t="s">
        <v>43</v>
      </c>
      <c r="L87" s="67" t="s">
        <v>48</v>
      </c>
      <c r="M87" s="67" t="s">
        <v>52</v>
      </c>
      <c r="N87" s="67" t="s">
        <v>55</v>
      </c>
      <c r="O87" s="67" t="s">
        <v>60</v>
      </c>
      <c r="P87" s="67" t="s">
        <v>649</v>
      </c>
      <c r="Q87" s="67" t="s">
        <v>66</v>
      </c>
      <c r="R87" s="67" t="s">
        <v>69</v>
      </c>
      <c r="S87" s="67" t="s">
        <v>72</v>
      </c>
      <c r="T87" s="67" t="s">
        <v>78</v>
      </c>
      <c r="U87" s="67" t="s">
        <v>81</v>
      </c>
      <c r="V87" s="67" t="s">
        <v>84</v>
      </c>
      <c r="W87" s="67" t="s">
        <v>90</v>
      </c>
      <c r="X87" s="67" t="s">
        <v>93</v>
      </c>
    </row>
    <row r="88" spans="1:25" ht="14.25" customHeight="1" x14ac:dyDescent="0.25">
      <c r="A88" s="69" t="s">
        <v>32</v>
      </c>
      <c r="B88" s="69">
        <f t="shared" ref="B88:K89" si="3">+SUMIFS($L$2:$L$75,$J$2:$J$75,$A88,$G$2:$G$75,B$87)</f>
        <v>10</v>
      </c>
      <c r="C88" s="69">
        <f t="shared" si="3"/>
        <v>0</v>
      </c>
      <c r="D88" s="69">
        <f t="shared" si="3"/>
        <v>0</v>
      </c>
      <c r="E88" s="69">
        <f t="shared" si="3"/>
        <v>0</v>
      </c>
      <c r="F88" s="69">
        <f t="shared" si="3"/>
        <v>0</v>
      </c>
      <c r="G88" s="69">
        <f t="shared" si="3"/>
        <v>10</v>
      </c>
      <c r="H88" s="69">
        <f t="shared" si="3"/>
        <v>0</v>
      </c>
      <c r="I88" s="69">
        <f t="shared" si="3"/>
        <v>0</v>
      </c>
      <c r="J88" s="69">
        <f t="shared" si="3"/>
        <v>14</v>
      </c>
      <c r="K88" s="90">
        <f t="shared" si="3"/>
        <v>0</v>
      </c>
      <c r="L88" s="69">
        <f t="shared" ref="L88:X89" si="4">+SUMIFS($L$2:$L$75,$J$2:$J$75,$A88,$G$2:$G$75,L$87)</f>
        <v>0</v>
      </c>
      <c r="M88" s="69">
        <f t="shared" si="4"/>
        <v>0</v>
      </c>
      <c r="N88" s="69">
        <f t="shared" si="4"/>
        <v>0</v>
      </c>
      <c r="O88" s="69">
        <f t="shared" si="4"/>
        <v>0</v>
      </c>
      <c r="P88" s="69">
        <f t="shared" si="4"/>
        <v>0</v>
      </c>
      <c r="Q88" s="69">
        <f t="shared" si="4"/>
        <v>0</v>
      </c>
      <c r="R88" s="69">
        <f t="shared" si="4"/>
        <v>0</v>
      </c>
      <c r="S88" s="69">
        <f t="shared" si="4"/>
        <v>0</v>
      </c>
      <c r="T88" s="69">
        <f t="shared" si="4"/>
        <v>5</v>
      </c>
      <c r="U88" s="69">
        <f t="shared" si="4"/>
        <v>0</v>
      </c>
      <c r="V88" s="69">
        <f t="shared" si="4"/>
        <v>0</v>
      </c>
      <c r="W88" s="69">
        <f t="shared" si="4"/>
        <v>0</v>
      </c>
      <c r="X88" s="69">
        <f t="shared" si="4"/>
        <v>0</v>
      </c>
      <c r="Y88" s="69">
        <f t="shared" ref="Y88:Y89" si="5">SUM(B88:X88)</f>
        <v>39</v>
      </c>
    </row>
    <row r="89" spans="1:25" ht="14.25" customHeight="1" x14ac:dyDescent="0.25">
      <c r="A89" s="69" t="s">
        <v>13</v>
      </c>
      <c r="B89" s="69">
        <f t="shared" si="3"/>
        <v>5</v>
      </c>
      <c r="C89" s="69">
        <f t="shared" si="3"/>
        <v>0</v>
      </c>
      <c r="D89" s="69">
        <f t="shared" si="3"/>
        <v>0</v>
      </c>
      <c r="E89" s="69">
        <f t="shared" si="3"/>
        <v>0</v>
      </c>
      <c r="F89" s="69">
        <f t="shared" si="3"/>
        <v>5</v>
      </c>
      <c r="G89" s="69">
        <f t="shared" si="3"/>
        <v>0</v>
      </c>
      <c r="H89" s="69">
        <f t="shared" si="3"/>
        <v>6</v>
      </c>
      <c r="I89" s="69">
        <f t="shared" si="3"/>
        <v>0</v>
      </c>
      <c r="J89" s="69">
        <f t="shared" si="3"/>
        <v>10</v>
      </c>
      <c r="K89" s="90">
        <f t="shared" si="3"/>
        <v>4</v>
      </c>
      <c r="L89" s="69">
        <f t="shared" si="4"/>
        <v>0</v>
      </c>
      <c r="M89" s="69">
        <f t="shared" si="4"/>
        <v>0</v>
      </c>
      <c r="N89" s="69">
        <f t="shared" si="4"/>
        <v>0</v>
      </c>
      <c r="O89" s="69">
        <f t="shared" si="4"/>
        <v>8</v>
      </c>
      <c r="P89" s="69">
        <f t="shared" si="4"/>
        <v>0</v>
      </c>
      <c r="Q89" s="69">
        <f t="shared" si="4"/>
        <v>0</v>
      </c>
      <c r="R89" s="69">
        <f t="shared" si="4"/>
        <v>0</v>
      </c>
      <c r="S89" s="69">
        <f t="shared" si="4"/>
        <v>0</v>
      </c>
      <c r="T89" s="69">
        <f t="shared" si="4"/>
        <v>0</v>
      </c>
      <c r="U89" s="69">
        <f t="shared" si="4"/>
        <v>0</v>
      </c>
      <c r="V89" s="69">
        <f t="shared" si="4"/>
        <v>0</v>
      </c>
      <c r="W89" s="69">
        <f t="shared" si="4"/>
        <v>1</v>
      </c>
      <c r="X89" s="69">
        <f t="shared" si="4"/>
        <v>0</v>
      </c>
      <c r="Y89" s="69">
        <f t="shared" si="5"/>
        <v>39</v>
      </c>
    </row>
    <row r="90" spans="1:25" ht="14.25" customHeight="1" x14ac:dyDescent="0.25">
      <c r="E90" s="66"/>
    </row>
    <row r="91" spans="1:25" ht="14.25" customHeight="1" x14ac:dyDescent="0.25">
      <c r="E91" s="66"/>
    </row>
    <row r="92" spans="1:25" ht="14.25" customHeight="1" x14ac:dyDescent="0.25">
      <c r="E92" s="66"/>
    </row>
    <row r="93" spans="1:25" ht="14.25" customHeight="1" x14ac:dyDescent="0.25">
      <c r="E93" s="66"/>
    </row>
    <row r="94" spans="1:25" ht="14.25" customHeight="1" x14ac:dyDescent="0.25">
      <c r="E94" s="66"/>
    </row>
    <row r="95" spans="1:25" ht="14.25" customHeight="1" x14ac:dyDescent="0.25">
      <c r="E95" s="66"/>
    </row>
    <row r="96" spans="1:25" ht="14.25" customHeight="1" x14ac:dyDescent="0.25">
      <c r="E96" s="66"/>
    </row>
    <row r="97" spans="5:5" ht="14.25" customHeight="1" x14ac:dyDescent="0.25">
      <c r="E97" s="66"/>
    </row>
    <row r="98" spans="5:5" ht="14.25" customHeight="1" x14ac:dyDescent="0.25">
      <c r="E98" s="66"/>
    </row>
    <row r="99" spans="5:5" ht="14.25" customHeight="1" x14ac:dyDescent="0.25">
      <c r="E99" s="66"/>
    </row>
    <row r="100" spans="5:5" ht="14.25" customHeight="1" x14ac:dyDescent="0.25">
      <c r="E100" s="66"/>
    </row>
    <row r="101" spans="5:5" ht="14.25" customHeight="1" x14ac:dyDescent="0.25">
      <c r="E101" s="66"/>
    </row>
    <row r="102" spans="5:5" ht="14.25" customHeight="1" x14ac:dyDescent="0.25">
      <c r="E102" s="66"/>
    </row>
    <row r="103" spans="5:5" ht="14.25" customHeight="1" x14ac:dyDescent="0.25">
      <c r="E103" s="66"/>
    </row>
    <row r="104" spans="5:5" ht="14.25" customHeight="1" x14ac:dyDescent="0.25">
      <c r="E104" s="66"/>
    </row>
    <row r="105" spans="5:5" ht="14.25" customHeight="1" x14ac:dyDescent="0.25">
      <c r="E105" s="66"/>
    </row>
    <row r="106" spans="5:5" ht="14.25" customHeight="1" x14ac:dyDescent="0.25">
      <c r="E106" s="66"/>
    </row>
    <row r="107" spans="5:5" ht="14.25" customHeight="1" x14ac:dyDescent="0.25">
      <c r="E107" s="66"/>
    </row>
    <row r="108" spans="5:5" ht="14.25" customHeight="1" x14ac:dyDescent="0.25">
      <c r="E108" s="66"/>
    </row>
    <row r="109" spans="5:5" ht="14.25" customHeight="1" x14ac:dyDescent="0.25">
      <c r="E109" s="66"/>
    </row>
    <row r="110" spans="5:5" ht="14.25" customHeight="1" x14ac:dyDescent="0.25">
      <c r="E110" s="66"/>
    </row>
    <row r="111" spans="5:5" ht="14.25" customHeight="1" x14ac:dyDescent="0.25">
      <c r="E111" s="66"/>
    </row>
    <row r="112" spans="5:5" ht="14.25" customHeight="1" x14ac:dyDescent="0.25">
      <c r="E112" s="66"/>
    </row>
    <row r="113" spans="5:5" ht="14.25" customHeight="1" x14ac:dyDescent="0.25">
      <c r="E113" s="66"/>
    </row>
    <row r="114" spans="5:5" ht="14.25" customHeight="1" x14ac:dyDescent="0.25">
      <c r="E114" s="66"/>
    </row>
    <row r="115" spans="5:5" ht="14.25" customHeight="1" x14ac:dyDescent="0.25">
      <c r="E115" s="66"/>
    </row>
    <row r="116" spans="5:5" ht="14.25" customHeight="1" x14ac:dyDescent="0.25">
      <c r="E116" s="66"/>
    </row>
    <row r="117" spans="5:5" ht="14.25" customHeight="1" x14ac:dyDescent="0.25">
      <c r="E117" s="66"/>
    </row>
    <row r="118" spans="5:5" ht="14.25" customHeight="1" x14ac:dyDescent="0.25">
      <c r="E118" s="66"/>
    </row>
    <row r="119" spans="5:5" ht="14.25" customHeight="1" x14ac:dyDescent="0.25">
      <c r="E119" s="66"/>
    </row>
    <row r="120" spans="5:5" ht="14.25" customHeight="1" x14ac:dyDescent="0.25">
      <c r="E120" s="66"/>
    </row>
    <row r="121" spans="5:5" ht="14.25" customHeight="1" x14ac:dyDescent="0.25">
      <c r="E121" s="66"/>
    </row>
    <row r="122" spans="5:5" ht="14.25" customHeight="1" x14ac:dyDescent="0.25">
      <c r="E122" s="66"/>
    </row>
    <row r="123" spans="5:5" ht="14.25" customHeight="1" x14ac:dyDescent="0.25">
      <c r="E123" s="66"/>
    </row>
    <row r="124" spans="5:5" ht="14.25" customHeight="1" x14ac:dyDescent="0.25">
      <c r="E124" s="66"/>
    </row>
    <row r="125" spans="5:5" ht="14.25" customHeight="1" x14ac:dyDescent="0.25">
      <c r="E125" s="66"/>
    </row>
    <row r="126" spans="5:5" ht="14.25" customHeight="1" x14ac:dyDescent="0.25">
      <c r="E126" s="66"/>
    </row>
    <row r="127" spans="5:5" ht="14.25" customHeight="1" x14ac:dyDescent="0.25">
      <c r="E127" s="66"/>
    </row>
    <row r="128" spans="5:5" ht="14.25" customHeight="1" x14ac:dyDescent="0.25">
      <c r="E128" s="66"/>
    </row>
    <row r="129" spans="5:5" ht="14.25" customHeight="1" x14ac:dyDescent="0.25">
      <c r="E129" s="66"/>
    </row>
    <row r="130" spans="5:5" ht="14.25" customHeight="1" x14ac:dyDescent="0.25">
      <c r="E130" s="66"/>
    </row>
    <row r="131" spans="5:5" ht="14.25" customHeight="1" x14ac:dyDescent="0.25">
      <c r="E131" s="66"/>
    </row>
    <row r="132" spans="5:5" ht="14.25" customHeight="1" x14ac:dyDescent="0.25">
      <c r="E132" s="66"/>
    </row>
    <row r="133" spans="5:5" ht="14.25" customHeight="1" x14ac:dyDescent="0.25">
      <c r="E133" s="66"/>
    </row>
    <row r="134" spans="5:5" ht="14.25" customHeight="1" x14ac:dyDescent="0.25">
      <c r="E134" s="66"/>
    </row>
    <row r="135" spans="5:5" ht="14.25" customHeight="1" x14ac:dyDescent="0.25">
      <c r="E135" s="66"/>
    </row>
    <row r="136" spans="5:5" ht="14.25" customHeight="1" x14ac:dyDescent="0.25">
      <c r="E136" s="66"/>
    </row>
    <row r="137" spans="5:5" ht="14.25" customHeight="1" x14ac:dyDescent="0.25">
      <c r="E137" s="66"/>
    </row>
    <row r="138" spans="5:5" ht="14.25" customHeight="1" x14ac:dyDescent="0.25">
      <c r="E138" s="66"/>
    </row>
    <row r="139" spans="5:5" ht="14.25" customHeight="1" x14ac:dyDescent="0.25">
      <c r="E139" s="66"/>
    </row>
    <row r="140" spans="5:5" ht="14.25" customHeight="1" x14ac:dyDescent="0.25">
      <c r="E140" s="66"/>
    </row>
    <row r="141" spans="5:5" ht="14.25" customHeight="1" x14ac:dyDescent="0.25">
      <c r="E141" s="66"/>
    </row>
    <row r="142" spans="5:5" ht="14.25" customHeight="1" x14ac:dyDescent="0.25">
      <c r="E142" s="66"/>
    </row>
    <row r="143" spans="5:5" ht="14.25" customHeight="1" x14ac:dyDescent="0.25">
      <c r="E143" s="66"/>
    </row>
    <row r="144" spans="5:5" ht="14.25" customHeight="1" x14ac:dyDescent="0.25">
      <c r="E144" s="66"/>
    </row>
    <row r="145" spans="5:5" ht="14.25" customHeight="1" x14ac:dyDescent="0.25">
      <c r="E145" s="66"/>
    </row>
    <row r="146" spans="5:5" ht="14.25" customHeight="1" x14ac:dyDescent="0.25">
      <c r="E146" s="66"/>
    </row>
    <row r="147" spans="5:5" ht="14.25" customHeight="1" x14ac:dyDescent="0.25">
      <c r="E147" s="66"/>
    </row>
    <row r="148" spans="5:5" ht="14.25" customHeight="1" x14ac:dyDescent="0.25">
      <c r="E148" s="66"/>
    </row>
    <row r="149" spans="5:5" ht="14.25" customHeight="1" x14ac:dyDescent="0.25">
      <c r="E149" s="66"/>
    </row>
    <row r="150" spans="5:5" ht="14.25" customHeight="1" x14ac:dyDescent="0.25">
      <c r="E150" s="66"/>
    </row>
    <row r="151" spans="5:5" ht="14.25" customHeight="1" x14ac:dyDescent="0.25">
      <c r="E151" s="66"/>
    </row>
    <row r="152" spans="5:5" ht="14.25" customHeight="1" x14ac:dyDescent="0.25">
      <c r="E152" s="66"/>
    </row>
    <row r="153" spans="5:5" ht="14.25" customHeight="1" x14ac:dyDescent="0.25">
      <c r="E153" s="66"/>
    </row>
    <row r="154" spans="5:5" ht="14.25" customHeight="1" x14ac:dyDescent="0.25">
      <c r="E154" s="66"/>
    </row>
    <row r="155" spans="5:5" ht="14.25" customHeight="1" x14ac:dyDescent="0.25">
      <c r="E155" s="66"/>
    </row>
    <row r="156" spans="5:5" ht="14.25" customHeight="1" x14ac:dyDescent="0.25">
      <c r="E156" s="66"/>
    </row>
    <row r="157" spans="5:5" ht="14.25" customHeight="1" x14ac:dyDescent="0.25">
      <c r="E157" s="66"/>
    </row>
    <row r="158" spans="5:5" ht="14.25" customHeight="1" x14ac:dyDescent="0.25">
      <c r="E158" s="66"/>
    </row>
    <row r="159" spans="5:5" ht="14.25" customHeight="1" x14ac:dyDescent="0.25">
      <c r="E159" s="66"/>
    </row>
    <row r="160" spans="5:5" ht="14.25" customHeight="1" x14ac:dyDescent="0.25">
      <c r="E160" s="66"/>
    </row>
    <row r="161" spans="5:5" ht="14.25" customHeight="1" x14ac:dyDescent="0.25">
      <c r="E161" s="66"/>
    </row>
    <row r="162" spans="5:5" ht="14.25" customHeight="1" x14ac:dyDescent="0.25">
      <c r="E162" s="66"/>
    </row>
    <row r="163" spans="5:5" ht="14.25" customHeight="1" x14ac:dyDescent="0.25">
      <c r="E163" s="66"/>
    </row>
    <row r="164" spans="5:5" ht="14.25" customHeight="1" x14ac:dyDescent="0.25">
      <c r="E164" s="66"/>
    </row>
    <row r="165" spans="5:5" ht="14.25" customHeight="1" x14ac:dyDescent="0.25">
      <c r="E165" s="66"/>
    </row>
    <row r="166" spans="5:5" ht="14.25" customHeight="1" x14ac:dyDescent="0.25">
      <c r="E166" s="66"/>
    </row>
    <row r="167" spans="5:5" ht="14.25" customHeight="1" x14ac:dyDescent="0.25">
      <c r="E167" s="66"/>
    </row>
    <row r="168" spans="5:5" ht="14.25" customHeight="1" x14ac:dyDescent="0.25">
      <c r="E168" s="66"/>
    </row>
    <row r="169" spans="5:5" ht="14.25" customHeight="1" x14ac:dyDescent="0.25">
      <c r="E169" s="66"/>
    </row>
    <row r="170" spans="5:5" ht="14.25" customHeight="1" x14ac:dyDescent="0.25">
      <c r="E170" s="66"/>
    </row>
    <row r="171" spans="5:5" ht="14.25" customHeight="1" x14ac:dyDescent="0.25">
      <c r="E171" s="66"/>
    </row>
    <row r="172" spans="5:5" ht="14.25" customHeight="1" x14ac:dyDescent="0.25">
      <c r="E172" s="66"/>
    </row>
    <row r="173" spans="5:5" ht="14.25" customHeight="1" x14ac:dyDescent="0.25">
      <c r="E173" s="66"/>
    </row>
    <row r="174" spans="5:5" ht="14.25" customHeight="1" x14ac:dyDescent="0.25">
      <c r="E174" s="66"/>
    </row>
    <row r="175" spans="5:5" ht="14.25" customHeight="1" x14ac:dyDescent="0.25">
      <c r="E175" s="66"/>
    </row>
    <row r="176" spans="5:5" ht="14.25" customHeight="1" x14ac:dyDescent="0.25">
      <c r="E176" s="66"/>
    </row>
    <row r="177" spans="5:5" ht="14.25" customHeight="1" x14ac:dyDescent="0.25">
      <c r="E177" s="66"/>
    </row>
    <row r="178" spans="5:5" ht="14.25" customHeight="1" x14ac:dyDescent="0.25">
      <c r="E178" s="66"/>
    </row>
    <row r="179" spans="5:5" ht="14.25" customHeight="1" x14ac:dyDescent="0.25">
      <c r="E179" s="66"/>
    </row>
    <row r="180" spans="5:5" ht="14.25" customHeight="1" x14ac:dyDescent="0.25">
      <c r="E180" s="66"/>
    </row>
    <row r="181" spans="5:5" ht="14.25" customHeight="1" x14ac:dyDescent="0.25">
      <c r="E181" s="66"/>
    </row>
    <row r="182" spans="5:5" ht="14.25" customHeight="1" x14ac:dyDescent="0.25">
      <c r="E182" s="66"/>
    </row>
    <row r="183" spans="5:5" ht="14.25" customHeight="1" x14ac:dyDescent="0.25">
      <c r="E183" s="66"/>
    </row>
    <row r="184" spans="5:5" ht="14.25" customHeight="1" x14ac:dyDescent="0.25">
      <c r="E184" s="66"/>
    </row>
    <row r="185" spans="5:5" ht="14.25" customHeight="1" x14ac:dyDescent="0.25">
      <c r="E185" s="66"/>
    </row>
    <row r="186" spans="5:5" ht="14.25" customHeight="1" x14ac:dyDescent="0.25">
      <c r="E186" s="66"/>
    </row>
    <row r="187" spans="5:5" ht="14.25" customHeight="1" x14ac:dyDescent="0.25">
      <c r="E187" s="66"/>
    </row>
    <row r="188" spans="5:5" ht="14.25" customHeight="1" x14ac:dyDescent="0.25">
      <c r="E188" s="66"/>
    </row>
    <row r="189" spans="5:5" ht="14.25" customHeight="1" x14ac:dyDescent="0.25">
      <c r="E189" s="66"/>
    </row>
    <row r="190" spans="5:5" ht="14.25" customHeight="1" x14ac:dyDescent="0.25">
      <c r="E190" s="66"/>
    </row>
    <row r="191" spans="5:5" ht="14.25" customHeight="1" x14ac:dyDescent="0.25">
      <c r="E191" s="66"/>
    </row>
    <row r="192" spans="5:5" ht="14.25" customHeight="1" x14ac:dyDescent="0.25">
      <c r="E192" s="66"/>
    </row>
    <row r="193" spans="5:5" ht="14.25" customHeight="1" x14ac:dyDescent="0.25">
      <c r="E193" s="66"/>
    </row>
    <row r="194" spans="5:5" ht="14.25" customHeight="1" x14ac:dyDescent="0.25">
      <c r="E194" s="66"/>
    </row>
    <row r="195" spans="5:5" ht="14.25" customHeight="1" x14ac:dyDescent="0.25">
      <c r="E195" s="66"/>
    </row>
    <row r="196" spans="5:5" ht="14.25" customHeight="1" x14ac:dyDescent="0.25">
      <c r="E196" s="66"/>
    </row>
    <row r="197" spans="5:5" ht="14.25" customHeight="1" x14ac:dyDescent="0.25">
      <c r="E197" s="66"/>
    </row>
    <row r="198" spans="5:5" ht="14.25" customHeight="1" x14ac:dyDescent="0.25">
      <c r="E198" s="66"/>
    </row>
    <row r="199" spans="5:5" ht="14.25" customHeight="1" x14ac:dyDescent="0.25">
      <c r="E199" s="66"/>
    </row>
    <row r="200" spans="5:5" ht="14.25" customHeight="1" x14ac:dyDescent="0.25">
      <c r="E200" s="66"/>
    </row>
    <row r="201" spans="5:5" ht="14.25" customHeight="1" x14ac:dyDescent="0.25">
      <c r="E201" s="66"/>
    </row>
    <row r="202" spans="5:5" ht="14.25" customHeight="1" x14ac:dyDescent="0.25">
      <c r="E202" s="66"/>
    </row>
    <row r="203" spans="5:5" ht="14.25" customHeight="1" x14ac:dyDescent="0.25">
      <c r="E203" s="66"/>
    </row>
    <row r="204" spans="5:5" ht="14.25" customHeight="1" x14ac:dyDescent="0.25">
      <c r="E204" s="66"/>
    </row>
    <row r="205" spans="5:5" ht="14.25" customHeight="1" x14ac:dyDescent="0.25">
      <c r="E205" s="66"/>
    </row>
    <row r="206" spans="5:5" ht="14.25" customHeight="1" x14ac:dyDescent="0.25">
      <c r="E206" s="66"/>
    </row>
    <row r="207" spans="5:5" ht="14.25" customHeight="1" x14ac:dyDescent="0.25">
      <c r="E207" s="66"/>
    </row>
    <row r="208" spans="5:5" ht="14.25" customHeight="1" x14ac:dyDescent="0.25">
      <c r="E208" s="66"/>
    </row>
    <row r="209" spans="5:5" ht="14.25" customHeight="1" x14ac:dyDescent="0.25">
      <c r="E209" s="66"/>
    </row>
    <row r="210" spans="5:5" ht="14.25" customHeight="1" x14ac:dyDescent="0.25">
      <c r="E210" s="66"/>
    </row>
    <row r="211" spans="5:5" ht="14.25" customHeight="1" x14ac:dyDescent="0.25">
      <c r="E211" s="66"/>
    </row>
    <row r="212" spans="5:5" ht="14.25" customHeight="1" x14ac:dyDescent="0.25">
      <c r="E212" s="66"/>
    </row>
    <row r="213" spans="5:5" ht="14.25" customHeight="1" x14ac:dyDescent="0.25">
      <c r="E213" s="66"/>
    </row>
    <row r="214" spans="5:5" ht="14.25" customHeight="1" x14ac:dyDescent="0.25">
      <c r="E214" s="66"/>
    </row>
    <row r="215" spans="5:5" ht="14.25" customHeight="1" x14ac:dyDescent="0.25">
      <c r="E215" s="66"/>
    </row>
    <row r="216" spans="5:5" ht="14.25" customHeight="1" x14ac:dyDescent="0.25">
      <c r="E216" s="66"/>
    </row>
    <row r="217" spans="5:5" ht="14.25" customHeight="1" x14ac:dyDescent="0.25">
      <c r="E217" s="66"/>
    </row>
    <row r="218" spans="5:5" ht="14.25" customHeight="1" x14ac:dyDescent="0.25">
      <c r="E218" s="66"/>
    </row>
    <row r="219" spans="5:5" ht="14.25" customHeight="1" x14ac:dyDescent="0.25">
      <c r="E219" s="66"/>
    </row>
    <row r="220" spans="5:5" ht="14.25" customHeight="1" x14ac:dyDescent="0.25">
      <c r="E220" s="66"/>
    </row>
    <row r="221" spans="5:5" ht="14.25" customHeight="1" x14ac:dyDescent="0.25">
      <c r="E221" s="66"/>
    </row>
    <row r="222" spans="5:5" ht="14.25" customHeight="1" x14ac:dyDescent="0.25">
      <c r="E222" s="66"/>
    </row>
    <row r="223" spans="5:5" ht="14.25" customHeight="1" x14ac:dyDescent="0.25">
      <c r="E223" s="66"/>
    </row>
    <row r="224" spans="5:5" ht="14.25" customHeight="1" x14ac:dyDescent="0.25">
      <c r="E224" s="66"/>
    </row>
    <row r="225" spans="5:5" ht="14.25" customHeight="1" x14ac:dyDescent="0.25">
      <c r="E225" s="66"/>
    </row>
    <row r="226" spans="5:5" ht="14.25" customHeight="1" x14ac:dyDescent="0.25">
      <c r="E226" s="66"/>
    </row>
    <row r="227" spans="5:5" ht="14.25" customHeight="1" x14ac:dyDescent="0.25">
      <c r="E227" s="66"/>
    </row>
    <row r="228" spans="5:5" ht="14.25" customHeight="1" x14ac:dyDescent="0.25">
      <c r="E228" s="66"/>
    </row>
    <row r="229" spans="5:5" ht="14.25" customHeight="1" x14ac:dyDescent="0.25">
      <c r="E229" s="66"/>
    </row>
    <row r="230" spans="5:5" ht="14.25" customHeight="1" x14ac:dyDescent="0.25">
      <c r="E230" s="66"/>
    </row>
    <row r="231" spans="5:5" ht="14.25" customHeight="1" x14ac:dyDescent="0.25">
      <c r="E231" s="66"/>
    </row>
    <row r="232" spans="5:5" ht="14.25" customHeight="1" x14ac:dyDescent="0.25">
      <c r="E232" s="66"/>
    </row>
    <row r="233" spans="5:5" ht="14.25" customHeight="1" x14ac:dyDescent="0.25">
      <c r="E233" s="66"/>
    </row>
    <row r="234" spans="5:5" ht="14.25" customHeight="1" x14ac:dyDescent="0.25">
      <c r="E234" s="66"/>
    </row>
    <row r="235" spans="5:5" ht="14.25" customHeight="1" x14ac:dyDescent="0.25">
      <c r="E235" s="66"/>
    </row>
    <row r="236" spans="5:5" ht="14.25" customHeight="1" x14ac:dyDescent="0.25">
      <c r="E236" s="66"/>
    </row>
    <row r="237" spans="5:5" ht="14.25" customHeight="1" x14ac:dyDescent="0.25">
      <c r="E237" s="66"/>
    </row>
    <row r="238" spans="5:5" ht="14.25" customHeight="1" x14ac:dyDescent="0.25">
      <c r="E238" s="66"/>
    </row>
    <row r="239" spans="5:5" ht="14.25" customHeight="1" x14ac:dyDescent="0.25">
      <c r="E239" s="66"/>
    </row>
    <row r="240" spans="5:5" ht="14.25" customHeight="1" x14ac:dyDescent="0.25">
      <c r="E240" s="66"/>
    </row>
    <row r="241" spans="5:5" ht="14.25" customHeight="1" x14ac:dyDescent="0.25">
      <c r="E241" s="66"/>
    </row>
    <row r="242" spans="5:5" ht="14.25" customHeight="1" x14ac:dyDescent="0.25">
      <c r="E242" s="66"/>
    </row>
    <row r="243" spans="5:5" ht="14.25" customHeight="1" x14ac:dyDescent="0.25">
      <c r="E243" s="66"/>
    </row>
    <row r="244" spans="5:5" ht="14.25" customHeight="1" x14ac:dyDescent="0.25">
      <c r="E244" s="66"/>
    </row>
    <row r="245" spans="5:5" ht="14.25" customHeight="1" x14ac:dyDescent="0.25">
      <c r="E245" s="66"/>
    </row>
    <row r="246" spans="5:5" ht="14.25" customHeight="1" x14ac:dyDescent="0.25">
      <c r="E246" s="66"/>
    </row>
    <row r="247" spans="5:5" ht="14.25" customHeight="1" x14ac:dyDescent="0.25">
      <c r="E247" s="66"/>
    </row>
    <row r="248" spans="5:5" ht="14.25" customHeight="1" x14ac:dyDescent="0.25">
      <c r="E248" s="66"/>
    </row>
    <row r="249" spans="5:5" ht="14.25" customHeight="1" x14ac:dyDescent="0.25">
      <c r="E249" s="66"/>
    </row>
    <row r="250" spans="5:5" ht="14.25" customHeight="1" x14ac:dyDescent="0.25">
      <c r="E250" s="66"/>
    </row>
    <row r="251" spans="5:5" ht="14.25" customHeight="1" x14ac:dyDescent="0.25">
      <c r="E251" s="66"/>
    </row>
    <row r="252" spans="5:5" ht="14.25" customHeight="1" x14ac:dyDescent="0.25">
      <c r="E252" s="66"/>
    </row>
    <row r="253" spans="5:5" ht="14.25" customHeight="1" x14ac:dyDescent="0.25">
      <c r="E253" s="66"/>
    </row>
    <row r="254" spans="5:5" ht="14.25" customHeight="1" x14ac:dyDescent="0.25">
      <c r="E254" s="66"/>
    </row>
    <row r="255" spans="5:5" ht="14.25" customHeight="1" x14ac:dyDescent="0.25">
      <c r="E255" s="66"/>
    </row>
    <row r="256" spans="5:5" ht="14.25" customHeight="1" x14ac:dyDescent="0.25">
      <c r="E256" s="66"/>
    </row>
    <row r="257" spans="5:5" ht="14.25" customHeight="1" x14ac:dyDescent="0.25">
      <c r="E257" s="66"/>
    </row>
    <row r="258" spans="5:5" ht="14.25" customHeight="1" x14ac:dyDescent="0.25">
      <c r="E258" s="66"/>
    </row>
    <row r="259" spans="5:5" ht="14.25" customHeight="1" x14ac:dyDescent="0.25">
      <c r="E259" s="66"/>
    </row>
    <row r="260" spans="5:5" ht="14.25" customHeight="1" x14ac:dyDescent="0.25">
      <c r="E260" s="66"/>
    </row>
    <row r="261" spans="5:5" ht="14.25" customHeight="1" x14ac:dyDescent="0.25">
      <c r="E261" s="66"/>
    </row>
    <row r="262" spans="5:5" ht="14.25" customHeight="1" x14ac:dyDescent="0.25">
      <c r="E262" s="66"/>
    </row>
    <row r="263" spans="5:5" ht="14.25" customHeight="1" x14ac:dyDescent="0.25">
      <c r="E263" s="66"/>
    </row>
    <row r="264" spans="5:5" ht="14.25" customHeight="1" x14ac:dyDescent="0.25">
      <c r="E264" s="66"/>
    </row>
    <row r="265" spans="5:5" ht="14.25" customHeight="1" x14ac:dyDescent="0.25">
      <c r="E265" s="66"/>
    </row>
    <row r="266" spans="5:5" ht="14.25" customHeight="1" x14ac:dyDescent="0.25">
      <c r="E266" s="66"/>
    </row>
    <row r="267" spans="5:5" ht="14.25" customHeight="1" x14ac:dyDescent="0.25">
      <c r="E267" s="66"/>
    </row>
    <row r="268" spans="5:5" ht="14.25" customHeight="1" x14ac:dyDescent="0.25">
      <c r="E268" s="66"/>
    </row>
    <row r="269" spans="5:5" ht="14.25" customHeight="1" x14ac:dyDescent="0.25">
      <c r="E269" s="66"/>
    </row>
    <row r="270" spans="5:5" ht="14.25" customHeight="1" x14ac:dyDescent="0.25">
      <c r="E270" s="66"/>
    </row>
    <row r="271" spans="5:5" ht="14.25" customHeight="1" x14ac:dyDescent="0.25">
      <c r="E271" s="66"/>
    </row>
    <row r="272" spans="5:5" ht="14.25" customHeight="1" x14ac:dyDescent="0.25">
      <c r="E272" s="66"/>
    </row>
    <row r="273" spans="5:5" ht="14.25" customHeight="1" x14ac:dyDescent="0.25">
      <c r="E273" s="66"/>
    </row>
    <row r="274" spans="5:5" ht="14.25" customHeight="1" x14ac:dyDescent="0.25">
      <c r="E274" s="66"/>
    </row>
    <row r="275" spans="5:5" ht="14.25" customHeight="1" x14ac:dyDescent="0.25">
      <c r="E275" s="66"/>
    </row>
    <row r="276" spans="5:5" ht="14.25" customHeight="1" x14ac:dyDescent="0.25">
      <c r="E276" s="66"/>
    </row>
    <row r="277" spans="5:5" ht="14.25" customHeight="1" x14ac:dyDescent="0.25">
      <c r="E277" s="66"/>
    </row>
    <row r="278" spans="5:5" ht="14.25" customHeight="1" x14ac:dyDescent="0.25">
      <c r="E278" s="66"/>
    </row>
    <row r="279" spans="5:5" ht="14.25" customHeight="1" x14ac:dyDescent="0.25">
      <c r="E279" s="66"/>
    </row>
    <row r="280" spans="5:5" ht="14.25" customHeight="1" x14ac:dyDescent="0.25">
      <c r="E280" s="66"/>
    </row>
    <row r="281" spans="5:5" ht="14.25" customHeight="1" x14ac:dyDescent="0.25">
      <c r="E281" s="66"/>
    </row>
    <row r="282" spans="5:5" ht="14.25" customHeight="1" x14ac:dyDescent="0.25">
      <c r="E282" s="66"/>
    </row>
    <row r="283" spans="5:5" ht="14.25" customHeight="1" x14ac:dyDescent="0.25">
      <c r="E283" s="66"/>
    </row>
    <row r="284" spans="5:5" ht="14.25" customHeight="1" x14ac:dyDescent="0.25">
      <c r="E284" s="66"/>
    </row>
    <row r="285" spans="5:5" ht="14.25" customHeight="1" x14ac:dyDescent="0.25">
      <c r="E285" s="66"/>
    </row>
    <row r="286" spans="5:5" ht="14.25" customHeight="1" x14ac:dyDescent="0.25">
      <c r="E286" s="66"/>
    </row>
    <row r="287" spans="5:5" ht="14.25" customHeight="1" x14ac:dyDescent="0.25">
      <c r="E287" s="66"/>
    </row>
    <row r="288" spans="5:5" ht="14.25" customHeight="1" x14ac:dyDescent="0.25">
      <c r="E288" s="66"/>
    </row>
    <row r="289" spans="5:5" ht="14.25" customHeight="1" x14ac:dyDescent="0.25">
      <c r="E289" s="66"/>
    </row>
    <row r="290" spans="5:5" ht="15.75" customHeight="1" x14ac:dyDescent="0.25"/>
    <row r="291" spans="5:5" ht="15.75" customHeight="1" x14ac:dyDescent="0.25"/>
    <row r="292" spans="5:5" ht="15.75" customHeight="1" x14ac:dyDescent="0.25"/>
    <row r="293" spans="5:5" ht="15.75" customHeight="1" x14ac:dyDescent="0.25"/>
    <row r="294" spans="5:5" ht="15.75" customHeight="1" x14ac:dyDescent="0.25"/>
    <row r="295" spans="5:5" ht="15.75" customHeight="1" x14ac:dyDescent="0.25"/>
    <row r="296" spans="5:5" ht="15.75" customHeight="1" x14ac:dyDescent="0.25"/>
    <row r="297" spans="5:5" ht="15.75" customHeight="1" x14ac:dyDescent="0.25"/>
    <row r="298" spans="5:5" ht="15.75" customHeight="1" x14ac:dyDescent="0.25"/>
    <row r="299" spans="5:5" ht="15.75" customHeight="1" x14ac:dyDescent="0.25"/>
    <row r="300" spans="5:5" ht="15.75" customHeight="1" x14ac:dyDescent="0.25"/>
    <row r="301" spans="5:5" ht="15.75" customHeight="1" x14ac:dyDescent="0.25"/>
    <row r="302" spans="5:5" ht="15.75" customHeight="1" x14ac:dyDescent="0.25"/>
    <row r="303" spans="5:5" ht="15.75" customHeight="1" x14ac:dyDescent="0.25"/>
    <row r="304" spans="5:5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</sheetData>
  <sortState xmlns:xlrd2="http://schemas.microsoft.com/office/spreadsheetml/2017/richdata2" ref="A46:L75">
    <sortCondition ref="J46:J75"/>
    <sortCondition ref="C46:C75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8"/>
  <sheetViews>
    <sheetView workbookViewId="0">
      <pane ySplit="2" topLeftCell="A3" activePane="bottomLeft" state="frozen"/>
      <selection pane="bottomLeft" activeCell="A3" sqref="A3:W31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2" width="8.42578125" customWidth="1"/>
    <col min="13" max="13" width="8.42578125" style="115" customWidth="1"/>
    <col min="14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0" t="s">
        <v>678</v>
      </c>
      <c r="C1" s="80"/>
      <c r="D1" s="81"/>
      <c r="E1" s="80"/>
      <c r="F1" s="80"/>
      <c r="G1" s="80"/>
      <c r="H1" s="80"/>
      <c r="I1" s="80"/>
      <c r="J1" s="80"/>
      <c r="K1" s="82"/>
      <c r="L1" s="80"/>
      <c r="M1" s="81"/>
      <c r="P1" s="83"/>
      <c r="Q1" s="83"/>
      <c r="R1" s="83"/>
      <c r="S1" s="83"/>
      <c r="T1" s="83"/>
      <c r="U1" s="83"/>
      <c r="V1" s="83"/>
      <c r="W1" s="83"/>
    </row>
    <row r="2" spans="1:26" ht="14.25" customHeight="1" x14ac:dyDescent="0.3">
      <c r="A2" s="84"/>
      <c r="B2" s="84"/>
      <c r="C2" s="84" t="s">
        <v>640</v>
      </c>
      <c r="D2" s="85" t="s">
        <v>642</v>
      </c>
      <c r="E2" s="84" t="s">
        <v>643</v>
      </c>
      <c r="F2" s="84" t="s">
        <v>679</v>
      </c>
      <c r="G2" s="84" t="s">
        <v>645</v>
      </c>
      <c r="H2" s="84" t="s">
        <v>646</v>
      </c>
      <c r="I2" s="84" t="s">
        <v>2</v>
      </c>
      <c r="J2" s="84" t="s">
        <v>5</v>
      </c>
      <c r="K2" s="86" t="s">
        <v>641</v>
      </c>
      <c r="L2" s="84" t="s">
        <v>647</v>
      </c>
      <c r="M2" s="85" t="s">
        <v>648</v>
      </c>
      <c r="N2" s="84" t="s">
        <v>680</v>
      </c>
      <c r="O2" s="87"/>
      <c r="P2" s="88" t="s">
        <v>681</v>
      </c>
      <c r="Q2" s="88" t="s">
        <v>679</v>
      </c>
      <c r="R2" s="88" t="s">
        <v>682</v>
      </c>
      <c r="S2" s="88" t="s">
        <v>679</v>
      </c>
      <c r="T2" s="88" t="s">
        <v>683</v>
      </c>
      <c r="U2" s="88" t="s">
        <v>679</v>
      </c>
      <c r="V2" s="88" t="s">
        <v>684</v>
      </c>
      <c r="W2" s="88" t="s">
        <v>679</v>
      </c>
      <c r="X2" s="87"/>
      <c r="Y2" s="87"/>
      <c r="Z2" s="87"/>
    </row>
    <row r="3" spans="1:26" ht="14.25" customHeight="1" x14ac:dyDescent="0.25">
      <c r="A3" s="138"/>
      <c r="B3" s="139" t="s">
        <v>685</v>
      </c>
      <c r="C3" s="140">
        <v>6</v>
      </c>
      <c r="D3" s="140">
        <v>1</v>
      </c>
      <c r="E3" s="135">
        <v>338</v>
      </c>
      <c r="F3" s="135" t="str">
        <f>+VLOOKUP(E3,Participants!$A$1:$F$800,2,FALSE)</f>
        <v>Simon Randall</v>
      </c>
      <c r="G3" s="135" t="str">
        <f>+VLOOKUP(E3,Participants!$A$1:$F$800,4,FALSE)</f>
        <v>AAP</v>
      </c>
      <c r="H3" s="135" t="str">
        <f>+VLOOKUP(E3,Participants!$A$1:$F$800,5,FALSE)</f>
        <v>M</v>
      </c>
      <c r="I3" s="135">
        <f>+VLOOKUP(E3,Participants!$A$1:$F$800,3,FALSE)</f>
        <v>4</v>
      </c>
      <c r="J3" s="135" t="str">
        <f>+VLOOKUP(E3,Participants!$A$1:$G$800,7,FALSE)</f>
        <v>DEV BOYS</v>
      </c>
      <c r="K3" s="141" t="s">
        <v>766</v>
      </c>
      <c r="L3" s="135">
        <v>1</v>
      </c>
      <c r="M3" s="131">
        <v>10</v>
      </c>
      <c r="N3" s="142" t="str">
        <f t="shared" ref="N3:N16" si="0">+J3</f>
        <v>DEV BOYS</v>
      </c>
      <c r="O3" s="142"/>
      <c r="P3" s="143"/>
      <c r="Q3" s="143" t="e">
        <f>+VLOOKUP(P3,Participants!$A$1:$F$800,2,FALSE)</f>
        <v>#N/A</v>
      </c>
      <c r="R3" s="143"/>
      <c r="S3" s="143" t="e">
        <f>+VLOOKUP(R3,Participants!$A$1:$F$800,2,FALSE)</f>
        <v>#N/A</v>
      </c>
      <c r="T3" s="143"/>
      <c r="U3" s="143" t="e">
        <f>+VLOOKUP(T3,Participants!$A$1:$F$800,2,FALSE)</f>
        <v>#N/A</v>
      </c>
      <c r="V3" s="143"/>
      <c r="W3" s="143" t="e">
        <f>+VLOOKUP(V3,Participants!$A$1:$F$800,2,FALSE)</f>
        <v>#N/A</v>
      </c>
    </row>
    <row r="4" spans="1:26" ht="14.25" customHeight="1" x14ac:dyDescent="0.25">
      <c r="A4" s="138"/>
      <c r="B4" s="144" t="s">
        <v>685</v>
      </c>
      <c r="C4" s="145">
        <v>5</v>
      </c>
      <c r="D4" s="145">
        <v>1</v>
      </c>
      <c r="E4" s="134">
        <v>1446</v>
      </c>
      <c r="F4" s="134" t="str">
        <f>+VLOOKUP(E4,Participants!$A$1:$F$800,2,FALSE)</f>
        <v>Gavin Guyton</v>
      </c>
      <c r="G4" s="134" t="str">
        <f>+VLOOKUP(E4,Participants!$A$1:$F$800,4,FALSE)</f>
        <v>SKS</v>
      </c>
      <c r="H4" s="134" t="str">
        <f>+VLOOKUP(E4,Participants!$A$1:$F$800,5,FALSE)</f>
        <v>M</v>
      </c>
      <c r="I4" s="134">
        <f>+VLOOKUP(E4,Participants!$A$1:$F$800,3,FALSE)</f>
        <v>4</v>
      </c>
      <c r="J4" s="134" t="str">
        <f>+VLOOKUP(E4,Participants!$A$1:$G$800,7,FALSE)</f>
        <v>DEV BOYS</v>
      </c>
      <c r="K4" s="146" t="s">
        <v>762</v>
      </c>
      <c r="L4" s="134">
        <v>2</v>
      </c>
      <c r="M4" s="130">
        <v>8</v>
      </c>
      <c r="N4" s="138" t="str">
        <f t="shared" si="0"/>
        <v>DEV BOYS</v>
      </c>
      <c r="O4" s="138"/>
      <c r="P4" s="147"/>
      <c r="Q4" s="147" t="e">
        <f>+VLOOKUP(P4,Participants!$A$1:$F$800,2,FALSE)</f>
        <v>#N/A</v>
      </c>
      <c r="R4" s="147"/>
      <c r="S4" s="147" t="e">
        <f>+VLOOKUP(R4,Participants!$A$1:$F$800,2,FALSE)</f>
        <v>#N/A</v>
      </c>
      <c r="T4" s="147"/>
      <c r="U4" s="147" t="e">
        <f>+VLOOKUP(T4,Participants!$A$1:$F$800,2,FALSE)</f>
        <v>#N/A</v>
      </c>
      <c r="V4" s="147"/>
      <c r="W4" s="147" t="e">
        <f>+VLOOKUP(V4,Participants!$A$1:$F$800,2,FALSE)</f>
        <v>#N/A</v>
      </c>
    </row>
    <row r="5" spans="1:26" ht="14.25" customHeight="1" x14ac:dyDescent="0.25">
      <c r="A5" s="138"/>
      <c r="B5" s="139" t="s">
        <v>685</v>
      </c>
      <c r="C5" s="140">
        <v>6</v>
      </c>
      <c r="D5" s="140">
        <v>3</v>
      </c>
      <c r="E5" s="135">
        <v>1189</v>
      </c>
      <c r="F5" s="135" t="str">
        <f>+VLOOKUP(E5,Participants!$A$1:$F$800,2,FALSE)</f>
        <v>Levi Bollinger</v>
      </c>
      <c r="G5" s="135" t="str">
        <f>+VLOOKUP(E5,Participants!$A$1:$F$800,4,FALSE)</f>
        <v>MQA</v>
      </c>
      <c r="H5" s="135" t="str">
        <f>+VLOOKUP(E5,Participants!$A$1:$F$800,5,FALSE)</f>
        <v>M</v>
      </c>
      <c r="I5" s="135">
        <f>+VLOOKUP(E5,Participants!$A$1:$F$800,3,FALSE)</f>
        <v>4</v>
      </c>
      <c r="J5" s="135" t="str">
        <f>+VLOOKUP(E5,Participants!$A$1:$G$800,7,FALSE)</f>
        <v>DEV BOYS</v>
      </c>
      <c r="K5" s="141" t="s">
        <v>768</v>
      </c>
      <c r="L5" s="135">
        <v>3</v>
      </c>
      <c r="M5" s="131">
        <v>6</v>
      </c>
      <c r="N5" s="142" t="str">
        <f t="shared" si="0"/>
        <v>DEV BOYS</v>
      </c>
      <c r="O5" s="148"/>
      <c r="P5" s="143"/>
      <c r="Q5" s="143" t="e">
        <f>+VLOOKUP(P5,Participants!$A$1:$F$800,2,FALSE)</f>
        <v>#N/A</v>
      </c>
      <c r="R5" s="143"/>
      <c r="S5" s="143" t="e">
        <f>+VLOOKUP(R5,Participants!$A$1:$F$800,2,FALSE)</f>
        <v>#N/A</v>
      </c>
      <c r="T5" s="143"/>
      <c r="U5" s="143" t="e">
        <f>+VLOOKUP(T5,Participants!$A$1:$F$800,2,FALSE)</f>
        <v>#N/A</v>
      </c>
      <c r="V5" s="143"/>
      <c r="W5" s="143" t="e">
        <f>+VLOOKUP(V5,Participants!$A$1:$F$800,2,FALSE)</f>
        <v>#N/A</v>
      </c>
    </row>
    <row r="6" spans="1:26" ht="14.25" customHeight="1" x14ac:dyDescent="0.25">
      <c r="A6" s="138"/>
      <c r="B6" s="139" t="s">
        <v>685</v>
      </c>
      <c r="C6" s="140">
        <v>6</v>
      </c>
      <c r="D6" s="140">
        <v>2</v>
      </c>
      <c r="E6" s="135">
        <v>739</v>
      </c>
      <c r="F6" s="135" t="str">
        <f>+VLOOKUP(E6,Participants!$A$1:$F$800,2,FALSE)</f>
        <v>Bruno Macerelli</v>
      </c>
      <c r="G6" s="135" t="str">
        <f>+VLOOKUP(E6,Participants!$A$1:$F$800,4,FALSE)</f>
        <v>CDP</v>
      </c>
      <c r="H6" s="135" t="str">
        <f>+VLOOKUP(E6,Participants!$A$1:$F$800,5,FALSE)</f>
        <v>M</v>
      </c>
      <c r="I6" s="135">
        <f>+VLOOKUP(E6,Participants!$A$1:$F$800,3,FALSE)</f>
        <v>4</v>
      </c>
      <c r="J6" s="135" t="str">
        <f>+VLOOKUP(E6,Participants!$A$1:$G$800,7,FALSE)</f>
        <v>DEV BOYS</v>
      </c>
      <c r="K6" s="141" t="s">
        <v>767</v>
      </c>
      <c r="L6" s="135">
        <v>4</v>
      </c>
      <c r="M6" s="131">
        <v>5</v>
      </c>
      <c r="N6" s="142" t="str">
        <f t="shared" si="0"/>
        <v>DEV BOYS</v>
      </c>
      <c r="O6" s="148"/>
      <c r="P6" s="143"/>
      <c r="Q6" s="143" t="e">
        <f>+VLOOKUP(P6,Participants!$A$1:$F$800,2,FALSE)</f>
        <v>#N/A</v>
      </c>
      <c r="R6" s="143"/>
      <c r="S6" s="143" t="e">
        <f>+VLOOKUP(R6,Participants!$A$1:$F$800,2,FALSE)</f>
        <v>#N/A</v>
      </c>
      <c r="T6" s="143"/>
      <c r="U6" s="143" t="e">
        <f>+VLOOKUP(T6,Participants!$A$1:$F$800,2,FALSE)</f>
        <v>#N/A</v>
      </c>
      <c r="V6" s="143"/>
      <c r="W6" s="143" t="e">
        <f>+VLOOKUP(V6,Participants!$A$1:$F$800,2,FALSE)</f>
        <v>#N/A</v>
      </c>
    </row>
    <row r="7" spans="1:26" ht="14.25" customHeight="1" x14ac:dyDescent="0.25">
      <c r="A7" s="138"/>
      <c r="B7" s="139" t="s">
        <v>685</v>
      </c>
      <c r="C7" s="140">
        <v>6</v>
      </c>
      <c r="D7" s="140">
        <v>5</v>
      </c>
      <c r="E7" s="135">
        <v>1450</v>
      </c>
      <c r="F7" s="135" t="str">
        <f>+VLOOKUP(E7,Participants!$A$1:$F$800,2,FALSE)</f>
        <v>Michael Flamino</v>
      </c>
      <c r="G7" s="135" t="str">
        <f>+VLOOKUP(E7,Participants!$A$1:$F$800,4,FALSE)</f>
        <v>SKS</v>
      </c>
      <c r="H7" s="135" t="str">
        <f>+VLOOKUP(E7,Participants!$A$1:$F$800,5,FALSE)</f>
        <v>M</v>
      </c>
      <c r="I7" s="135">
        <f>+VLOOKUP(E7,Participants!$A$1:$F$800,3,FALSE)</f>
        <v>4</v>
      </c>
      <c r="J7" s="135" t="str">
        <f>+VLOOKUP(E7,Participants!$A$1:$G$800,7,FALSE)</f>
        <v>DEV BOYS</v>
      </c>
      <c r="K7" s="141" t="s">
        <v>770</v>
      </c>
      <c r="L7" s="135">
        <v>5</v>
      </c>
      <c r="M7" s="131" t="s">
        <v>776</v>
      </c>
      <c r="N7" s="142" t="str">
        <f t="shared" si="0"/>
        <v>DEV BOYS</v>
      </c>
      <c r="O7" s="148"/>
      <c r="P7" s="143"/>
      <c r="Q7" s="143" t="e">
        <f>+VLOOKUP(P7,Participants!$A$1:$F$800,2,FALSE)</f>
        <v>#N/A</v>
      </c>
      <c r="R7" s="143"/>
      <c r="S7" s="143" t="e">
        <f>+VLOOKUP(R7,Participants!$A$1:$F$800,2,FALSE)</f>
        <v>#N/A</v>
      </c>
      <c r="T7" s="143"/>
      <c r="U7" s="143" t="e">
        <f>+VLOOKUP(T7,Participants!$A$1:$F$800,2,FALSE)</f>
        <v>#N/A</v>
      </c>
      <c r="V7" s="143"/>
      <c r="W7" s="143" t="e">
        <f>+VLOOKUP(V7,Participants!$A$1:$F$800,2,FALSE)</f>
        <v>#N/A</v>
      </c>
    </row>
    <row r="8" spans="1:26" ht="14.25" customHeight="1" x14ac:dyDescent="0.25">
      <c r="A8" s="138"/>
      <c r="B8" s="139" t="s">
        <v>685</v>
      </c>
      <c r="C8" s="140">
        <v>4</v>
      </c>
      <c r="D8" s="140">
        <v>4</v>
      </c>
      <c r="E8" s="135">
        <v>1170</v>
      </c>
      <c r="F8" s="135" t="str">
        <f>+VLOOKUP(E8,Participants!$A$1:$F$800,2,FALSE)</f>
        <v>Marco Fratangeli</v>
      </c>
      <c r="G8" s="135" t="str">
        <f>+VLOOKUP(E8,Participants!$A$1:$F$800,4,FALSE)</f>
        <v>MQA</v>
      </c>
      <c r="H8" s="135" t="str">
        <f>+VLOOKUP(E8,Participants!$A$1:$F$800,5,FALSE)</f>
        <v>M</v>
      </c>
      <c r="I8" s="135">
        <f>+VLOOKUP(E8,Participants!$A$1:$F$800,3,FALSE)</f>
        <v>1</v>
      </c>
      <c r="J8" s="135" t="str">
        <f>+VLOOKUP(E8,Participants!$A$1:$G$800,7,FALSE)</f>
        <v>DEV BOYS</v>
      </c>
      <c r="K8" s="146" t="s">
        <v>760</v>
      </c>
      <c r="L8" s="135">
        <v>6</v>
      </c>
      <c r="M8" s="131" t="s">
        <v>776</v>
      </c>
      <c r="N8" s="142" t="str">
        <f t="shared" si="0"/>
        <v>DEV BOYS</v>
      </c>
      <c r="O8" s="148"/>
      <c r="P8" s="143"/>
      <c r="Q8" s="143" t="e">
        <f>+VLOOKUP(P8,Participants!$A$1:$F$800,2,FALSE)</f>
        <v>#N/A</v>
      </c>
      <c r="R8" s="143"/>
      <c r="S8" s="143" t="e">
        <f>+VLOOKUP(R8,Participants!$A$1:$F$800,2,FALSE)</f>
        <v>#N/A</v>
      </c>
      <c r="T8" s="143"/>
      <c r="U8" s="143" t="e">
        <f>+VLOOKUP(T8,Participants!$A$1:$F$800,2,FALSE)</f>
        <v>#N/A</v>
      </c>
      <c r="V8" s="143"/>
      <c r="W8" s="143" t="e">
        <f>+VLOOKUP(V8,Participants!$A$1:$F$800,2,FALSE)</f>
        <v>#N/A</v>
      </c>
    </row>
    <row r="9" spans="1:26" ht="14.25" customHeight="1" x14ac:dyDescent="0.25">
      <c r="A9" s="138"/>
      <c r="B9" s="139" t="s">
        <v>685</v>
      </c>
      <c r="C9" s="140">
        <v>4</v>
      </c>
      <c r="D9" s="140">
        <v>1</v>
      </c>
      <c r="E9" s="135">
        <v>332</v>
      </c>
      <c r="F9" s="135" t="str">
        <f>+VLOOKUP(E9,Participants!$A$1:$F$800,2,FALSE)</f>
        <v>Luke Dolan</v>
      </c>
      <c r="G9" s="135" t="str">
        <f>+VLOOKUP(E9,Participants!$A$1:$F$800,4,FALSE)</f>
        <v>AAP</v>
      </c>
      <c r="H9" s="135" t="str">
        <f>+VLOOKUP(E9,Participants!$A$1:$F$800,5,FALSE)</f>
        <v>M</v>
      </c>
      <c r="I9" s="135">
        <f>+VLOOKUP(E9,Participants!$A$1:$F$800,3,FALSE)</f>
        <v>3</v>
      </c>
      <c r="J9" s="135" t="str">
        <f>+VLOOKUP(E9,Participants!$A$1:$G$800,7,FALSE)</f>
        <v>DEV BOYS</v>
      </c>
      <c r="K9" s="146" t="s">
        <v>757</v>
      </c>
      <c r="L9" s="135">
        <v>7</v>
      </c>
      <c r="M9" s="131">
        <v>4</v>
      </c>
      <c r="N9" s="142" t="str">
        <f t="shared" si="0"/>
        <v>DEV BOYS</v>
      </c>
      <c r="O9" s="142"/>
      <c r="P9" s="143"/>
      <c r="Q9" s="143" t="e">
        <f>+VLOOKUP(P9,Participants!$A$1:$F$800,2,FALSE)</f>
        <v>#N/A</v>
      </c>
      <c r="R9" s="143"/>
      <c r="S9" s="143" t="e">
        <f>+VLOOKUP(R9,Participants!$A$1:$F$800,2,FALSE)</f>
        <v>#N/A</v>
      </c>
      <c r="T9" s="143"/>
      <c r="U9" s="143" t="e">
        <f>+VLOOKUP(T9,Participants!$A$1:$F$800,2,FALSE)</f>
        <v>#N/A</v>
      </c>
      <c r="V9" s="143"/>
      <c r="W9" s="143" t="e">
        <f>+VLOOKUP(V9,Participants!$A$1:$F$800,2,FALSE)</f>
        <v>#N/A</v>
      </c>
    </row>
    <row r="10" spans="1:26" ht="14.25" customHeight="1" x14ac:dyDescent="0.25">
      <c r="A10" s="138"/>
      <c r="B10" s="139" t="s">
        <v>685</v>
      </c>
      <c r="C10" s="140">
        <v>4</v>
      </c>
      <c r="D10" s="140">
        <v>3</v>
      </c>
      <c r="E10" s="135">
        <v>1650</v>
      </c>
      <c r="F10" s="135" t="str">
        <f>+VLOOKUP(E10,Participants!$A$1:$F$800,2,FALSE)</f>
        <v>Leland Wesley</v>
      </c>
      <c r="G10" s="135" t="str">
        <f>+VLOOKUP(E10,Participants!$A$1:$F$800,4,FALSE)</f>
        <v>STG</v>
      </c>
      <c r="H10" s="135" t="str">
        <f>+VLOOKUP(E10,Participants!$A$1:$F$800,5,FALSE)</f>
        <v>M</v>
      </c>
      <c r="I10" s="135">
        <f>+VLOOKUP(E10,Participants!$A$1:$F$800,3,FALSE)</f>
        <v>2</v>
      </c>
      <c r="J10" s="135" t="str">
        <f>+VLOOKUP(E10,Participants!$A$1:$G$800,7,FALSE)</f>
        <v>DEV BOYS</v>
      </c>
      <c r="K10" s="146" t="s">
        <v>759</v>
      </c>
      <c r="L10" s="135">
        <v>8</v>
      </c>
      <c r="M10" s="131">
        <v>3</v>
      </c>
      <c r="N10" s="142" t="str">
        <f t="shared" si="0"/>
        <v>DEV BOYS</v>
      </c>
      <c r="O10" s="148"/>
      <c r="P10" s="143"/>
      <c r="Q10" s="143" t="e">
        <f>+VLOOKUP(P10,Participants!$A$1:$F$800,2,FALSE)</f>
        <v>#N/A</v>
      </c>
      <c r="R10" s="143"/>
      <c r="S10" s="143" t="e">
        <f>+VLOOKUP(R10,Participants!$A$1:$F$800,2,FALSE)</f>
        <v>#N/A</v>
      </c>
      <c r="T10" s="143"/>
      <c r="U10" s="143" t="e">
        <f>+VLOOKUP(T10,Participants!$A$1:$F$800,2,FALSE)</f>
        <v>#N/A</v>
      </c>
      <c r="V10" s="143"/>
      <c r="W10" s="143" t="e">
        <f>+VLOOKUP(V10,Participants!$A$1:$F$800,2,FALSE)</f>
        <v>#N/A</v>
      </c>
    </row>
    <row r="11" spans="1:26" ht="14.25" customHeight="1" x14ac:dyDescent="0.25">
      <c r="A11" s="149"/>
      <c r="B11" s="150" t="s">
        <v>685</v>
      </c>
      <c r="C11" s="140">
        <v>6</v>
      </c>
      <c r="D11" s="140">
        <v>4</v>
      </c>
      <c r="E11" s="135">
        <v>1660</v>
      </c>
      <c r="F11" s="135" t="str">
        <f>+VLOOKUP(E11,Participants!$A$1:$F$800,2,FALSE)</f>
        <v>Grady Schaeffer</v>
      </c>
      <c r="G11" s="135" t="str">
        <f>+VLOOKUP(E11,Participants!$A$1:$F$800,4,FALSE)</f>
        <v>STG</v>
      </c>
      <c r="H11" s="135" t="str">
        <f>+VLOOKUP(E11,Participants!$A$1:$F$800,5,FALSE)</f>
        <v>M</v>
      </c>
      <c r="I11" s="135">
        <f>+VLOOKUP(E11,Participants!$A$1:$F$800,3,FALSE)</f>
        <v>4</v>
      </c>
      <c r="J11" s="135" t="str">
        <f>+VLOOKUP(E11,Participants!$A$1:$G$800,7,FALSE)</f>
        <v>DEV BOYS</v>
      </c>
      <c r="K11" s="151" t="s">
        <v>769</v>
      </c>
      <c r="L11" s="135">
        <v>9</v>
      </c>
      <c r="M11" s="131" t="s">
        <v>776</v>
      </c>
      <c r="N11" s="152" t="str">
        <f t="shared" si="0"/>
        <v>DEV BOYS</v>
      </c>
      <c r="O11" s="149"/>
      <c r="P11" s="143"/>
      <c r="Q11" s="143" t="e">
        <f>+VLOOKUP(P11,Participants!$A$1:$F$800,2,FALSE)</f>
        <v>#N/A</v>
      </c>
      <c r="R11" s="143"/>
      <c r="S11" s="143" t="e">
        <f>+VLOOKUP(R11,Participants!$A$1:$F$800,2,FALSE)</f>
        <v>#N/A</v>
      </c>
      <c r="T11" s="143"/>
      <c r="U11" s="143" t="e">
        <f>+VLOOKUP(T11,Participants!$A$1:$F$800,2,FALSE)</f>
        <v>#N/A</v>
      </c>
      <c r="V11" s="143"/>
      <c r="W11" s="143" t="e">
        <f>+VLOOKUP(V11,Participants!$A$1:$F$800,2,FALSE)</f>
        <v>#N/A</v>
      </c>
    </row>
    <row r="12" spans="1:26" ht="14.25" customHeight="1" x14ac:dyDescent="0.25">
      <c r="A12" s="149"/>
      <c r="B12" s="150" t="s">
        <v>685</v>
      </c>
      <c r="C12" s="140">
        <v>4</v>
      </c>
      <c r="D12" s="140">
        <v>2</v>
      </c>
      <c r="E12" s="135">
        <v>1447</v>
      </c>
      <c r="F12" s="135" t="str">
        <f>+VLOOKUP(E12,Participants!$A$1:$F$800,2,FALSE)</f>
        <v>Thatcher Degnan</v>
      </c>
      <c r="G12" s="135" t="str">
        <f>+VLOOKUP(E12,Participants!$A$1:$F$800,4,FALSE)</f>
        <v>SKS</v>
      </c>
      <c r="H12" s="135" t="str">
        <f>+VLOOKUP(E12,Participants!$A$1:$F$800,5,FALSE)</f>
        <v>M</v>
      </c>
      <c r="I12" s="135">
        <f>+VLOOKUP(E12,Participants!$A$1:$F$800,3,FALSE)</f>
        <v>4</v>
      </c>
      <c r="J12" s="135" t="str">
        <f>+VLOOKUP(E12,Participants!$A$1:$G$800,7,FALSE)</f>
        <v>DEV BOYS</v>
      </c>
      <c r="K12" s="153" t="s">
        <v>758</v>
      </c>
      <c r="L12" s="135">
        <v>10</v>
      </c>
      <c r="M12" s="131" t="s">
        <v>776</v>
      </c>
      <c r="N12" s="152" t="str">
        <f t="shared" si="0"/>
        <v>DEV BOYS</v>
      </c>
      <c r="O12" s="149"/>
      <c r="P12" s="143"/>
      <c r="Q12" s="143" t="e">
        <f>+VLOOKUP(P12,Participants!$A$1:$F$800,2,FALSE)</f>
        <v>#N/A</v>
      </c>
      <c r="R12" s="143"/>
      <c r="S12" s="143" t="e">
        <f>+VLOOKUP(R12,Participants!$A$1:$F$800,2,FALSE)</f>
        <v>#N/A</v>
      </c>
      <c r="T12" s="143"/>
      <c r="U12" s="143" t="e">
        <f>+VLOOKUP(T12,Participants!$A$1:$F$800,2,FALSE)</f>
        <v>#N/A</v>
      </c>
      <c r="V12" s="143"/>
      <c r="W12" s="143" t="e">
        <f>+VLOOKUP(V12,Participants!$A$1:$F$800,2,FALSE)</f>
        <v>#N/A</v>
      </c>
    </row>
    <row r="13" spans="1:26" ht="14.25" customHeight="1" x14ac:dyDescent="0.25">
      <c r="A13" s="149"/>
      <c r="B13" s="150" t="s">
        <v>685</v>
      </c>
      <c r="C13" s="140">
        <v>4</v>
      </c>
      <c r="D13" s="140">
        <v>5</v>
      </c>
      <c r="E13" s="135">
        <v>1430</v>
      </c>
      <c r="F13" s="135" t="str">
        <f>+VLOOKUP(E13,Participants!$A$1:$F$800,2,FALSE)</f>
        <v>Mason Arnold</v>
      </c>
      <c r="G13" s="135" t="str">
        <f>+VLOOKUP(E13,Participants!$A$1:$F$800,4,FALSE)</f>
        <v>SKS</v>
      </c>
      <c r="H13" s="135" t="str">
        <f>+VLOOKUP(E13,Participants!$A$1:$F$800,5,FALSE)</f>
        <v>M</v>
      </c>
      <c r="I13" s="135">
        <f>+VLOOKUP(E13,Participants!$A$1:$F$800,3,FALSE)</f>
        <v>3</v>
      </c>
      <c r="J13" s="135" t="str">
        <f>+VLOOKUP(E13,Participants!$A$1:$G$800,7,FALSE)</f>
        <v>DEV BOYS</v>
      </c>
      <c r="K13" s="153" t="s">
        <v>761</v>
      </c>
      <c r="L13" s="135">
        <v>11</v>
      </c>
      <c r="M13" s="131" t="s">
        <v>776</v>
      </c>
      <c r="N13" s="152" t="str">
        <f t="shared" si="0"/>
        <v>DEV BOYS</v>
      </c>
      <c r="O13" s="149"/>
      <c r="P13" s="143"/>
      <c r="Q13" s="143" t="e">
        <f>+VLOOKUP(P13,Participants!$A$1:$F$800,2,FALSE)</f>
        <v>#N/A</v>
      </c>
      <c r="R13" s="143"/>
      <c r="S13" s="143" t="e">
        <f>+VLOOKUP(R13,Participants!$A$1:$F$800,2,FALSE)</f>
        <v>#N/A</v>
      </c>
      <c r="T13" s="143"/>
      <c r="U13" s="143" t="e">
        <f>+VLOOKUP(T13,Participants!$A$1:$F$800,2,FALSE)</f>
        <v>#N/A</v>
      </c>
      <c r="V13" s="143"/>
      <c r="W13" s="143" t="e">
        <f>+VLOOKUP(V13,Participants!$A$1:$F$800,2,FALSE)</f>
        <v>#N/A</v>
      </c>
    </row>
    <row r="14" spans="1:26" ht="14.25" customHeight="1" x14ac:dyDescent="0.25">
      <c r="A14" s="149"/>
      <c r="B14" s="154" t="s">
        <v>685</v>
      </c>
      <c r="C14" s="145">
        <v>5</v>
      </c>
      <c r="D14" s="145">
        <v>2</v>
      </c>
      <c r="E14" s="134">
        <v>1639</v>
      </c>
      <c r="F14" s="134" t="str">
        <f>+VLOOKUP(E14,Participants!$A$1:$F$800,2,FALSE)</f>
        <v>Edward Lariviere</v>
      </c>
      <c r="G14" s="134" t="str">
        <f>+VLOOKUP(E14,Participants!$A$1:$F$800,4,FALSE)</f>
        <v>STG</v>
      </c>
      <c r="H14" s="134" t="str">
        <f>+VLOOKUP(E14,Participants!$A$1:$F$800,5,FALSE)</f>
        <v>M</v>
      </c>
      <c r="I14" s="134">
        <f>+VLOOKUP(E14,Participants!$A$1:$F$800,3,FALSE)</f>
        <v>0</v>
      </c>
      <c r="J14" s="134" t="str">
        <f>+VLOOKUP(E14,Participants!$A$1:$G$800,7,FALSE)</f>
        <v>DEV BOYS</v>
      </c>
      <c r="K14" s="153" t="s">
        <v>763</v>
      </c>
      <c r="L14" s="134">
        <v>12</v>
      </c>
      <c r="M14" s="130" t="s">
        <v>776</v>
      </c>
      <c r="N14" s="155" t="str">
        <f t="shared" si="0"/>
        <v>DEV BOYS</v>
      </c>
      <c r="O14" s="155"/>
      <c r="P14" s="147"/>
      <c r="Q14" s="147" t="e">
        <f>+VLOOKUP(P14,Participants!$A$1:$F$800,2,FALSE)</f>
        <v>#N/A</v>
      </c>
      <c r="R14" s="147"/>
      <c r="S14" s="147" t="e">
        <f>+VLOOKUP(R14,Participants!$A$1:$F$800,2,FALSE)</f>
        <v>#N/A</v>
      </c>
      <c r="T14" s="147"/>
      <c r="U14" s="147" t="e">
        <f>+VLOOKUP(T14,Participants!$A$1:$F$800,2,FALSE)</f>
        <v>#N/A</v>
      </c>
      <c r="V14" s="147"/>
      <c r="W14" s="147" t="e">
        <f>+VLOOKUP(V14,Participants!$A$1:$F$800,2,FALSE)</f>
        <v>#N/A</v>
      </c>
    </row>
    <row r="15" spans="1:26" ht="14.25" customHeight="1" x14ac:dyDescent="0.25">
      <c r="A15" s="149"/>
      <c r="B15" s="154" t="s">
        <v>685</v>
      </c>
      <c r="C15" s="145">
        <v>5</v>
      </c>
      <c r="D15" s="145">
        <v>3</v>
      </c>
      <c r="E15" s="134">
        <v>790</v>
      </c>
      <c r="F15" s="134" t="str">
        <f>+VLOOKUP(E15,Participants!$A$1:$F$800,2,FALSE)</f>
        <v>Eila Rocco</v>
      </c>
      <c r="G15" s="134" t="s">
        <v>43</v>
      </c>
      <c r="H15" s="134" t="str">
        <f>+VLOOKUP(E15,Participants!$A$1:$F$800,5,FALSE)</f>
        <v>F</v>
      </c>
      <c r="I15" s="134">
        <f>+VLOOKUP(E15,Participants!$A$1:$F$800,3,FALSE)</f>
        <v>2</v>
      </c>
      <c r="J15" s="134" t="s">
        <v>13</v>
      </c>
      <c r="K15" s="153" t="s">
        <v>764</v>
      </c>
      <c r="L15" s="134">
        <v>13</v>
      </c>
      <c r="M15" s="130">
        <v>2</v>
      </c>
      <c r="N15" s="155" t="str">
        <f t="shared" si="0"/>
        <v>DEV BOYS</v>
      </c>
      <c r="O15" s="155"/>
      <c r="P15" s="147"/>
      <c r="Q15" s="147" t="e">
        <f>+VLOOKUP(P15,Participants!$A$1:$F$800,2,FALSE)</f>
        <v>#N/A</v>
      </c>
      <c r="R15" s="147"/>
      <c r="S15" s="147" t="e">
        <f>+VLOOKUP(R15,Participants!$A$1:$F$800,2,FALSE)</f>
        <v>#N/A</v>
      </c>
      <c r="T15" s="147"/>
      <c r="U15" s="147" t="e">
        <f>+VLOOKUP(T15,Participants!$A$1:$F$800,2,FALSE)</f>
        <v>#N/A</v>
      </c>
      <c r="V15" s="147"/>
      <c r="W15" s="147" t="e">
        <f>+VLOOKUP(V15,Participants!$A$1:$F$800,2,FALSE)</f>
        <v>#N/A</v>
      </c>
    </row>
    <row r="16" spans="1:26" ht="14.25" customHeight="1" x14ac:dyDescent="0.25">
      <c r="A16" s="149"/>
      <c r="B16" s="154" t="s">
        <v>685</v>
      </c>
      <c r="C16" s="145">
        <v>5</v>
      </c>
      <c r="D16" s="145">
        <v>4</v>
      </c>
      <c r="E16" s="134">
        <v>991</v>
      </c>
      <c r="F16" s="134" t="str">
        <f>+VLOOKUP(E16,Participants!$A$1:$F$800,2,FALSE)</f>
        <v>Jackson Lobaugh</v>
      </c>
      <c r="G16" s="134" t="str">
        <f>+VLOOKUP(E16,Participants!$A$1:$F$800,4,FALSE)</f>
        <v>HFS</v>
      </c>
      <c r="H16" s="134" t="str">
        <f>+VLOOKUP(E16,Participants!$A$1:$F$800,5,FALSE)</f>
        <v>M</v>
      </c>
      <c r="I16" s="134">
        <f>+VLOOKUP(E16,Participants!$A$1:$F$800,3,FALSE)</f>
        <v>1</v>
      </c>
      <c r="J16" s="134" t="str">
        <f>+VLOOKUP(E16,Participants!$A$1:$G$800,7,FALSE)</f>
        <v>DEV BOYS</v>
      </c>
      <c r="K16" s="153" t="s">
        <v>765</v>
      </c>
      <c r="L16" s="134">
        <v>14</v>
      </c>
      <c r="M16" s="130">
        <v>1</v>
      </c>
      <c r="N16" s="155" t="str">
        <f t="shared" si="0"/>
        <v>DEV BOYS</v>
      </c>
      <c r="O16" s="155"/>
      <c r="P16" s="147"/>
      <c r="Q16" s="147" t="e">
        <f>+VLOOKUP(P16,Participants!$A$1:$F$800,2,FALSE)</f>
        <v>#N/A</v>
      </c>
      <c r="R16" s="147"/>
      <c r="S16" s="147" t="e">
        <f>+VLOOKUP(R16,Participants!$A$1:$F$800,2,FALSE)</f>
        <v>#N/A</v>
      </c>
      <c r="T16" s="147"/>
      <c r="U16" s="147" t="e">
        <f>+VLOOKUP(T16,Participants!$A$1:$F$800,2,FALSE)</f>
        <v>#N/A</v>
      </c>
      <c r="V16" s="147"/>
      <c r="W16" s="147" t="e">
        <f>+VLOOKUP(V16,Participants!$A$1:$F$800,2,FALSE)</f>
        <v>#N/A</v>
      </c>
    </row>
    <row r="17" spans="1:23" ht="14.25" customHeight="1" x14ac:dyDescent="0.25">
      <c r="A17" s="149"/>
      <c r="B17" s="144"/>
      <c r="C17" s="145"/>
      <c r="D17" s="145"/>
      <c r="E17" s="134"/>
      <c r="F17" s="134"/>
      <c r="G17" s="134"/>
      <c r="H17" s="134"/>
      <c r="I17" s="134"/>
      <c r="J17" s="134"/>
      <c r="K17" s="153"/>
      <c r="L17" s="134"/>
      <c r="M17" s="130"/>
      <c r="N17" s="138"/>
      <c r="O17" s="138"/>
      <c r="P17" s="147"/>
      <c r="Q17" s="147"/>
      <c r="R17" s="147"/>
      <c r="S17" s="147"/>
      <c r="T17" s="147"/>
      <c r="U17" s="147"/>
      <c r="V17" s="147"/>
      <c r="W17" s="147"/>
    </row>
    <row r="18" spans="1:23" ht="14.25" customHeight="1" x14ac:dyDescent="0.25">
      <c r="A18" s="149"/>
      <c r="B18" s="154" t="s">
        <v>685</v>
      </c>
      <c r="C18" s="145">
        <v>3</v>
      </c>
      <c r="D18" s="145">
        <v>3</v>
      </c>
      <c r="E18" s="134">
        <v>1480</v>
      </c>
      <c r="F18" s="134" t="str">
        <f>+VLOOKUP(E18,Participants!$A$1:$F$800,2,FALSE)</f>
        <v>Kiera Snyder</v>
      </c>
      <c r="G18" s="134" t="str">
        <f>+VLOOKUP(E18,Participants!$A$1:$F$800,4,FALSE)</f>
        <v>SKS</v>
      </c>
      <c r="H18" s="134" t="str">
        <f>+VLOOKUP(E18,Participants!$A$1:$F$800,5,FALSE)</f>
        <v>F</v>
      </c>
      <c r="I18" s="134">
        <f>+VLOOKUP(E18,Participants!$A$1:$F$800,3,FALSE)</f>
        <v>4</v>
      </c>
      <c r="J18" s="134" t="str">
        <f>+VLOOKUP(E18,Participants!$A$1:$G$800,7,FALSE)</f>
        <v>DEV GIRLS</v>
      </c>
      <c r="K18" s="153" t="s">
        <v>844</v>
      </c>
      <c r="L18" s="134">
        <v>1</v>
      </c>
      <c r="M18" s="130">
        <v>10</v>
      </c>
      <c r="N18" s="155" t="str">
        <f t="shared" ref="N18:N31" si="1">+J18</f>
        <v>DEV GIRLS</v>
      </c>
      <c r="O18" s="155"/>
      <c r="P18" s="147"/>
      <c r="Q18" s="147" t="e">
        <f>+VLOOKUP(P18,Participants!$A$1:$F$800,2,FALSE)</f>
        <v>#N/A</v>
      </c>
      <c r="R18" s="147"/>
      <c r="S18" s="147" t="e">
        <f>+VLOOKUP(R18,Participants!$A$1:$F$800,2,FALSE)</f>
        <v>#N/A</v>
      </c>
      <c r="T18" s="147"/>
      <c r="U18" s="147" t="e">
        <f>+VLOOKUP(T18,Participants!$A$1:$F$800,2,FALSE)</f>
        <v>#N/A</v>
      </c>
      <c r="V18" s="147"/>
      <c r="W18" s="147" t="e">
        <f>+VLOOKUP(V18,Participants!$A$1:$F$800,2,FALSE)</f>
        <v>#N/A</v>
      </c>
    </row>
    <row r="19" spans="1:23" ht="14.25" customHeight="1" x14ac:dyDescent="0.25">
      <c r="A19" s="149"/>
      <c r="B19" s="154" t="s">
        <v>685</v>
      </c>
      <c r="C19" s="145">
        <v>3</v>
      </c>
      <c r="D19" s="145">
        <v>2</v>
      </c>
      <c r="E19" s="134">
        <v>360</v>
      </c>
      <c r="F19" s="134" t="str">
        <f>+VLOOKUP(E19,Participants!$A$1:$F$800,2,FALSE)</f>
        <v>Emi Mullican</v>
      </c>
      <c r="G19" s="134" t="str">
        <f>+VLOOKUP(E19,Participants!$A$1:$F$800,4,FALSE)</f>
        <v>AAP</v>
      </c>
      <c r="H19" s="134" t="str">
        <f>+VLOOKUP(E19,Participants!$A$1:$F$800,5,FALSE)</f>
        <v>F</v>
      </c>
      <c r="I19" s="134">
        <f>+VLOOKUP(E19,Participants!$A$1:$F$800,3,FALSE)</f>
        <v>4</v>
      </c>
      <c r="J19" s="134" t="str">
        <f>+VLOOKUP(E19,Participants!$A$1:$G$800,7,FALSE)</f>
        <v>DEV GIRLS</v>
      </c>
      <c r="K19" s="153" t="s">
        <v>843</v>
      </c>
      <c r="L19" s="134">
        <f>L18+1</f>
        <v>2</v>
      </c>
      <c r="M19" s="130">
        <v>8</v>
      </c>
      <c r="N19" s="155" t="str">
        <f t="shared" si="1"/>
        <v>DEV GIRLS</v>
      </c>
      <c r="O19" s="155"/>
      <c r="P19" s="147"/>
      <c r="Q19" s="147" t="e">
        <f>+VLOOKUP(P19,Participants!$A$1:$F$800,2,FALSE)</f>
        <v>#N/A</v>
      </c>
      <c r="R19" s="147"/>
      <c r="S19" s="147" t="e">
        <f>+VLOOKUP(R19,Participants!$A$1:$F$800,2,FALSE)</f>
        <v>#N/A</v>
      </c>
      <c r="T19" s="147"/>
      <c r="U19" s="147" t="e">
        <f>+VLOOKUP(T19,Participants!$A$1:$F$800,2,FALSE)</f>
        <v>#N/A</v>
      </c>
      <c r="V19" s="147"/>
      <c r="W19" s="147" t="e">
        <f>+VLOOKUP(V19,Participants!$A$1:$F$800,2,FALSE)</f>
        <v>#N/A</v>
      </c>
    </row>
    <row r="20" spans="1:23" ht="14.25" customHeight="1" x14ac:dyDescent="0.25">
      <c r="A20" s="138"/>
      <c r="B20" s="144" t="s">
        <v>685</v>
      </c>
      <c r="C20" s="145">
        <v>3</v>
      </c>
      <c r="D20" s="145">
        <v>4</v>
      </c>
      <c r="E20" s="134">
        <v>1211</v>
      </c>
      <c r="F20" s="134" t="str">
        <f>+VLOOKUP(E20,Participants!$A$1:$F$800,2,FALSE)</f>
        <v>Rylee Sagwitz</v>
      </c>
      <c r="G20" s="134" t="str">
        <f>+VLOOKUP(E20,Participants!$A$1:$F$800,4,FALSE)</f>
        <v>MQA</v>
      </c>
      <c r="H20" s="134" t="str">
        <f>+VLOOKUP(E20,Participants!$A$1:$F$800,5,FALSE)</f>
        <v>F</v>
      </c>
      <c r="I20" s="134">
        <f>+VLOOKUP(E20,Participants!$A$1:$F$800,3,FALSE)</f>
        <v>4</v>
      </c>
      <c r="J20" s="134" t="str">
        <f>+VLOOKUP(E20,Participants!$A$1:$G$800,7,FALSE)</f>
        <v>DEV GIRLS</v>
      </c>
      <c r="K20" s="146" t="s">
        <v>845</v>
      </c>
      <c r="L20" s="134">
        <f t="shared" ref="L20:L31" si="2">L19+1</f>
        <v>3</v>
      </c>
      <c r="M20" s="130">
        <v>6</v>
      </c>
      <c r="N20" s="138" t="str">
        <f t="shared" si="1"/>
        <v>DEV GIRLS</v>
      </c>
      <c r="O20" s="138"/>
      <c r="P20" s="147"/>
      <c r="Q20" s="147" t="e">
        <f>+VLOOKUP(P20,Participants!$A$1:$F$800,2,FALSE)</f>
        <v>#N/A</v>
      </c>
      <c r="R20" s="147"/>
      <c r="S20" s="147" t="e">
        <f>+VLOOKUP(R20,Participants!$A$1:$F$800,2,FALSE)</f>
        <v>#N/A</v>
      </c>
      <c r="T20" s="147"/>
      <c r="U20" s="147" t="e">
        <f>+VLOOKUP(T20,Participants!$A$1:$F$800,2,FALSE)</f>
        <v>#N/A</v>
      </c>
      <c r="V20" s="147"/>
      <c r="W20" s="147" t="e">
        <f>+VLOOKUP(V20,Participants!$A$1:$F$800,2,FALSE)</f>
        <v>#N/A</v>
      </c>
    </row>
    <row r="21" spans="1:23" ht="14.25" customHeight="1" x14ac:dyDescent="0.25">
      <c r="A21" s="138"/>
      <c r="B21" s="144" t="s">
        <v>685</v>
      </c>
      <c r="C21" s="145">
        <v>3</v>
      </c>
      <c r="D21" s="145">
        <v>1</v>
      </c>
      <c r="E21" s="134">
        <v>709</v>
      </c>
      <c r="F21" s="134" t="str">
        <f>+VLOOKUP(E21,Participants!$A$1:$F$800,2,FALSE)</f>
        <v>Savannah Strayer</v>
      </c>
      <c r="G21" s="134" t="str">
        <f>+VLOOKUP(E21,Participants!$A$1:$F$800,4,FALSE)</f>
        <v>CDL</v>
      </c>
      <c r="H21" s="134" t="str">
        <f>+VLOOKUP(E21,Participants!$A$1:$F$800,5,FALSE)</f>
        <v>F</v>
      </c>
      <c r="I21" s="134">
        <f>+VLOOKUP(E21,Participants!$A$1:$F$800,3,FALSE)</f>
        <v>3</v>
      </c>
      <c r="J21" s="134" t="str">
        <f>+VLOOKUP(E21,Participants!$A$1:$G$800,7,FALSE)</f>
        <v>DEV GIRLS</v>
      </c>
      <c r="K21" s="146" t="s">
        <v>842</v>
      </c>
      <c r="L21" s="134">
        <f t="shared" si="2"/>
        <v>4</v>
      </c>
      <c r="M21" s="130">
        <v>5</v>
      </c>
      <c r="N21" s="138" t="str">
        <f t="shared" si="1"/>
        <v>DEV GIRLS</v>
      </c>
      <c r="O21" s="138"/>
      <c r="P21" s="147"/>
      <c r="Q21" s="147" t="e">
        <f>+VLOOKUP(P21,Participants!$A$1:$F$800,2,FALSE)</f>
        <v>#N/A</v>
      </c>
      <c r="R21" s="147"/>
      <c r="S21" s="147" t="e">
        <f>+VLOOKUP(R21,Participants!$A$1:$F$800,2,FALSE)</f>
        <v>#N/A</v>
      </c>
      <c r="T21" s="147"/>
      <c r="U21" s="147" t="e">
        <f>+VLOOKUP(T21,Participants!$A$1:$F$800,2,FALSE)</f>
        <v>#N/A</v>
      </c>
      <c r="V21" s="147"/>
      <c r="W21" s="147" t="e">
        <f>+VLOOKUP(V21,Participants!$A$1:$F$800,2,FALSE)</f>
        <v>#N/A</v>
      </c>
    </row>
    <row r="22" spans="1:23" ht="14.25" customHeight="1" x14ac:dyDescent="0.25">
      <c r="A22" s="138"/>
      <c r="B22" s="139" t="s">
        <v>685</v>
      </c>
      <c r="C22" s="140">
        <v>2</v>
      </c>
      <c r="D22" s="140">
        <v>2</v>
      </c>
      <c r="E22" s="135">
        <v>1459</v>
      </c>
      <c r="F22" s="135" t="str">
        <f>+VLOOKUP(E22,Participants!$A$1:$F$800,2,FALSE)</f>
        <v>Mabel Boburczak</v>
      </c>
      <c r="G22" s="135" t="str">
        <f>+VLOOKUP(E22,Participants!$A$1:$F$800,4,FALSE)</f>
        <v>SKS</v>
      </c>
      <c r="H22" s="135" t="str">
        <f>+VLOOKUP(E22,Participants!$A$1:$F$800,5,FALSE)</f>
        <v>F</v>
      </c>
      <c r="I22" s="135">
        <f>+VLOOKUP(E22,Participants!$A$1:$F$800,3,FALSE)</f>
        <v>3</v>
      </c>
      <c r="J22" s="135" t="str">
        <f>+VLOOKUP(E22,Participants!$A$1:$G$800,7,FALSE)</f>
        <v>DEV GIRLS</v>
      </c>
      <c r="K22" s="141" t="s">
        <v>880</v>
      </c>
      <c r="L22" s="134">
        <f t="shared" si="2"/>
        <v>5</v>
      </c>
      <c r="M22" s="131" t="s">
        <v>776</v>
      </c>
      <c r="N22" s="142" t="str">
        <f t="shared" si="1"/>
        <v>DEV GIRLS</v>
      </c>
      <c r="O22" s="148"/>
      <c r="P22" s="143"/>
      <c r="Q22" s="143" t="e">
        <f>+VLOOKUP(P22,Participants!$A$1:$F$800,2,FALSE)</f>
        <v>#N/A</v>
      </c>
      <c r="R22" s="143"/>
      <c r="S22" s="143" t="e">
        <f>+VLOOKUP(R22,Participants!$A$1:$F$800,2,FALSE)</f>
        <v>#N/A</v>
      </c>
      <c r="T22" s="143"/>
      <c r="U22" s="143" t="e">
        <f>+VLOOKUP(T22,Participants!$A$1:$F$800,2,FALSE)</f>
        <v>#N/A</v>
      </c>
      <c r="V22" s="143"/>
      <c r="W22" s="143" t="e">
        <f>+VLOOKUP(V22,Participants!$A$1:$F$800,2,FALSE)</f>
        <v>#N/A</v>
      </c>
    </row>
    <row r="23" spans="1:23" ht="14.25" customHeight="1" x14ac:dyDescent="0.25">
      <c r="A23" s="138"/>
      <c r="B23" s="139" t="s">
        <v>685</v>
      </c>
      <c r="C23" s="140">
        <v>2</v>
      </c>
      <c r="D23" s="140">
        <v>1</v>
      </c>
      <c r="E23" s="135">
        <v>346</v>
      </c>
      <c r="F23" s="135" t="str">
        <f>+VLOOKUP(E23,Participants!$A$1:$F$800,2,FALSE)</f>
        <v>Gemma Baker</v>
      </c>
      <c r="G23" s="135" t="str">
        <f>+VLOOKUP(E23,Participants!$A$1:$F$800,4,FALSE)</f>
        <v>AAP</v>
      </c>
      <c r="H23" s="135" t="str">
        <f>+VLOOKUP(E23,Participants!$A$1:$F$800,5,FALSE)</f>
        <v>F</v>
      </c>
      <c r="I23" s="135">
        <f>+VLOOKUP(E23,Participants!$A$1:$F$800,3,FALSE)</f>
        <v>3</v>
      </c>
      <c r="J23" s="135" t="str">
        <f>+VLOOKUP(E23,Participants!$A$1:$G$800,7,FALSE)</f>
        <v>DEV GIRLS</v>
      </c>
      <c r="K23" s="141" t="s">
        <v>879</v>
      </c>
      <c r="L23" s="134">
        <f t="shared" si="2"/>
        <v>6</v>
      </c>
      <c r="M23" s="131" t="s">
        <v>776</v>
      </c>
      <c r="N23" s="142" t="str">
        <f t="shared" si="1"/>
        <v>DEV GIRLS</v>
      </c>
      <c r="O23" s="142"/>
      <c r="P23" s="143"/>
      <c r="Q23" s="143" t="e">
        <f>+VLOOKUP(P23,Participants!$A$1:$F$800,2,FALSE)</f>
        <v>#N/A</v>
      </c>
      <c r="R23" s="143"/>
      <c r="S23" s="143" t="e">
        <f>+VLOOKUP(R23,Participants!$A$1:$F$800,2,FALSE)</f>
        <v>#N/A</v>
      </c>
      <c r="T23" s="143"/>
      <c r="U23" s="143" t="e">
        <f>+VLOOKUP(T23,Participants!$A$1:$F$800,2,FALSE)</f>
        <v>#N/A</v>
      </c>
      <c r="V23" s="143"/>
      <c r="W23" s="143" t="e">
        <f>+VLOOKUP(V23,Participants!$A$1:$F$800,2,FALSE)</f>
        <v>#N/A</v>
      </c>
    </row>
    <row r="24" spans="1:23" ht="14.25" customHeight="1" x14ac:dyDescent="0.25">
      <c r="A24" s="138"/>
      <c r="B24" s="144" t="s">
        <v>685</v>
      </c>
      <c r="C24" s="145">
        <v>1</v>
      </c>
      <c r="D24" s="145">
        <v>3</v>
      </c>
      <c r="E24" s="134">
        <v>1470</v>
      </c>
      <c r="F24" s="134" t="str">
        <f>+VLOOKUP(E24,Participants!$A$1:$F$800,2,FALSE)</f>
        <v>Nadia Buchwald</v>
      </c>
      <c r="G24" s="134" t="str">
        <f>+VLOOKUP(E24,Participants!$A$1:$F$800,4,FALSE)</f>
        <v>SKS</v>
      </c>
      <c r="H24" s="134" t="str">
        <f>+VLOOKUP(E24,Participants!$A$1:$F$800,5,FALSE)</f>
        <v>F</v>
      </c>
      <c r="I24" s="134">
        <f>+VLOOKUP(E24,Participants!$A$1:$F$800,3,FALSE)</f>
        <v>4</v>
      </c>
      <c r="J24" s="134" t="str">
        <f>+VLOOKUP(E24,Participants!$A$1:$G$800,7,FALSE)</f>
        <v>DEV GIRLS</v>
      </c>
      <c r="K24" s="146" t="s">
        <v>875</v>
      </c>
      <c r="L24" s="134">
        <f t="shared" si="2"/>
        <v>7</v>
      </c>
      <c r="M24" s="130" t="s">
        <v>776</v>
      </c>
      <c r="N24" s="138" t="str">
        <f t="shared" si="1"/>
        <v>DEV GIRLS</v>
      </c>
      <c r="O24" s="138"/>
      <c r="P24" s="147"/>
      <c r="Q24" s="147" t="e">
        <f>+VLOOKUP(P24,Participants!$A$1:$F$800,2,FALSE)</f>
        <v>#N/A</v>
      </c>
      <c r="R24" s="147"/>
      <c r="S24" s="147" t="e">
        <f>+VLOOKUP(R24,Participants!$A$1:$F$800,2,FALSE)</f>
        <v>#N/A</v>
      </c>
      <c r="T24" s="147"/>
      <c r="U24" s="147" t="e">
        <f>+VLOOKUP(T24,Participants!$A$1:$F$800,2,FALSE)</f>
        <v>#N/A</v>
      </c>
      <c r="V24" s="147"/>
      <c r="W24" s="147" t="e">
        <f>+VLOOKUP(V24,Participants!$A$1:$F$800,2,FALSE)</f>
        <v>#N/A</v>
      </c>
    </row>
    <row r="25" spans="1:23" ht="14.25" customHeight="1" x14ac:dyDescent="0.25">
      <c r="A25" s="138"/>
      <c r="B25" s="144" t="s">
        <v>685</v>
      </c>
      <c r="C25" s="145">
        <v>1</v>
      </c>
      <c r="D25" s="145">
        <v>4</v>
      </c>
      <c r="E25" s="134">
        <v>1472</v>
      </c>
      <c r="F25" s="134" t="str">
        <f>+VLOOKUP(E25,Participants!$A$1:$F$800,2,FALSE)</f>
        <v>Penelope Fejes</v>
      </c>
      <c r="G25" s="134" t="str">
        <f>+VLOOKUP(E25,Participants!$A$1:$F$800,4,FALSE)</f>
        <v>SKS</v>
      </c>
      <c r="H25" s="134" t="str">
        <f>+VLOOKUP(E25,Participants!$A$1:$F$800,5,FALSE)</f>
        <v>F</v>
      </c>
      <c r="I25" s="134">
        <f>+VLOOKUP(E25,Participants!$A$1:$F$800,3,FALSE)</f>
        <v>4</v>
      </c>
      <c r="J25" s="134" t="str">
        <f>+VLOOKUP(E25,Participants!$A$1:$G$800,7,FALSE)</f>
        <v>DEV GIRLS</v>
      </c>
      <c r="K25" s="146" t="s">
        <v>876</v>
      </c>
      <c r="L25" s="134">
        <f t="shared" si="2"/>
        <v>8</v>
      </c>
      <c r="M25" s="130" t="s">
        <v>776</v>
      </c>
      <c r="N25" s="138" t="str">
        <f t="shared" si="1"/>
        <v>DEV GIRLS</v>
      </c>
      <c r="O25" s="138"/>
      <c r="P25" s="147"/>
      <c r="Q25" s="147" t="e">
        <f>+VLOOKUP(P25,Participants!$A$1:$F$800,2,FALSE)</f>
        <v>#N/A</v>
      </c>
      <c r="R25" s="147"/>
      <c r="S25" s="147" t="e">
        <f>+VLOOKUP(R25,Participants!$A$1:$F$800,2,FALSE)</f>
        <v>#N/A</v>
      </c>
      <c r="T25" s="147"/>
      <c r="U25" s="147" t="e">
        <f>+VLOOKUP(T25,Participants!$A$1:$F$800,2,FALSE)</f>
        <v>#N/A</v>
      </c>
      <c r="V25" s="147"/>
      <c r="W25" s="147" t="e">
        <f>+VLOOKUP(V25,Participants!$A$1:$F$800,2,FALSE)</f>
        <v>#N/A</v>
      </c>
    </row>
    <row r="26" spans="1:23" ht="14.25" customHeight="1" x14ac:dyDescent="0.25">
      <c r="A26" s="138"/>
      <c r="B26" s="144" t="s">
        <v>685</v>
      </c>
      <c r="C26" s="145">
        <v>1</v>
      </c>
      <c r="D26" s="145">
        <v>2</v>
      </c>
      <c r="E26" s="134">
        <v>345</v>
      </c>
      <c r="F26" s="134" t="str">
        <f>+VLOOKUP(E26,Participants!$A$1:$F$800,2,FALSE)</f>
        <v>Molly Sauber</v>
      </c>
      <c r="G26" s="134" t="str">
        <f>+VLOOKUP(E26,Participants!$A$1:$F$800,4,FALSE)</f>
        <v>AAP</v>
      </c>
      <c r="H26" s="134" t="str">
        <f>+VLOOKUP(E26,Participants!$A$1:$F$800,5,FALSE)</f>
        <v>F</v>
      </c>
      <c r="I26" s="134">
        <f>+VLOOKUP(E26,Participants!$A$1:$F$800,3,FALSE)</f>
        <v>2</v>
      </c>
      <c r="J26" s="134" t="str">
        <f>+VLOOKUP(E26,Participants!$A$1:$G$800,7,FALSE)</f>
        <v>DEV GIRLS</v>
      </c>
      <c r="K26" s="146" t="s">
        <v>874</v>
      </c>
      <c r="L26" s="134">
        <f t="shared" si="2"/>
        <v>9</v>
      </c>
      <c r="M26" s="130" t="s">
        <v>776</v>
      </c>
      <c r="N26" s="138" t="str">
        <f t="shared" si="1"/>
        <v>DEV GIRLS</v>
      </c>
      <c r="O26" s="138"/>
      <c r="P26" s="147"/>
      <c r="Q26" s="147" t="e">
        <f>+VLOOKUP(P26,Participants!$A$1:$F$800,2,FALSE)</f>
        <v>#N/A</v>
      </c>
      <c r="R26" s="147"/>
      <c r="S26" s="147" t="e">
        <f>+VLOOKUP(R26,Participants!$A$1:$F$800,2,FALSE)</f>
        <v>#N/A</v>
      </c>
      <c r="T26" s="147"/>
      <c r="U26" s="147" t="e">
        <f>+VLOOKUP(T26,Participants!$A$1:$F$800,2,FALSE)</f>
        <v>#N/A</v>
      </c>
      <c r="V26" s="147"/>
      <c r="W26" s="147" t="e">
        <f>+VLOOKUP(V26,Participants!$A$1:$F$800,2,FALSE)</f>
        <v>#N/A</v>
      </c>
    </row>
    <row r="27" spans="1:23" ht="14.25" customHeight="1" x14ac:dyDescent="0.25">
      <c r="A27" s="138"/>
      <c r="B27" s="144" t="s">
        <v>685</v>
      </c>
      <c r="C27" s="145">
        <v>3</v>
      </c>
      <c r="D27" s="145">
        <v>5</v>
      </c>
      <c r="E27" s="134">
        <v>749</v>
      </c>
      <c r="F27" s="134" t="str">
        <f>+VLOOKUP(E27,Participants!$A$1:$F$800,2,FALSE)</f>
        <v>Ava Scalamogna</v>
      </c>
      <c r="G27" s="134" t="str">
        <f>+VLOOKUP(E27,Participants!$A$1:$F$800,4,FALSE)</f>
        <v>CDP</v>
      </c>
      <c r="H27" s="134" t="str">
        <f>+VLOOKUP(E27,Participants!$A$1:$F$800,5,FALSE)</f>
        <v>F</v>
      </c>
      <c r="I27" s="134">
        <f>+VLOOKUP(E27,Participants!$A$1:$F$800,3,FALSE)</f>
        <v>3</v>
      </c>
      <c r="J27" s="134" t="str">
        <f>+VLOOKUP(E27,Participants!$A$1:$G$800,7,FALSE)</f>
        <v>DEV GIRLS</v>
      </c>
      <c r="K27" s="146" t="s">
        <v>846</v>
      </c>
      <c r="L27" s="134">
        <f t="shared" si="2"/>
        <v>10</v>
      </c>
      <c r="M27" s="130">
        <v>4</v>
      </c>
      <c r="N27" s="138" t="str">
        <f t="shared" si="1"/>
        <v>DEV GIRLS</v>
      </c>
      <c r="O27" s="138"/>
      <c r="P27" s="147"/>
      <c r="Q27" s="147" t="e">
        <f>+VLOOKUP(P27,Participants!$A$1:$F$800,2,FALSE)</f>
        <v>#N/A</v>
      </c>
      <c r="R27" s="147"/>
      <c r="S27" s="147" t="e">
        <f>+VLOOKUP(R27,Participants!$A$1:$F$800,2,FALSE)</f>
        <v>#N/A</v>
      </c>
      <c r="T27" s="147"/>
      <c r="U27" s="147" t="e">
        <f>+VLOOKUP(T27,Participants!$A$1:$F$800,2,FALSE)</f>
        <v>#N/A</v>
      </c>
      <c r="V27" s="147"/>
      <c r="W27" s="147" t="e">
        <f>+VLOOKUP(V27,Participants!$A$1:$F$800,2,FALSE)</f>
        <v>#N/A</v>
      </c>
    </row>
    <row r="28" spans="1:23" ht="14.25" customHeight="1" x14ac:dyDescent="0.25">
      <c r="A28" s="149"/>
      <c r="B28" s="150" t="s">
        <v>685</v>
      </c>
      <c r="C28" s="140">
        <v>2</v>
      </c>
      <c r="D28" s="140">
        <v>3</v>
      </c>
      <c r="E28" s="135">
        <v>628</v>
      </c>
      <c r="F28" s="135" t="str">
        <f>+VLOOKUP(E28,Participants!$A$1:$F$800,2,FALSE)</f>
        <v>Audrey Thompson</v>
      </c>
      <c r="G28" s="135" t="str">
        <f>+VLOOKUP(E28,Participants!$A$1:$F$800,4,FALSE)</f>
        <v>BCS</v>
      </c>
      <c r="H28" s="135" t="str">
        <f>+VLOOKUP(E28,Participants!$A$1:$F$800,5,FALSE)</f>
        <v>F</v>
      </c>
      <c r="I28" s="135">
        <f>+VLOOKUP(E28,Participants!$A$1:$F$800,3,FALSE)</f>
        <v>3</v>
      </c>
      <c r="J28" s="135" t="str">
        <f>+VLOOKUP(E28,Participants!$A$1:$G$800,7,FALSE)</f>
        <v>DEV GIRLS</v>
      </c>
      <c r="K28" s="141" t="s">
        <v>881</v>
      </c>
      <c r="L28" s="134">
        <f t="shared" si="2"/>
        <v>11</v>
      </c>
      <c r="M28" s="131">
        <v>3</v>
      </c>
      <c r="N28" s="152" t="str">
        <f t="shared" si="1"/>
        <v>DEV GIRLS</v>
      </c>
      <c r="O28" s="149"/>
      <c r="P28" s="143"/>
      <c r="Q28" s="143" t="e">
        <f>+VLOOKUP(P28,Participants!$A$1:$F$800,2,FALSE)</f>
        <v>#N/A</v>
      </c>
      <c r="R28" s="143"/>
      <c r="S28" s="143" t="e">
        <f>+VLOOKUP(R28,Participants!$A$1:$F$800,2,FALSE)</f>
        <v>#N/A</v>
      </c>
      <c r="T28" s="143"/>
      <c r="U28" s="143" t="e">
        <f>+VLOOKUP(T28,Participants!$A$1:$F$800,2,FALSE)</f>
        <v>#N/A</v>
      </c>
      <c r="V28" s="143"/>
      <c r="W28" s="143" t="e">
        <f>+VLOOKUP(V28,Participants!$A$1:$F$800,2,FALSE)</f>
        <v>#N/A</v>
      </c>
    </row>
    <row r="29" spans="1:23" ht="14.25" customHeight="1" x14ac:dyDescent="0.25">
      <c r="A29" s="155"/>
      <c r="B29" s="154" t="s">
        <v>685</v>
      </c>
      <c r="C29" s="145">
        <v>1</v>
      </c>
      <c r="D29" s="145">
        <v>5</v>
      </c>
      <c r="E29" s="134">
        <v>1192</v>
      </c>
      <c r="F29" s="134" t="str">
        <f>+VLOOKUP(E29,Participants!$A$1:$F$800,2,FALSE)</f>
        <v>Oaklyn Parham</v>
      </c>
      <c r="G29" s="134" t="str">
        <f>+VLOOKUP(E29,Participants!$A$1:$F$800,4,FALSE)</f>
        <v>MQA</v>
      </c>
      <c r="H29" s="134" t="str">
        <f>+VLOOKUP(E29,Participants!$A$1:$F$800,5,FALSE)</f>
        <v>F</v>
      </c>
      <c r="I29" s="134">
        <f>+VLOOKUP(E29,Participants!$A$1:$F$800,3,FALSE)</f>
        <v>0</v>
      </c>
      <c r="J29" s="134" t="str">
        <f>+VLOOKUP(E29,Participants!$A$1:$G$800,7,FALSE)</f>
        <v>DEV GIRLS</v>
      </c>
      <c r="K29" s="146" t="s">
        <v>877</v>
      </c>
      <c r="L29" s="134">
        <f t="shared" si="2"/>
        <v>12</v>
      </c>
      <c r="M29" s="130" t="s">
        <v>776</v>
      </c>
      <c r="N29" s="155" t="str">
        <f t="shared" si="1"/>
        <v>DEV GIRLS</v>
      </c>
      <c r="O29" s="155"/>
      <c r="P29" s="147"/>
      <c r="Q29" s="147" t="e">
        <f>+VLOOKUP(P29,Participants!$A$1:$F$800,2,FALSE)</f>
        <v>#N/A</v>
      </c>
      <c r="R29" s="147"/>
      <c r="S29" s="147" t="e">
        <f>+VLOOKUP(R29,Participants!$A$1:$F$800,2,FALSE)</f>
        <v>#N/A</v>
      </c>
      <c r="T29" s="147"/>
      <c r="U29" s="147" t="e">
        <f>+VLOOKUP(T29,Participants!$A$1:$F$800,2,FALSE)</f>
        <v>#N/A</v>
      </c>
      <c r="V29" s="147"/>
      <c r="W29" s="147" t="e">
        <f>+VLOOKUP(V29,Participants!$A$1:$F$800,2,FALSE)</f>
        <v>#N/A</v>
      </c>
    </row>
    <row r="30" spans="1:23" ht="14.25" customHeight="1" x14ac:dyDescent="0.25">
      <c r="A30" s="149"/>
      <c r="B30" s="154" t="s">
        <v>685</v>
      </c>
      <c r="C30" s="145">
        <v>1</v>
      </c>
      <c r="D30" s="145">
        <v>1</v>
      </c>
      <c r="E30" s="134">
        <v>1670</v>
      </c>
      <c r="F30" s="134" t="str">
        <f>+VLOOKUP(E30,Participants!$A$1:$F$800,2,FALSE)</f>
        <v>Elena Sparacino</v>
      </c>
      <c r="G30" s="134" t="str">
        <f>+VLOOKUP(E30,Participants!$A$1:$F$800,4,FALSE)</f>
        <v>STG</v>
      </c>
      <c r="H30" s="134" t="str">
        <f>+VLOOKUP(E30,Participants!$A$1:$F$800,5,FALSE)</f>
        <v>F</v>
      </c>
      <c r="I30" s="134">
        <f>+VLOOKUP(E30,Participants!$A$1:$F$800,3,FALSE)</f>
        <v>2</v>
      </c>
      <c r="J30" s="134" t="str">
        <f>+VLOOKUP(E30,Participants!$A$1:$G$800,7,FALSE)</f>
        <v>DEV GIRLS</v>
      </c>
      <c r="K30" s="146" t="s">
        <v>873</v>
      </c>
      <c r="L30" s="134">
        <f t="shared" si="2"/>
        <v>13</v>
      </c>
      <c r="M30" s="130" t="s">
        <v>776</v>
      </c>
      <c r="N30" s="155" t="str">
        <f t="shared" si="1"/>
        <v>DEV GIRLS</v>
      </c>
      <c r="O30" s="155"/>
      <c r="P30" s="147"/>
      <c r="Q30" s="147" t="e">
        <f>+VLOOKUP(P30,Participants!$A$1:$F$800,2,FALSE)</f>
        <v>#N/A</v>
      </c>
      <c r="R30" s="147"/>
      <c r="S30" s="147" t="e">
        <f>+VLOOKUP(R30,Participants!$A$1:$F$800,2,FALSE)</f>
        <v>#N/A</v>
      </c>
      <c r="T30" s="147"/>
      <c r="U30" s="147" t="e">
        <f>+VLOOKUP(T30,Participants!$A$1:$F$800,2,FALSE)</f>
        <v>#N/A</v>
      </c>
      <c r="V30" s="147"/>
      <c r="W30" s="147" t="e">
        <f>+VLOOKUP(V30,Participants!$A$1:$F$800,2,FALSE)</f>
        <v>#N/A</v>
      </c>
    </row>
    <row r="31" spans="1:23" ht="14.25" customHeight="1" x14ac:dyDescent="0.25">
      <c r="A31" s="149"/>
      <c r="B31" s="154" t="s">
        <v>685</v>
      </c>
      <c r="C31" s="145">
        <v>1</v>
      </c>
      <c r="D31" s="145">
        <v>6</v>
      </c>
      <c r="E31" s="134">
        <v>1150</v>
      </c>
      <c r="F31" s="134" t="str">
        <f>+VLOOKUP(E31,Participants!$A$1:$F$800,2,FALSE)</f>
        <v>Summer McCarter</v>
      </c>
      <c r="G31" s="134" t="str">
        <f>+VLOOKUP(E31,Participants!$A$1:$F$800,4,FALSE)</f>
        <v>MOS</v>
      </c>
      <c r="H31" s="134" t="str">
        <f>+VLOOKUP(E31,Participants!$A$1:$F$800,5,FALSE)</f>
        <v>F</v>
      </c>
      <c r="I31" s="134">
        <f>+VLOOKUP(E31,Participants!$A$1:$F$800,3,FALSE)</f>
        <v>4</v>
      </c>
      <c r="J31" s="134" t="str">
        <f>+VLOOKUP(E31,Participants!$A$1:$G$800,7,FALSE)</f>
        <v>DEV GIRLS</v>
      </c>
      <c r="K31" s="146" t="s">
        <v>878</v>
      </c>
      <c r="L31" s="134">
        <f t="shared" si="2"/>
        <v>14</v>
      </c>
      <c r="M31" s="130">
        <v>2</v>
      </c>
      <c r="N31" s="155" t="str">
        <f t="shared" si="1"/>
        <v>DEV GIRLS</v>
      </c>
      <c r="O31" s="155"/>
      <c r="P31" s="147"/>
      <c r="Q31" s="147" t="e">
        <f>+VLOOKUP(P31,Participants!$A$1:$F$800,2,FALSE)</f>
        <v>#N/A</v>
      </c>
      <c r="R31" s="147"/>
      <c r="S31" s="147" t="e">
        <f>+VLOOKUP(R31,Participants!$A$1:$F$800,2,FALSE)</f>
        <v>#N/A</v>
      </c>
      <c r="T31" s="147"/>
      <c r="U31" s="147" t="e">
        <f>+VLOOKUP(T31,Participants!$A$1:$F$800,2,FALSE)</f>
        <v>#N/A</v>
      </c>
      <c r="V31" s="147"/>
      <c r="W31" s="147" t="e">
        <f>+VLOOKUP(V31,Participants!$A$1:$F$800,2,FALSE)</f>
        <v>#N/A</v>
      </c>
    </row>
    <row r="32" spans="1:23" ht="14.25" customHeight="1" x14ac:dyDescent="0.25">
      <c r="B32" s="80"/>
      <c r="D32" s="90"/>
      <c r="K32" s="65"/>
      <c r="P32" s="83"/>
      <c r="Q32" s="83"/>
      <c r="R32" s="83"/>
      <c r="S32" s="83"/>
      <c r="T32" s="83"/>
      <c r="U32" s="83"/>
      <c r="V32" s="83"/>
      <c r="W32" s="83"/>
    </row>
    <row r="33" spans="1:25" ht="14.25" customHeight="1" x14ac:dyDescent="0.25">
      <c r="B33" s="80"/>
      <c r="D33" s="90"/>
      <c r="K33" s="65"/>
      <c r="P33" s="83"/>
      <c r="Q33" s="83"/>
      <c r="R33" s="83"/>
      <c r="S33" s="83"/>
      <c r="T33" s="83"/>
      <c r="U33" s="83"/>
      <c r="V33" s="83"/>
      <c r="W33" s="83"/>
    </row>
    <row r="34" spans="1:25" ht="14.25" customHeight="1" x14ac:dyDescent="0.25">
      <c r="B34" s="80"/>
      <c r="D34" s="90"/>
      <c r="K34" s="65"/>
      <c r="P34" s="83"/>
      <c r="Q34" s="83"/>
      <c r="R34" s="83"/>
      <c r="S34" s="83"/>
      <c r="T34" s="83"/>
      <c r="U34" s="83"/>
      <c r="V34" s="83"/>
      <c r="W34" s="83"/>
    </row>
    <row r="35" spans="1:25" ht="14.25" customHeight="1" x14ac:dyDescent="0.25">
      <c r="D35" s="90"/>
      <c r="K35" s="65"/>
      <c r="P35" s="83"/>
      <c r="Q35" s="83"/>
      <c r="R35" s="83"/>
      <c r="S35" s="83"/>
      <c r="T35" s="83"/>
      <c r="U35" s="83"/>
      <c r="V35" s="83"/>
      <c r="W35" s="83"/>
    </row>
    <row r="36" spans="1:25" ht="14.25" customHeight="1" x14ac:dyDescent="0.25">
      <c r="D36" s="90"/>
      <c r="K36" s="65"/>
      <c r="P36" s="83"/>
      <c r="Q36" s="83"/>
      <c r="R36" s="83"/>
      <c r="S36" s="83"/>
      <c r="T36" s="83"/>
      <c r="U36" s="83"/>
      <c r="V36" s="83"/>
      <c r="W36" s="83"/>
    </row>
    <row r="37" spans="1:25" ht="14.25" customHeight="1" x14ac:dyDescent="0.25">
      <c r="B37" s="67" t="s">
        <v>15</v>
      </c>
      <c r="C37" s="67" t="s">
        <v>17</v>
      </c>
      <c r="D37" s="68" t="s">
        <v>21</v>
      </c>
      <c r="E37" s="67" t="s">
        <v>24</v>
      </c>
      <c r="F37" s="67" t="s">
        <v>10</v>
      </c>
      <c r="G37" s="67" t="s">
        <v>29</v>
      </c>
      <c r="H37" s="67" t="s">
        <v>34</v>
      </c>
      <c r="I37" s="67" t="s">
        <v>37</v>
      </c>
      <c r="J37" s="67" t="s">
        <v>40</v>
      </c>
      <c r="K37" s="67" t="s">
        <v>43</v>
      </c>
      <c r="L37" s="67" t="s">
        <v>48</v>
      </c>
      <c r="M37" s="67" t="s">
        <v>52</v>
      </c>
      <c r="N37" s="67" t="s">
        <v>55</v>
      </c>
      <c r="O37" s="67" t="s">
        <v>60</v>
      </c>
      <c r="P37" s="67" t="s">
        <v>649</v>
      </c>
      <c r="Q37" s="67" t="s">
        <v>66</v>
      </c>
      <c r="R37" s="67" t="s">
        <v>69</v>
      </c>
      <c r="S37" s="67" t="s">
        <v>72</v>
      </c>
      <c r="T37" s="67" t="s">
        <v>78</v>
      </c>
      <c r="U37" s="67" t="s">
        <v>81</v>
      </c>
      <c r="V37" s="67" t="s">
        <v>84</v>
      </c>
      <c r="W37" s="67" t="s">
        <v>90</v>
      </c>
      <c r="X37" s="67" t="s">
        <v>93</v>
      </c>
    </row>
    <row r="38" spans="1:25" ht="14.25" customHeight="1" x14ac:dyDescent="0.25">
      <c r="A38" s="69" t="s">
        <v>32</v>
      </c>
      <c r="B38" s="69">
        <f t="shared" ref="B38:K39" si="3">+SUMIFS($M$2:$M$31,$J$2:$J$31,$A38,$G$2:$G$31,B$37)</f>
        <v>8</v>
      </c>
      <c r="C38" s="69">
        <f t="shared" si="3"/>
        <v>0</v>
      </c>
      <c r="D38" s="69">
        <f t="shared" si="3"/>
        <v>0</v>
      </c>
      <c r="E38" s="69">
        <f t="shared" si="3"/>
        <v>0</v>
      </c>
      <c r="F38" s="69">
        <f t="shared" si="3"/>
        <v>0</v>
      </c>
      <c r="G38" s="69">
        <f t="shared" si="3"/>
        <v>0</v>
      </c>
      <c r="H38" s="69">
        <f t="shared" si="3"/>
        <v>3</v>
      </c>
      <c r="I38" s="69">
        <f t="shared" si="3"/>
        <v>4</v>
      </c>
      <c r="J38" s="69">
        <f t="shared" si="3"/>
        <v>5</v>
      </c>
      <c r="K38" s="69">
        <f t="shared" si="3"/>
        <v>0</v>
      </c>
      <c r="L38" s="69">
        <f t="shared" ref="L38:X39" si="4">+SUMIFS($M$2:$M$31,$J$2:$J$31,$A38,$G$2:$G$31,L$37)</f>
        <v>0</v>
      </c>
      <c r="M38" s="90">
        <f t="shared" si="4"/>
        <v>0</v>
      </c>
      <c r="N38" s="69">
        <f t="shared" si="4"/>
        <v>0</v>
      </c>
      <c r="O38" s="69">
        <f t="shared" si="4"/>
        <v>6</v>
      </c>
      <c r="P38" s="69">
        <f t="shared" si="4"/>
        <v>0</v>
      </c>
      <c r="Q38" s="69">
        <f t="shared" si="4"/>
        <v>2</v>
      </c>
      <c r="R38" s="69">
        <f t="shared" si="4"/>
        <v>0</v>
      </c>
      <c r="S38" s="69">
        <f t="shared" si="4"/>
        <v>0</v>
      </c>
      <c r="T38" s="69">
        <f t="shared" si="4"/>
        <v>10</v>
      </c>
      <c r="U38" s="69">
        <f t="shared" si="4"/>
        <v>0</v>
      </c>
      <c r="V38" s="69">
        <f t="shared" si="4"/>
        <v>0</v>
      </c>
      <c r="W38" s="69">
        <f t="shared" si="4"/>
        <v>0</v>
      </c>
      <c r="X38" s="69">
        <f t="shared" si="4"/>
        <v>0</v>
      </c>
      <c r="Y38" s="69">
        <f t="shared" ref="Y38:Y39" si="5">SUM(B38:X38)</f>
        <v>38</v>
      </c>
    </row>
    <row r="39" spans="1:25" ht="14.25" customHeight="1" x14ac:dyDescent="0.25">
      <c r="A39" s="69" t="s">
        <v>13</v>
      </c>
      <c r="B39" s="69">
        <f t="shared" si="3"/>
        <v>14</v>
      </c>
      <c r="C39" s="69">
        <f t="shared" si="3"/>
        <v>0</v>
      </c>
      <c r="D39" s="69">
        <f t="shared" si="3"/>
        <v>0</v>
      </c>
      <c r="E39" s="69">
        <f t="shared" si="3"/>
        <v>0</v>
      </c>
      <c r="F39" s="69">
        <f t="shared" si="3"/>
        <v>0</v>
      </c>
      <c r="G39" s="69">
        <f t="shared" si="3"/>
        <v>0</v>
      </c>
      <c r="H39" s="69">
        <f t="shared" si="3"/>
        <v>0</v>
      </c>
      <c r="I39" s="69">
        <f t="shared" si="3"/>
        <v>5</v>
      </c>
      <c r="J39" s="69">
        <f t="shared" si="3"/>
        <v>0</v>
      </c>
      <c r="K39" s="69">
        <f t="shared" si="3"/>
        <v>2</v>
      </c>
      <c r="L39" s="69">
        <f t="shared" si="4"/>
        <v>0</v>
      </c>
      <c r="M39" s="90">
        <f t="shared" si="4"/>
        <v>0</v>
      </c>
      <c r="N39" s="69">
        <f t="shared" si="4"/>
        <v>1</v>
      </c>
      <c r="O39" s="69">
        <f t="shared" si="4"/>
        <v>6</v>
      </c>
      <c r="P39" s="69">
        <f t="shared" si="4"/>
        <v>0</v>
      </c>
      <c r="Q39" s="69">
        <f t="shared" si="4"/>
        <v>0</v>
      </c>
      <c r="R39" s="69">
        <f t="shared" si="4"/>
        <v>0</v>
      </c>
      <c r="S39" s="69">
        <f t="shared" si="4"/>
        <v>0</v>
      </c>
      <c r="T39" s="69">
        <f t="shared" si="4"/>
        <v>8</v>
      </c>
      <c r="U39" s="69">
        <f t="shared" si="4"/>
        <v>0</v>
      </c>
      <c r="V39" s="69">
        <f t="shared" si="4"/>
        <v>0</v>
      </c>
      <c r="W39" s="69">
        <f t="shared" si="4"/>
        <v>3</v>
      </c>
      <c r="X39" s="69">
        <f t="shared" si="4"/>
        <v>0</v>
      </c>
      <c r="Y39" s="69">
        <f t="shared" si="5"/>
        <v>39</v>
      </c>
    </row>
    <row r="40" spans="1:25" ht="14.25" customHeight="1" x14ac:dyDescent="0.25">
      <c r="D40" s="90"/>
      <c r="K40" s="65"/>
      <c r="P40" s="83"/>
      <c r="Q40" s="83"/>
      <c r="R40" s="83"/>
      <c r="S40" s="83"/>
      <c r="T40" s="83"/>
      <c r="U40" s="83"/>
      <c r="V40" s="83"/>
      <c r="W40" s="83"/>
    </row>
    <row r="41" spans="1:25" ht="14.25" customHeight="1" x14ac:dyDescent="0.25">
      <c r="D41" s="90"/>
      <c r="K41" s="65"/>
      <c r="P41" s="83"/>
      <c r="Q41" s="83"/>
      <c r="R41" s="83"/>
      <c r="S41" s="83"/>
      <c r="T41" s="83"/>
      <c r="U41" s="83"/>
      <c r="V41" s="83"/>
      <c r="W41" s="83"/>
    </row>
    <row r="42" spans="1:25" ht="14.25" customHeight="1" x14ac:dyDescent="0.25">
      <c r="D42" s="90"/>
      <c r="K42" s="65"/>
      <c r="P42" s="83"/>
      <c r="Q42" s="83"/>
      <c r="R42" s="83"/>
      <c r="S42" s="83"/>
      <c r="T42" s="83"/>
      <c r="U42" s="83"/>
      <c r="V42" s="83"/>
      <c r="W42" s="83"/>
    </row>
    <row r="43" spans="1:25" ht="14.25" customHeight="1" x14ac:dyDescent="0.25">
      <c r="D43" s="90"/>
      <c r="K43" s="65"/>
      <c r="P43" s="83"/>
      <c r="Q43" s="83"/>
      <c r="R43" s="83"/>
      <c r="S43" s="83"/>
      <c r="T43" s="83"/>
      <c r="U43" s="83"/>
      <c r="V43" s="83"/>
      <c r="W43" s="83"/>
    </row>
    <row r="44" spans="1:25" ht="14.25" customHeight="1" x14ac:dyDescent="0.25">
      <c r="D44" s="90"/>
      <c r="K44" s="65"/>
      <c r="P44" s="83"/>
      <c r="Q44" s="83"/>
      <c r="R44" s="83"/>
      <c r="S44" s="83"/>
      <c r="T44" s="83"/>
      <c r="U44" s="83"/>
      <c r="V44" s="83"/>
      <c r="W44" s="83"/>
    </row>
    <row r="45" spans="1:25" ht="14.25" customHeight="1" x14ac:dyDescent="0.25">
      <c r="D45" s="90"/>
      <c r="K45" s="65"/>
      <c r="P45" s="83"/>
      <c r="Q45" s="83"/>
      <c r="R45" s="83"/>
      <c r="S45" s="83"/>
      <c r="T45" s="83"/>
      <c r="U45" s="83"/>
      <c r="V45" s="83"/>
      <c r="W45" s="83"/>
    </row>
    <row r="46" spans="1:25" ht="14.25" customHeight="1" x14ac:dyDescent="0.25">
      <c r="D46" s="90"/>
      <c r="K46" s="65"/>
      <c r="P46" s="83"/>
      <c r="Q46" s="83"/>
      <c r="R46" s="83"/>
      <c r="S46" s="83"/>
      <c r="T46" s="83"/>
      <c r="U46" s="83"/>
      <c r="V46" s="83"/>
      <c r="W46" s="83"/>
    </row>
    <row r="47" spans="1:25" ht="14.25" customHeight="1" x14ac:dyDescent="0.25">
      <c r="D47" s="90"/>
      <c r="K47" s="65"/>
      <c r="P47" s="83"/>
      <c r="Q47" s="83"/>
      <c r="R47" s="83"/>
      <c r="S47" s="83"/>
      <c r="T47" s="83"/>
      <c r="U47" s="83"/>
      <c r="V47" s="83"/>
      <c r="W47" s="83"/>
    </row>
    <row r="48" spans="1:25" ht="14.25" customHeight="1" x14ac:dyDescent="0.25">
      <c r="D48" s="90"/>
      <c r="K48" s="65"/>
      <c r="P48" s="83"/>
      <c r="Q48" s="83"/>
      <c r="R48" s="83"/>
      <c r="S48" s="83"/>
      <c r="T48" s="83"/>
      <c r="U48" s="83"/>
      <c r="V48" s="83"/>
      <c r="W48" s="83"/>
    </row>
    <row r="49" spans="4:23" ht="14.25" customHeight="1" x14ac:dyDescent="0.25">
      <c r="D49" s="90"/>
      <c r="K49" s="65"/>
      <c r="P49" s="83"/>
      <c r="Q49" s="83"/>
      <c r="R49" s="83"/>
      <c r="S49" s="83"/>
      <c r="T49" s="83"/>
      <c r="U49" s="83"/>
      <c r="V49" s="83"/>
      <c r="W49" s="83"/>
    </row>
    <row r="50" spans="4:23" ht="14.25" customHeight="1" x14ac:dyDescent="0.25">
      <c r="D50" s="90"/>
      <c r="K50" s="65"/>
      <c r="P50" s="83"/>
      <c r="Q50" s="83"/>
      <c r="R50" s="83"/>
      <c r="S50" s="83"/>
      <c r="T50" s="83"/>
      <c r="U50" s="83"/>
      <c r="V50" s="83"/>
      <c r="W50" s="83"/>
    </row>
    <row r="51" spans="4:23" ht="14.25" customHeight="1" x14ac:dyDescent="0.25">
      <c r="D51" s="90"/>
      <c r="K51" s="65"/>
      <c r="P51" s="83"/>
      <c r="Q51" s="83"/>
      <c r="R51" s="83"/>
      <c r="S51" s="83"/>
      <c r="T51" s="83"/>
      <c r="U51" s="83"/>
      <c r="V51" s="83"/>
      <c r="W51" s="83"/>
    </row>
    <row r="52" spans="4:23" ht="14.25" customHeight="1" x14ac:dyDescent="0.25">
      <c r="D52" s="90"/>
      <c r="K52" s="65"/>
      <c r="P52" s="83"/>
      <c r="Q52" s="83"/>
      <c r="R52" s="83"/>
      <c r="S52" s="83"/>
      <c r="T52" s="83"/>
      <c r="U52" s="83"/>
      <c r="V52" s="83"/>
      <c r="W52" s="83"/>
    </row>
    <row r="53" spans="4:23" ht="14.25" customHeight="1" x14ac:dyDescent="0.25">
      <c r="D53" s="90"/>
      <c r="K53" s="65"/>
      <c r="P53" s="83"/>
      <c r="Q53" s="83"/>
      <c r="R53" s="83"/>
      <c r="S53" s="83"/>
      <c r="T53" s="83"/>
      <c r="U53" s="83"/>
      <c r="V53" s="83"/>
      <c r="W53" s="83"/>
    </row>
    <row r="54" spans="4:23" ht="14.25" customHeight="1" x14ac:dyDescent="0.25">
      <c r="D54" s="90"/>
      <c r="K54" s="65"/>
      <c r="P54" s="83"/>
      <c r="Q54" s="83"/>
      <c r="R54" s="83"/>
      <c r="S54" s="83"/>
      <c r="T54" s="83"/>
      <c r="U54" s="83"/>
      <c r="V54" s="83"/>
      <c r="W54" s="83"/>
    </row>
    <row r="55" spans="4:23" ht="14.25" customHeight="1" x14ac:dyDescent="0.25">
      <c r="D55" s="90"/>
      <c r="K55" s="65"/>
      <c r="P55" s="83"/>
      <c r="Q55" s="83"/>
      <c r="R55" s="83"/>
      <c r="S55" s="83"/>
      <c r="T55" s="83"/>
      <c r="U55" s="83"/>
      <c r="V55" s="83"/>
      <c r="W55" s="83"/>
    </row>
    <row r="56" spans="4:23" ht="14.25" customHeight="1" x14ac:dyDescent="0.25">
      <c r="D56" s="90"/>
      <c r="K56" s="65"/>
      <c r="P56" s="83"/>
      <c r="Q56" s="83"/>
      <c r="R56" s="83"/>
      <c r="S56" s="83"/>
      <c r="T56" s="83"/>
      <c r="U56" s="83"/>
      <c r="V56" s="83"/>
      <c r="W56" s="83"/>
    </row>
    <row r="57" spans="4:23" ht="14.25" customHeight="1" x14ac:dyDescent="0.25">
      <c r="D57" s="90"/>
      <c r="K57" s="65"/>
      <c r="P57" s="83"/>
      <c r="Q57" s="83"/>
      <c r="R57" s="83"/>
      <c r="S57" s="83"/>
      <c r="T57" s="83"/>
      <c r="U57" s="83"/>
      <c r="V57" s="83"/>
      <c r="W57" s="83"/>
    </row>
    <row r="58" spans="4:23" ht="14.25" customHeight="1" x14ac:dyDescent="0.25">
      <c r="D58" s="90"/>
      <c r="K58" s="65"/>
      <c r="P58" s="83"/>
      <c r="Q58" s="83"/>
      <c r="R58" s="83"/>
      <c r="S58" s="83"/>
      <c r="T58" s="83"/>
      <c r="U58" s="83"/>
      <c r="V58" s="83"/>
      <c r="W58" s="83"/>
    </row>
    <row r="59" spans="4:23" ht="14.25" customHeight="1" x14ac:dyDescent="0.25">
      <c r="D59" s="90"/>
      <c r="K59" s="65"/>
      <c r="P59" s="83"/>
      <c r="Q59" s="83"/>
      <c r="R59" s="83"/>
      <c r="S59" s="83"/>
      <c r="T59" s="83"/>
      <c r="U59" s="83"/>
      <c r="V59" s="83"/>
      <c r="W59" s="83"/>
    </row>
    <row r="60" spans="4:23" ht="14.25" customHeight="1" x14ac:dyDescent="0.25">
      <c r="D60" s="90"/>
      <c r="K60" s="65"/>
      <c r="P60" s="83"/>
      <c r="Q60" s="83"/>
      <c r="R60" s="83"/>
      <c r="S60" s="83"/>
      <c r="T60" s="83"/>
      <c r="U60" s="83"/>
      <c r="V60" s="83"/>
      <c r="W60" s="83"/>
    </row>
    <row r="61" spans="4:23" ht="14.25" customHeight="1" x14ac:dyDescent="0.25">
      <c r="D61" s="90"/>
      <c r="K61" s="65"/>
      <c r="P61" s="83"/>
      <c r="Q61" s="83"/>
      <c r="R61" s="83"/>
      <c r="S61" s="83"/>
      <c r="T61" s="83"/>
      <c r="U61" s="83"/>
      <c r="V61" s="83"/>
      <c r="W61" s="83"/>
    </row>
    <row r="62" spans="4:23" ht="14.25" customHeight="1" x14ac:dyDescent="0.25">
      <c r="D62" s="90"/>
      <c r="K62" s="65"/>
      <c r="P62" s="83"/>
      <c r="Q62" s="83"/>
      <c r="R62" s="83"/>
      <c r="S62" s="83"/>
      <c r="T62" s="83"/>
      <c r="U62" s="83"/>
      <c r="V62" s="83"/>
      <c r="W62" s="83"/>
    </row>
    <row r="63" spans="4:23" ht="14.25" customHeight="1" x14ac:dyDescent="0.25">
      <c r="D63" s="90"/>
      <c r="K63" s="65"/>
      <c r="P63" s="83"/>
      <c r="Q63" s="83"/>
      <c r="R63" s="83"/>
      <c r="S63" s="83"/>
      <c r="T63" s="83"/>
      <c r="U63" s="83"/>
      <c r="V63" s="83"/>
      <c r="W63" s="83"/>
    </row>
    <row r="64" spans="4:23" ht="14.25" customHeight="1" x14ac:dyDescent="0.25">
      <c r="D64" s="90"/>
      <c r="K64" s="65"/>
      <c r="P64" s="83"/>
      <c r="Q64" s="83"/>
      <c r="R64" s="83"/>
      <c r="S64" s="83"/>
      <c r="T64" s="83"/>
      <c r="U64" s="83"/>
      <c r="V64" s="83"/>
      <c r="W64" s="83"/>
    </row>
    <row r="65" spans="4:23" ht="14.25" customHeight="1" x14ac:dyDescent="0.25">
      <c r="D65" s="90"/>
      <c r="K65" s="65"/>
      <c r="P65" s="83"/>
      <c r="Q65" s="83"/>
      <c r="R65" s="83"/>
      <c r="S65" s="83"/>
      <c r="T65" s="83"/>
      <c r="U65" s="83"/>
      <c r="V65" s="83"/>
      <c r="W65" s="83"/>
    </row>
    <row r="66" spans="4:23" ht="14.25" customHeight="1" x14ac:dyDescent="0.25">
      <c r="D66" s="90"/>
      <c r="K66" s="65"/>
      <c r="P66" s="83"/>
      <c r="Q66" s="83"/>
      <c r="R66" s="83"/>
      <c r="S66" s="83"/>
      <c r="T66" s="83"/>
      <c r="U66" s="83"/>
      <c r="V66" s="83"/>
      <c r="W66" s="83"/>
    </row>
    <row r="67" spans="4:23" ht="14.25" customHeight="1" x14ac:dyDescent="0.25">
      <c r="D67" s="90"/>
      <c r="K67" s="65"/>
      <c r="P67" s="83"/>
      <c r="Q67" s="83"/>
      <c r="R67" s="83"/>
      <c r="S67" s="83"/>
      <c r="T67" s="83"/>
      <c r="U67" s="83"/>
      <c r="V67" s="83"/>
      <c r="W67" s="83"/>
    </row>
    <row r="68" spans="4:23" ht="14.25" customHeight="1" x14ac:dyDescent="0.25">
      <c r="D68" s="90"/>
      <c r="K68" s="65"/>
      <c r="P68" s="83"/>
      <c r="Q68" s="83"/>
      <c r="R68" s="83"/>
      <c r="S68" s="83"/>
      <c r="T68" s="83"/>
      <c r="U68" s="83"/>
      <c r="V68" s="83"/>
      <c r="W68" s="83"/>
    </row>
    <row r="69" spans="4:23" ht="14.25" customHeight="1" x14ac:dyDescent="0.25">
      <c r="D69" s="90"/>
      <c r="K69" s="65"/>
      <c r="P69" s="83"/>
      <c r="Q69" s="83"/>
      <c r="R69" s="83"/>
      <c r="S69" s="83"/>
      <c r="T69" s="83"/>
      <c r="U69" s="83"/>
      <c r="V69" s="83"/>
      <c r="W69" s="83"/>
    </row>
    <row r="70" spans="4:23" ht="14.25" customHeight="1" x14ac:dyDescent="0.25">
      <c r="D70" s="90"/>
      <c r="K70" s="65"/>
      <c r="P70" s="83"/>
      <c r="Q70" s="83"/>
      <c r="R70" s="83"/>
      <c r="S70" s="83"/>
      <c r="T70" s="83"/>
      <c r="U70" s="83"/>
      <c r="V70" s="83"/>
      <c r="W70" s="83"/>
    </row>
    <row r="71" spans="4:23" ht="14.25" customHeight="1" x14ac:dyDescent="0.25">
      <c r="D71" s="90"/>
      <c r="K71" s="65"/>
      <c r="P71" s="83"/>
      <c r="Q71" s="83"/>
      <c r="R71" s="83"/>
      <c r="S71" s="83"/>
      <c r="T71" s="83"/>
      <c r="U71" s="83"/>
      <c r="V71" s="83"/>
      <c r="W71" s="83"/>
    </row>
    <row r="72" spans="4:23" ht="14.25" customHeight="1" x14ac:dyDescent="0.25">
      <c r="D72" s="90"/>
      <c r="K72" s="65"/>
      <c r="P72" s="83"/>
      <c r="Q72" s="83"/>
      <c r="R72" s="83"/>
      <c r="S72" s="83"/>
      <c r="T72" s="83"/>
      <c r="U72" s="83"/>
      <c r="V72" s="83"/>
      <c r="W72" s="83"/>
    </row>
    <row r="73" spans="4:23" ht="14.25" customHeight="1" x14ac:dyDescent="0.25">
      <c r="D73" s="90"/>
      <c r="K73" s="65"/>
      <c r="P73" s="83"/>
      <c r="Q73" s="83"/>
      <c r="R73" s="83"/>
      <c r="S73" s="83"/>
      <c r="T73" s="83"/>
      <c r="U73" s="83"/>
      <c r="V73" s="83"/>
      <c r="W73" s="83"/>
    </row>
    <row r="74" spans="4:23" ht="14.25" customHeight="1" x14ac:dyDescent="0.25">
      <c r="D74" s="90"/>
      <c r="K74" s="65"/>
      <c r="P74" s="83"/>
      <c r="Q74" s="83"/>
      <c r="R74" s="83"/>
      <c r="S74" s="83"/>
      <c r="T74" s="83"/>
      <c r="U74" s="83"/>
      <c r="V74" s="83"/>
      <c r="W74" s="83"/>
    </row>
    <row r="75" spans="4:23" ht="14.25" customHeight="1" x14ac:dyDescent="0.25">
      <c r="D75" s="90"/>
      <c r="K75" s="65"/>
      <c r="P75" s="83"/>
      <c r="Q75" s="83"/>
      <c r="R75" s="83"/>
      <c r="S75" s="83"/>
      <c r="T75" s="83"/>
      <c r="U75" s="83"/>
      <c r="V75" s="83"/>
      <c r="W75" s="83"/>
    </row>
    <row r="76" spans="4:23" ht="14.25" customHeight="1" x14ac:dyDescent="0.25">
      <c r="D76" s="90"/>
      <c r="K76" s="65"/>
      <c r="P76" s="83"/>
      <c r="Q76" s="83"/>
      <c r="R76" s="83"/>
      <c r="S76" s="83"/>
      <c r="T76" s="83"/>
      <c r="U76" s="83"/>
      <c r="V76" s="83"/>
      <c r="W76" s="83"/>
    </row>
    <row r="77" spans="4:23" ht="14.25" customHeight="1" x14ac:dyDescent="0.25">
      <c r="D77" s="90"/>
      <c r="K77" s="65"/>
      <c r="P77" s="83"/>
      <c r="Q77" s="83"/>
      <c r="R77" s="83"/>
      <c r="S77" s="83"/>
      <c r="T77" s="83"/>
      <c r="U77" s="83"/>
      <c r="V77" s="83"/>
      <c r="W77" s="83"/>
    </row>
    <row r="78" spans="4:23" ht="14.25" customHeight="1" x14ac:dyDescent="0.25">
      <c r="D78" s="90"/>
      <c r="K78" s="65"/>
      <c r="P78" s="83"/>
      <c r="Q78" s="83"/>
      <c r="R78" s="83"/>
      <c r="S78" s="83"/>
      <c r="T78" s="83"/>
      <c r="U78" s="83"/>
      <c r="V78" s="83"/>
      <c r="W78" s="83"/>
    </row>
    <row r="79" spans="4:23" ht="14.25" customHeight="1" x14ac:dyDescent="0.25">
      <c r="D79" s="90"/>
      <c r="K79" s="65"/>
      <c r="P79" s="83"/>
      <c r="Q79" s="83"/>
      <c r="R79" s="83"/>
      <c r="S79" s="83"/>
      <c r="T79" s="83"/>
      <c r="U79" s="83"/>
      <c r="V79" s="83"/>
      <c r="W79" s="83"/>
    </row>
    <row r="80" spans="4:23" ht="14.25" customHeight="1" x14ac:dyDescent="0.25">
      <c r="D80" s="90"/>
      <c r="K80" s="65"/>
      <c r="P80" s="83"/>
      <c r="Q80" s="83"/>
      <c r="R80" s="83"/>
      <c r="S80" s="83"/>
      <c r="T80" s="83"/>
      <c r="U80" s="83"/>
      <c r="V80" s="83"/>
      <c r="W80" s="83"/>
    </row>
    <row r="81" spans="4:23" ht="14.25" customHeight="1" x14ac:dyDescent="0.25">
      <c r="D81" s="90"/>
      <c r="K81" s="65"/>
      <c r="P81" s="83"/>
      <c r="Q81" s="83"/>
      <c r="R81" s="83"/>
      <c r="S81" s="83"/>
      <c r="T81" s="83"/>
      <c r="U81" s="83"/>
      <c r="V81" s="83"/>
      <c r="W81" s="83"/>
    </row>
    <row r="82" spans="4:23" ht="14.25" customHeight="1" x14ac:dyDescent="0.25">
      <c r="D82" s="90"/>
      <c r="K82" s="65"/>
      <c r="P82" s="83"/>
      <c r="Q82" s="83"/>
      <c r="R82" s="83"/>
      <c r="S82" s="83"/>
      <c r="T82" s="83"/>
      <c r="U82" s="83"/>
      <c r="V82" s="83"/>
      <c r="W82" s="83"/>
    </row>
    <row r="83" spans="4:23" ht="14.25" customHeight="1" x14ac:dyDescent="0.25">
      <c r="D83" s="90"/>
      <c r="K83" s="65"/>
      <c r="P83" s="83"/>
      <c r="Q83" s="83"/>
      <c r="R83" s="83"/>
      <c r="S83" s="83"/>
      <c r="T83" s="83"/>
      <c r="U83" s="83"/>
      <c r="V83" s="83"/>
      <c r="W83" s="83"/>
    </row>
    <row r="84" spans="4:23" ht="14.25" customHeight="1" x14ac:dyDescent="0.25">
      <c r="D84" s="90"/>
      <c r="K84" s="65"/>
      <c r="P84" s="83"/>
      <c r="Q84" s="83"/>
      <c r="R84" s="83"/>
      <c r="S84" s="83"/>
      <c r="T84" s="83"/>
      <c r="U84" s="83"/>
      <c r="V84" s="83"/>
      <c r="W84" s="83"/>
    </row>
    <row r="85" spans="4:23" ht="14.25" customHeight="1" x14ac:dyDescent="0.25">
      <c r="D85" s="90"/>
      <c r="K85" s="65"/>
      <c r="P85" s="83"/>
      <c r="Q85" s="83"/>
      <c r="R85" s="83"/>
      <c r="S85" s="83"/>
      <c r="T85" s="83"/>
      <c r="U85" s="83"/>
      <c r="V85" s="83"/>
      <c r="W85" s="83"/>
    </row>
    <row r="86" spans="4:23" ht="14.25" customHeight="1" x14ac:dyDescent="0.25">
      <c r="D86" s="90"/>
      <c r="K86" s="65"/>
      <c r="P86" s="83"/>
      <c r="Q86" s="83"/>
      <c r="R86" s="83"/>
      <c r="S86" s="83"/>
      <c r="T86" s="83"/>
      <c r="U86" s="83"/>
      <c r="V86" s="83"/>
      <c r="W86" s="83"/>
    </row>
    <row r="87" spans="4:23" ht="14.25" customHeight="1" x14ac:dyDescent="0.25">
      <c r="D87" s="90"/>
      <c r="K87" s="65"/>
      <c r="P87" s="83"/>
      <c r="Q87" s="83"/>
      <c r="R87" s="83"/>
      <c r="S87" s="83"/>
      <c r="T87" s="83"/>
      <c r="U87" s="83"/>
      <c r="V87" s="83"/>
      <c r="W87" s="83"/>
    </row>
    <row r="88" spans="4:23" ht="14.25" customHeight="1" x14ac:dyDescent="0.25">
      <c r="D88" s="90"/>
      <c r="K88" s="65"/>
      <c r="P88" s="83"/>
      <c r="Q88" s="83"/>
      <c r="R88" s="83"/>
      <c r="S88" s="83"/>
      <c r="T88" s="83"/>
      <c r="U88" s="83"/>
      <c r="V88" s="83"/>
      <c r="W88" s="83"/>
    </row>
    <row r="89" spans="4:23" ht="14.25" customHeight="1" x14ac:dyDescent="0.25">
      <c r="D89" s="90"/>
      <c r="K89" s="65"/>
      <c r="P89" s="83"/>
      <c r="Q89" s="83"/>
      <c r="R89" s="83"/>
      <c r="S89" s="83"/>
      <c r="T89" s="83"/>
      <c r="U89" s="83"/>
      <c r="V89" s="83"/>
      <c r="W89" s="83"/>
    </row>
    <row r="90" spans="4:23" ht="14.25" customHeight="1" x14ac:dyDescent="0.25">
      <c r="D90" s="90"/>
      <c r="K90" s="65"/>
      <c r="P90" s="83"/>
      <c r="Q90" s="83"/>
      <c r="R90" s="83"/>
      <c r="S90" s="83"/>
      <c r="T90" s="83"/>
      <c r="U90" s="83"/>
      <c r="V90" s="83"/>
      <c r="W90" s="83"/>
    </row>
    <row r="91" spans="4:23" ht="14.25" customHeight="1" x14ac:dyDescent="0.25">
      <c r="D91" s="90"/>
      <c r="K91" s="65"/>
      <c r="P91" s="83"/>
      <c r="Q91" s="83"/>
      <c r="R91" s="83"/>
      <c r="S91" s="83"/>
      <c r="T91" s="83"/>
      <c r="U91" s="83"/>
      <c r="V91" s="83"/>
      <c r="W91" s="83"/>
    </row>
    <row r="92" spans="4:23" ht="14.25" customHeight="1" x14ac:dyDescent="0.25">
      <c r="D92" s="90"/>
      <c r="K92" s="65"/>
      <c r="P92" s="83"/>
      <c r="Q92" s="83"/>
      <c r="R92" s="83"/>
      <c r="S92" s="83"/>
      <c r="T92" s="83"/>
      <c r="U92" s="83"/>
      <c r="V92" s="83"/>
      <c r="W92" s="83"/>
    </row>
    <row r="93" spans="4:23" ht="14.25" customHeight="1" x14ac:dyDescent="0.25">
      <c r="D93" s="90"/>
      <c r="K93" s="65"/>
      <c r="P93" s="83"/>
      <c r="Q93" s="83"/>
      <c r="R93" s="83"/>
      <c r="S93" s="83"/>
      <c r="T93" s="83"/>
      <c r="U93" s="83"/>
      <c r="V93" s="83"/>
      <c r="W93" s="83"/>
    </row>
    <row r="94" spans="4:23" ht="14.25" customHeight="1" x14ac:dyDescent="0.25">
      <c r="D94" s="90"/>
      <c r="K94" s="65"/>
      <c r="P94" s="83"/>
      <c r="Q94" s="83"/>
      <c r="R94" s="83"/>
      <c r="S94" s="83"/>
      <c r="T94" s="83"/>
      <c r="U94" s="83"/>
      <c r="V94" s="83"/>
      <c r="W94" s="83"/>
    </row>
    <row r="95" spans="4:23" ht="14.25" customHeight="1" x14ac:dyDescent="0.25">
      <c r="D95" s="90"/>
      <c r="K95" s="65"/>
      <c r="P95" s="83"/>
      <c r="Q95" s="83"/>
      <c r="R95" s="83"/>
      <c r="S95" s="83"/>
      <c r="T95" s="83"/>
      <c r="U95" s="83"/>
      <c r="V95" s="83"/>
      <c r="W95" s="83"/>
    </row>
    <row r="96" spans="4:23" ht="14.25" customHeight="1" x14ac:dyDescent="0.25">
      <c r="D96" s="90"/>
      <c r="K96" s="65"/>
      <c r="P96" s="83"/>
      <c r="Q96" s="83"/>
      <c r="R96" s="83"/>
      <c r="S96" s="83"/>
      <c r="T96" s="83"/>
      <c r="U96" s="83"/>
      <c r="V96" s="83"/>
      <c r="W96" s="83"/>
    </row>
    <row r="97" spans="4:23" ht="14.25" customHeight="1" x14ac:dyDescent="0.25">
      <c r="D97" s="90"/>
      <c r="K97" s="65"/>
      <c r="P97" s="83"/>
      <c r="Q97" s="83"/>
      <c r="R97" s="83"/>
      <c r="S97" s="83"/>
      <c r="T97" s="83"/>
      <c r="U97" s="83"/>
      <c r="V97" s="83"/>
      <c r="W97" s="83"/>
    </row>
    <row r="98" spans="4:23" ht="14.25" customHeight="1" x14ac:dyDescent="0.25">
      <c r="D98" s="90"/>
      <c r="K98" s="65"/>
      <c r="P98" s="83"/>
      <c r="Q98" s="83"/>
      <c r="R98" s="83"/>
      <c r="S98" s="83"/>
      <c r="T98" s="83"/>
      <c r="U98" s="83"/>
      <c r="V98" s="83"/>
      <c r="W98" s="83"/>
    </row>
    <row r="99" spans="4:23" ht="14.25" customHeight="1" x14ac:dyDescent="0.25">
      <c r="D99" s="90"/>
      <c r="K99" s="65"/>
      <c r="P99" s="83"/>
      <c r="Q99" s="83"/>
      <c r="R99" s="83"/>
      <c r="S99" s="83"/>
      <c r="T99" s="83"/>
      <c r="U99" s="83"/>
      <c r="V99" s="83"/>
      <c r="W99" s="83"/>
    </row>
    <row r="100" spans="4:23" ht="14.25" customHeight="1" x14ac:dyDescent="0.25">
      <c r="D100" s="90"/>
      <c r="K100" s="65"/>
      <c r="P100" s="83"/>
      <c r="Q100" s="83"/>
      <c r="R100" s="83"/>
      <c r="S100" s="83"/>
      <c r="T100" s="83"/>
      <c r="U100" s="83"/>
      <c r="V100" s="83"/>
      <c r="W100" s="83"/>
    </row>
    <row r="101" spans="4:23" ht="14.25" customHeight="1" x14ac:dyDescent="0.25">
      <c r="D101" s="90"/>
      <c r="K101" s="65"/>
      <c r="P101" s="83"/>
      <c r="Q101" s="83"/>
      <c r="R101" s="83"/>
      <c r="S101" s="83"/>
      <c r="T101" s="83"/>
      <c r="U101" s="83"/>
      <c r="V101" s="83"/>
      <c r="W101" s="83"/>
    </row>
    <row r="102" spans="4:23" ht="14.25" customHeight="1" x14ac:dyDescent="0.25">
      <c r="D102" s="90"/>
      <c r="K102" s="65"/>
      <c r="P102" s="83"/>
      <c r="Q102" s="83"/>
      <c r="R102" s="83"/>
      <c r="S102" s="83"/>
      <c r="T102" s="83"/>
      <c r="U102" s="83"/>
      <c r="V102" s="83"/>
      <c r="W102" s="83"/>
    </row>
    <row r="103" spans="4:23" ht="14.25" customHeight="1" x14ac:dyDescent="0.25">
      <c r="D103" s="90"/>
      <c r="K103" s="65"/>
      <c r="P103" s="83"/>
      <c r="Q103" s="83"/>
      <c r="R103" s="83"/>
      <c r="S103" s="83"/>
      <c r="T103" s="83"/>
      <c r="U103" s="83"/>
      <c r="V103" s="83"/>
      <c r="W103" s="83"/>
    </row>
    <row r="104" spans="4:23" ht="14.25" customHeight="1" x14ac:dyDescent="0.25">
      <c r="D104" s="90"/>
      <c r="K104" s="65"/>
      <c r="P104" s="83"/>
      <c r="Q104" s="83"/>
      <c r="R104" s="83"/>
      <c r="S104" s="83"/>
      <c r="T104" s="83"/>
      <c r="U104" s="83"/>
      <c r="V104" s="83"/>
      <c r="W104" s="83"/>
    </row>
    <row r="105" spans="4:23" ht="14.25" customHeight="1" x14ac:dyDescent="0.25">
      <c r="D105" s="90"/>
      <c r="K105" s="65"/>
      <c r="P105" s="83"/>
      <c r="Q105" s="83"/>
      <c r="R105" s="83"/>
      <c r="S105" s="83"/>
      <c r="T105" s="83"/>
      <c r="U105" s="83"/>
      <c r="V105" s="83"/>
      <c r="W105" s="83"/>
    </row>
    <row r="106" spans="4:23" ht="14.25" customHeight="1" x14ac:dyDescent="0.25">
      <c r="D106" s="90"/>
      <c r="K106" s="65"/>
      <c r="P106" s="83"/>
      <c r="Q106" s="83"/>
      <c r="R106" s="83"/>
      <c r="S106" s="83"/>
      <c r="T106" s="83"/>
      <c r="U106" s="83"/>
      <c r="V106" s="83"/>
      <c r="W106" s="83"/>
    </row>
    <row r="107" spans="4:23" ht="14.25" customHeight="1" x14ac:dyDescent="0.25">
      <c r="D107" s="90"/>
      <c r="K107" s="65"/>
      <c r="P107" s="83"/>
      <c r="Q107" s="83"/>
      <c r="R107" s="83"/>
      <c r="S107" s="83"/>
      <c r="T107" s="83"/>
      <c r="U107" s="83"/>
      <c r="V107" s="83"/>
      <c r="W107" s="83"/>
    </row>
    <row r="108" spans="4:23" ht="14.25" customHeight="1" x14ac:dyDescent="0.25">
      <c r="D108" s="90"/>
      <c r="K108" s="65"/>
      <c r="P108" s="83"/>
      <c r="Q108" s="83"/>
      <c r="R108" s="83"/>
      <c r="S108" s="83"/>
      <c r="T108" s="83"/>
      <c r="U108" s="83"/>
      <c r="V108" s="83"/>
      <c r="W108" s="83"/>
    </row>
    <row r="109" spans="4:23" ht="14.25" customHeight="1" x14ac:dyDescent="0.25">
      <c r="D109" s="90"/>
      <c r="K109" s="65"/>
      <c r="P109" s="83"/>
      <c r="Q109" s="83"/>
      <c r="R109" s="83"/>
      <c r="S109" s="83"/>
      <c r="T109" s="83"/>
      <c r="U109" s="83"/>
      <c r="V109" s="83"/>
      <c r="W109" s="83"/>
    </row>
    <row r="110" spans="4:23" ht="14.25" customHeight="1" x14ac:dyDescent="0.25">
      <c r="D110" s="90"/>
      <c r="K110" s="65"/>
      <c r="P110" s="83"/>
      <c r="Q110" s="83"/>
      <c r="R110" s="83"/>
      <c r="S110" s="83"/>
      <c r="T110" s="83"/>
      <c r="U110" s="83"/>
      <c r="V110" s="83"/>
      <c r="W110" s="83"/>
    </row>
    <row r="111" spans="4:23" ht="14.25" customHeight="1" x14ac:dyDescent="0.25">
      <c r="D111" s="90"/>
      <c r="K111" s="65"/>
      <c r="P111" s="83"/>
      <c r="Q111" s="83"/>
      <c r="R111" s="83"/>
      <c r="S111" s="83"/>
      <c r="T111" s="83"/>
      <c r="U111" s="83"/>
      <c r="V111" s="83"/>
      <c r="W111" s="83"/>
    </row>
    <row r="112" spans="4:23" ht="14.25" customHeight="1" x14ac:dyDescent="0.25">
      <c r="D112" s="90"/>
      <c r="K112" s="65"/>
      <c r="P112" s="83"/>
      <c r="Q112" s="83"/>
      <c r="R112" s="83"/>
      <c r="S112" s="83"/>
      <c r="T112" s="83"/>
      <c r="U112" s="83"/>
      <c r="V112" s="83"/>
      <c r="W112" s="83"/>
    </row>
    <row r="113" spans="4:23" ht="14.25" customHeight="1" x14ac:dyDescent="0.25">
      <c r="D113" s="90"/>
      <c r="K113" s="65"/>
      <c r="P113" s="83"/>
      <c r="Q113" s="83"/>
      <c r="R113" s="83"/>
      <c r="S113" s="83"/>
      <c r="T113" s="83"/>
      <c r="U113" s="83"/>
      <c r="V113" s="83"/>
      <c r="W113" s="83"/>
    </row>
    <row r="114" spans="4:23" ht="14.25" customHeight="1" x14ac:dyDescent="0.25">
      <c r="D114" s="90"/>
      <c r="K114" s="65"/>
      <c r="P114" s="83"/>
      <c r="Q114" s="83"/>
      <c r="R114" s="83"/>
      <c r="S114" s="83"/>
      <c r="T114" s="83"/>
      <c r="U114" s="83"/>
      <c r="V114" s="83"/>
      <c r="W114" s="83"/>
    </row>
    <row r="115" spans="4:23" ht="14.25" customHeight="1" x14ac:dyDescent="0.25">
      <c r="D115" s="90"/>
      <c r="K115" s="65"/>
      <c r="P115" s="83"/>
      <c r="Q115" s="83"/>
      <c r="R115" s="83"/>
      <c r="S115" s="83"/>
      <c r="T115" s="83"/>
      <c r="U115" s="83"/>
      <c r="V115" s="83"/>
      <c r="W115" s="83"/>
    </row>
    <row r="116" spans="4:23" ht="14.25" customHeight="1" x14ac:dyDescent="0.25">
      <c r="D116" s="90"/>
      <c r="K116" s="65"/>
      <c r="P116" s="83"/>
      <c r="Q116" s="83"/>
      <c r="R116" s="83"/>
      <c r="S116" s="83"/>
      <c r="T116" s="83"/>
      <c r="U116" s="83"/>
      <c r="V116" s="83"/>
      <c r="W116" s="83"/>
    </row>
    <row r="117" spans="4:23" ht="14.25" customHeight="1" x14ac:dyDescent="0.25">
      <c r="D117" s="90"/>
      <c r="K117" s="65"/>
      <c r="P117" s="83"/>
      <c r="Q117" s="83"/>
      <c r="R117" s="83"/>
      <c r="S117" s="83"/>
      <c r="T117" s="83"/>
      <c r="U117" s="83"/>
      <c r="V117" s="83"/>
      <c r="W117" s="83"/>
    </row>
    <row r="118" spans="4:23" ht="14.25" customHeight="1" x14ac:dyDescent="0.25">
      <c r="D118" s="90"/>
      <c r="K118" s="65"/>
      <c r="P118" s="83"/>
      <c r="Q118" s="83"/>
      <c r="R118" s="83"/>
      <c r="S118" s="83"/>
      <c r="T118" s="83"/>
      <c r="U118" s="83"/>
      <c r="V118" s="83"/>
      <c r="W118" s="83"/>
    </row>
    <row r="119" spans="4:23" ht="14.25" customHeight="1" x14ac:dyDescent="0.25">
      <c r="D119" s="90"/>
      <c r="K119" s="65"/>
      <c r="P119" s="83"/>
      <c r="Q119" s="83"/>
      <c r="R119" s="83"/>
      <c r="S119" s="83"/>
      <c r="T119" s="83"/>
      <c r="U119" s="83"/>
      <c r="V119" s="83"/>
      <c r="W119" s="83"/>
    </row>
    <row r="120" spans="4:23" ht="14.25" customHeight="1" x14ac:dyDescent="0.25">
      <c r="D120" s="90"/>
      <c r="K120" s="65"/>
      <c r="P120" s="83"/>
      <c r="Q120" s="83"/>
      <c r="R120" s="83"/>
      <c r="S120" s="83"/>
      <c r="T120" s="83"/>
      <c r="U120" s="83"/>
      <c r="V120" s="83"/>
      <c r="W120" s="83"/>
    </row>
    <row r="121" spans="4:23" ht="14.25" customHeight="1" x14ac:dyDescent="0.25">
      <c r="D121" s="90"/>
      <c r="K121" s="65"/>
      <c r="P121" s="83"/>
      <c r="Q121" s="83"/>
      <c r="R121" s="83"/>
      <c r="S121" s="83"/>
      <c r="T121" s="83"/>
      <c r="U121" s="83"/>
      <c r="V121" s="83"/>
      <c r="W121" s="83"/>
    </row>
    <row r="122" spans="4:23" ht="14.25" customHeight="1" x14ac:dyDescent="0.25">
      <c r="D122" s="90"/>
      <c r="K122" s="65"/>
      <c r="P122" s="83"/>
      <c r="Q122" s="83"/>
      <c r="R122" s="83"/>
      <c r="S122" s="83"/>
      <c r="T122" s="83"/>
      <c r="U122" s="83"/>
      <c r="V122" s="83"/>
      <c r="W122" s="83"/>
    </row>
    <row r="123" spans="4:23" ht="14.25" customHeight="1" x14ac:dyDescent="0.25">
      <c r="D123" s="90"/>
      <c r="K123" s="65"/>
      <c r="P123" s="83"/>
      <c r="Q123" s="83"/>
      <c r="R123" s="83"/>
      <c r="S123" s="83"/>
      <c r="T123" s="83"/>
      <c r="U123" s="83"/>
      <c r="V123" s="83"/>
      <c r="W123" s="83"/>
    </row>
    <row r="124" spans="4:23" ht="14.25" customHeight="1" x14ac:dyDescent="0.25">
      <c r="D124" s="90"/>
      <c r="K124" s="65"/>
      <c r="P124" s="83"/>
      <c r="Q124" s="83"/>
      <c r="R124" s="83"/>
      <c r="S124" s="83"/>
      <c r="T124" s="83"/>
      <c r="U124" s="83"/>
      <c r="V124" s="83"/>
      <c r="W124" s="83"/>
    </row>
    <row r="125" spans="4:23" ht="14.25" customHeight="1" x14ac:dyDescent="0.25">
      <c r="D125" s="90"/>
      <c r="K125" s="65"/>
      <c r="P125" s="83"/>
      <c r="Q125" s="83"/>
      <c r="R125" s="83"/>
      <c r="S125" s="83"/>
      <c r="T125" s="83"/>
      <c r="U125" s="83"/>
      <c r="V125" s="83"/>
      <c r="W125" s="83"/>
    </row>
    <row r="126" spans="4:23" ht="14.25" customHeight="1" x14ac:dyDescent="0.25">
      <c r="D126" s="90"/>
      <c r="K126" s="65"/>
      <c r="P126" s="83"/>
      <c r="Q126" s="83"/>
      <c r="R126" s="83"/>
      <c r="S126" s="83"/>
      <c r="T126" s="83"/>
      <c r="U126" s="83"/>
      <c r="V126" s="83"/>
      <c r="W126" s="83"/>
    </row>
    <row r="127" spans="4:23" ht="14.25" customHeight="1" x14ac:dyDescent="0.25">
      <c r="D127" s="90"/>
      <c r="K127" s="65"/>
      <c r="P127" s="83"/>
      <c r="Q127" s="83"/>
      <c r="R127" s="83"/>
      <c r="S127" s="83"/>
      <c r="T127" s="83"/>
      <c r="U127" s="83"/>
      <c r="V127" s="83"/>
      <c r="W127" s="83"/>
    </row>
    <row r="128" spans="4:23" ht="14.25" customHeight="1" x14ac:dyDescent="0.25">
      <c r="D128" s="90"/>
      <c r="K128" s="65"/>
      <c r="P128" s="83"/>
      <c r="Q128" s="83"/>
      <c r="R128" s="83"/>
      <c r="S128" s="83"/>
      <c r="T128" s="83"/>
      <c r="U128" s="83"/>
      <c r="V128" s="83"/>
      <c r="W128" s="83"/>
    </row>
    <row r="129" spans="4:23" ht="14.25" customHeight="1" x14ac:dyDescent="0.25">
      <c r="D129" s="90"/>
      <c r="K129" s="65"/>
      <c r="P129" s="83"/>
      <c r="Q129" s="83"/>
      <c r="R129" s="83"/>
      <c r="S129" s="83"/>
      <c r="T129" s="83"/>
      <c r="U129" s="83"/>
      <c r="V129" s="83"/>
      <c r="W129" s="83"/>
    </row>
    <row r="130" spans="4:23" ht="14.25" customHeight="1" x14ac:dyDescent="0.25">
      <c r="D130" s="90"/>
      <c r="K130" s="65"/>
      <c r="P130" s="83"/>
      <c r="Q130" s="83"/>
      <c r="R130" s="83"/>
      <c r="S130" s="83"/>
      <c r="T130" s="83"/>
      <c r="U130" s="83"/>
      <c r="V130" s="83"/>
      <c r="W130" s="83"/>
    </row>
    <row r="131" spans="4:23" ht="14.25" customHeight="1" x14ac:dyDescent="0.25">
      <c r="D131" s="90"/>
      <c r="K131" s="65"/>
      <c r="P131" s="83"/>
      <c r="Q131" s="83"/>
      <c r="R131" s="83"/>
      <c r="S131" s="83"/>
      <c r="T131" s="83"/>
      <c r="U131" s="83"/>
      <c r="V131" s="83"/>
      <c r="W131" s="83"/>
    </row>
    <row r="132" spans="4:23" ht="14.25" customHeight="1" x14ac:dyDescent="0.25">
      <c r="D132" s="90"/>
      <c r="K132" s="65"/>
      <c r="P132" s="83"/>
      <c r="Q132" s="83"/>
      <c r="R132" s="83"/>
      <c r="S132" s="83"/>
      <c r="T132" s="83"/>
      <c r="U132" s="83"/>
      <c r="V132" s="83"/>
      <c r="W132" s="83"/>
    </row>
    <row r="133" spans="4:23" ht="14.25" customHeight="1" x14ac:dyDescent="0.25">
      <c r="D133" s="90"/>
      <c r="K133" s="65"/>
      <c r="P133" s="83"/>
      <c r="Q133" s="83"/>
      <c r="R133" s="83"/>
      <c r="S133" s="83"/>
      <c r="T133" s="83"/>
      <c r="U133" s="83"/>
      <c r="V133" s="83"/>
      <c r="W133" s="83"/>
    </row>
    <row r="134" spans="4:23" ht="14.25" customHeight="1" x14ac:dyDescent="0.25">
      <c r="D134" s="90"/>
      <c r="K134" s="65"/>
      <c r="P134" s="83"/>
      <c r="Q134" s="83"/>
      <c r="R134" s="83"/>
      <c r="S134" s="83"/>
      <c r="T134" s="83"/>
      <c r="U134" s="83"/>
      <c r="V134" s="83"/>
      <c r="W134" s="83"/>
    </row>
    <row r="135" spans="4:23" ht="14.25" customHeight="1" x14ac:dyDescent="0.25">
      <c r="D135" s="90"/>
      <c r="K135" s="65"/>
      <c r="P135" s="83"/>
      <c r="Q135" s="83"/>
      <c r="R135" s="83"/>
      <c r="S135" s="83"/>
      <c r="T135" s="83"/>
      <c r="U135" s="83"/>
      <c r="V135" s="83"/>
      <c r="W135" s="83"/>
    </row>
    <row r="136" spans="4:23" ht="14.25" customHeight="1" x14ac:dyDescent="0.25">
      <c r="D136" s="90"/>
      <c r="K136" s="65"/>
      <c r="P136" s="83"/>
      <c r="Q136" s="83"/>
      <c r="R136" s="83"/>
      <c r="S136" s="83"/>
      <c r="T136" s="83"/>
      <c r="U136" s="83"/>
      <c r="V136" s="83"/>
      <c r="W136" s="83"/>
    </row>
    <row r="137" spans="4:23" ht="14.25" customHeight="1" x14ac:dyDescent="0.25">
      <c r="D137" s="90"/>
      <c r="K137" s="65"/>
      <c r="P137" s="83"/>
      <c r="Q137" s="83"/>
      <c r="R137" s="83"/>
      <c r="S137" s="83"/>
      <c r="T137" s="83"/>
      <c r="U137" s="83"/>
      <c r="V137" s="83"/>
      <c r="W137" s="83"/>
    </row>
    <row r="138" spans="4:23" ht="14.25" customHeight="1" x14ac:dyDescent="0.25">
      <c r="D138" s="90"/>
      <c r="K138" s="65"/>
      <c r="P138" s="83"/>
      <c r="Q138" s="83"/>
      <c r="R138" s="83"/>
      <c r="S138" s="83"/>
      <c r="T138" s="83"/>
      <c r="U138" s="83"/>
      <c r="V138" s="83"/>
      <c r="W138" s="83"/>
    </row>
    <row r="139" spans="4:23" ht="14.25" customHeight="1" x14ac:dyDescent="0.25">
      <c r="D139" s="90"/>
      <c r="K139" s="65"/>
      <c r="P139" s="83"/>
      <c r="Q139" s="83"/>
      <c r="R139" s="83"/>
      <c r="S139" s="83"/>
      <c r="T139" s="83"/>
      <c r="U139" s="83"/>
      <c r="V139" s="83"/>
      <c r="W139" s="83"/>
    </row>
    <row r="140" spans="4:23" ht="14.25" customHeight="1" x14ac:dyDescent="0.25">
      <c r="D140" s="90"/>
      <c r="K140" s="65"/>
      <c r="P140" s="83"/>
      <c r="Q140" s="83"/>
      <c r="R140" s="83"/>
      <c r="S140" s="83"/>
      <c r="T140" s="83"/>
      <c r="U140" s="83"/>
      <c r="V140" s="83"/>
      <c r="W140" s="83"/>
    </row>
    <row r="141" spans="4:23" ht="14.25" customHeight="1" x14ac:dyDescent="0.25">
      <c r="D141" s="90"/>
      <c r="K141" s="65"/>
      <c r="P141" s="83"/>
      <c r="Q141" s="83"/>
      <c r="R141" s="83"/>
      <c r="S141" s="83"/>
      <c r="T141" s="83"/>
      <c r="U141" s="83"/>
      <c r="V141" s="83"/>
      <c r="W141" s="83"/>
    </row>
    <row r="142" spans="4:23" ht="14.25" customHeight="1" x14ac:dyDescent="0.25">
      <c r="D142" s="90"/>
      <c r="K142" s="65"/>
      <c r="P142" s="83"/>
      <c r="Q142" s="83"/>
      <c r="R142" s="83"/>
      <c r="S142" s="83"/>
      <c r="T142" s="83"/>
      <c r="U142" s="83"/>
      <c r="V142" s="83"/>
      <c r="W142" s="83"/>
    </row>
    <row r="143" spans="4:23" ht="14.25" customHeight="1" x14ac:dyDescent="0.25">
      <c r="D143" s="90"/>
      <c r="K143" s="65"/>
      <c r="P143" s="83"/>
      <c r="Q143" s="83"/>
      <c r="R143" s="83"/>
      <c r="S143" s="83"/>
      <c r="T143" s="83"/>
      <c r="U143" s="83"/>
      <c r="V143" s="83"/>
      <c r="W143" s="83"/>
    </row>
    <row r="144" spans="4:23" ht="14.25" customHeight="1" x14ac:dyDescent="0.25">
      <c r="D144" s="90"/>
      <c r="K144" s="65"/>
      <c r="P144" s="83"/>
      <c r="Q144" s="83"/>
      <c r="R144" s="83"/>
      <c r="S144" s="83"/>
      <c r="T144" s="83"/>
      <c r="U144" s="83"/>
      <c r="V144" s="83"/>
      <c r="W144" s="83"/>
    </row>
    <row r="145" spans="4:23" ht="14.25" customHeight="1" x14ac:dyDescent="0.25">
      <c r="D145" s="90"/>
      <c r="K145" s="65"/>
      <c r="P145" s="83"/>
      <c r="Q145" s="83"/>
      <c r="R145" s="83"/>
      <c r="S145" s="83"/>
      <c r="T145" s="83"/>
      <c r="U145" s="83"/>
      <c r="V145" s="83"/>
      <c r="W145" s="83"/>
    </row>
    <row r="146" spans="4:23" ht="14.25" customHeight="1" x14ac:dyDescent="0.25">
      <c r="D146" s="90"/>
      <c r="K146" s="65"/>
      <c r="P146" s="83"/>
      <c r="Q146" s="83"/>
      <c r="R146" s="83"/>
      <c r="S146" s="83"/>
      <c r="T146" s="83"/>
      <c r="U146" s="83"/>
      <c r="V146" s="83"/>
      <c r="W146" s="83"/>
    </row>
    <row r="147" spans="4:23" ht="14.25" customHeight="1" x14ac:dyDescent="0.25">
      <c r="D147" s="90"/>
      <c r="K147" s="65"/>
      <c r="P147" s="83"/>
      <c r="Q147" s="83"/>
      <c r="R147" s="83"/>
      <c r="S147" s="83"/>
      <c r="T147" s="83"/>
      <c r="U147" s="83"/>
      <c r="V147" s="83"/>
      <c r="W147" s="83"/>
    </row>
    <row r="148" spans="4:23" ht="14.25" customHeight="1" x14ac:dyDescent="0.25">
      <c r="D148" s="90"/>
      <c r="K148" s="65"/>
      <c r="P148" s="83"/>
      <c r="Q148" s="83"/>
      <c r="R148" s="83"/>
      <c r="S148" s="83"/>
      <c r="T148" s="83"/>
      <c r="U148" s="83"/>
      <c r="V148" s="83"/>
      <c r="W148" s="83"/>
    </row>
    <row r="149" spans="4:23" ht="14.25" customHeight="1" x14ac:dyDescent="0.25">
      <c r="D149" s="90"/>
      <c r="K149" s="65"/>
      <c r="P149" s="83"/>
      <c r="Q149" s="83"/>
      <c r="R149" s="83"/>
      <c r="S149" s="83"/>
      <c r="T149" s="83"/>
      <c r="U149" s="83"/>
      <c r="V149" s="83"/>
      <c r="W149" s="83"/>
    </row>
    <row r="150" spans="4:23" ht="14.25" customHeight="1" x14ac:dyDescent="0.25">
      <c r="D150" s="90"/>
      <c r="K150" s="65"/>
      <c r="P150" s="83"/>
      <c r="Q150" s="83"/>
      <c r="R150" s="83"/>
      <c r="S150" s="83"/>
      <c r="T150" s="83"/>
      <c r="U150" s="83"/>
      <c r="V150" s="83"/>
      <c r="W150" s="83"/>
    </row>
    <row r="151" spans="4:23" ht="14.25" customHeight="1" x14ac:dyDescent="0.25">
      <c r="D151" s="90"/>
      <c r="K151" s="65"/>
      <c r="P151" s="83"/>
      <c r="Q151" s="83"/>
      <c r="R151" s="83"/>
      <c r="S151" s="83"/>
      <c r="T151" s="83"/>
      <c r="U151" s="83"/>
      <c r="V151" s="83"/>
      <c r="W151" s="83"/>
    </row>
    <row r="152" spans="4:23" ht="14.25" customHeight="1" x14ac:dyDescent="0.25">
      <c r="D152" s="90"/>
      <c r="K152" s="65"/>
      <c r="P152" s="83"/>
      <c r="Q152" s="83"/>
      <c r="R152" s="83"/>
      <c r="S152" s="83"/>
      <c r="T152" s="83"/>
      <c r="U152" s="83"/>
      <c r="V152" s="83"/>
      <c r="W152" s="83"/>
    </row>
    <row r="153" spans="4:23" ht="14.25" customHeight="1" x14ac:dyDescent="0.25">
      <c r="D153" s="90"/>
      <c r="K153" s="65"/>
      <c r="P153" s="83"/>
      <c r="Q153" s="83"/>
      <c r="R153" s="83"/>
      <c r="S153" s="83"/>
      <c r="T153" s="83"/>
      <c r="U153" s="83"/>
      <c r="V153" s="83"/>
      <c r="W153" s="83"/>
    </row>
    <row r="154" spans="4:23" ht="14.25" customHeight="1" x14ac:dyDescent="0.25">
      <c r="D154" s="90"/>
      <c r="K154" s="65"/>
      <c r="P154" s="83"/>
      <c r="Q154" s="83"/>
      <c r="R154" s="83"/>
      <c r="S154" s="83"/>
      <c r="T154" s="83"/>
      <c r="U154" s="83"/>
      <c r="V154" s="83"/>
      <c r="W154" s="83"/>
    </row>
    <row r="155" spans="4:23" ht="14.25" customHeight="1" x14ac:dyDescent="0.25">
      <c r="D155" s="90"/>
      <c r="K155" s="65"/>
      <c r="P155" s="83"/>
      <c r="Q155" s="83"/>
      <c r="R155" s="83"/>
      <c r="S155" s="83"/>
      <c r="T155" s="83"/>
      <c r="U155" s="83"/>
      <c r="V155" s="83"/>
      <c r="W155" s="83"/>
    </row>
    <row r="156" spans="4:23" ht="14.25" customHeight="1" x14ac:dyDescent="0.25">
      <c r="D156" s="90"/>
      <c r="K156" s="65"/>
      <c r="P156" s="83"/>
      <c r="Q156" s="83"/>
      <c r="R156" s="83"/>
      <c r="S156" s="83"/>
      <c r="T156" s="83"/>
      <c r="U156" s="83"/>
      <c r="V156" s="83"/>
      <c r="W156" s="83"/>
    </row>
    <row r="157" spans="4:23" ht="14.25" customHeight="1" x14ac:dyDescent="0.25">
      <c r="D157" s="90"/>
      <c r="K157" s="65"/>
      <c r="P157" s="83"/>
      <c r="Q157" s="83"/>
      <c r="R157" s="83"/>
      <c r="S157" s="83"/>
      <c r="T157" s="83"/>
      <c r="U157" s="83"/>
      <c r="V157" s="83"/>
      <c r="W157" s="83"/>
    </row>
    <row r="158" spans="4:23" ht="14.25" customHeight="1" x14ac:dyDescent="0.25">
      <c r="D158" s="90"/>
      <c r="K158" s="65"/>
      <c r="P158" s="83"/>
      <c r="Q158" s="83"/>
      <c r="R158" s="83"/>
      <c r="S158" s="83"/>
      <c r="T158" s="83"/>
      <c r="U158" s="83"/>
      <c r="V158" s="83"/>
      <c r="W158" s="83"/>
    </row>
    <row r="159" spans="4:23" ht="14.25" customHeight="1" x14ac:dyDescent="0.25">
      <c r="D159" s="90"/>
      <c r="K159" s="65"/>
      <c r="P159" s="83"/>
      <c r="Q159" s="83"/>
      <c r="R159" s="83"/>
      <c r="S159" s="83"/>
      <c r="T159" s="83"/>
      <c r="U159" s="83"/>
      <c r="V159" s="83"/>
      <c r="W159" s="83"/>
    </row>
    <row r="160" spans="4:23" ht="14.25" customHeight="1" x14ac:dyDescent="0.25">
      <c r="D160" s="90"/>
      <c r="K160" s="65"/>
      <c r="P160" s="83"/>
      <c r="Q160" s="83"/>
      <c r="R160" s="83"/>
      <c r="S160" s="83"/>
      <c r="T160" s="83"/>
      <c r="U160" s="83"/>
      <c r="V160" s="83"/>
      <c r="W160" s="83"/>
    </row>
    <row r="161" spans="4:23" ht="14.25" customHeight="1" x14ac:dyDescent="0.25">
      <c r="D161" s="90"/>
      <c r="K161" s="65"/>
      <c r="P161" s="83"/>
      <c r="Q161" s="83"/>
      <c r="R161" s="83"/>
      <c r="S161" s="83"/>
      <c r="T161" s="83"/>
      <c r="U161" s="83"/>
      <c r="V161" s="83"/>
      <c r="W161" s="83"/>
    </row>
    <row r="162" spans="4:23" ht="14.25" customHeight="1" x14ac:dyDescent="0.25">
      <c r="D162" s="90"/>
      <c r="K162" s="65"/>
      <c r="P162" s="83"/>
      <c r="Q162" s="83"/>
      <c r="R162" s="83"/>
      <c r="S162" s="83"/>
      <c r="T162" s="83"/>
      <c r="U162" s="83"/>
      <c r="V162" s="83"/>
      <c r="W162" s="83"/>
    </row>
    <row r="163" spans="4:23" ht="14.25" customHeight="1" x14ac:dyDescent="0.25">
      <c r="D163" s="90"/>
      <c r="K163" s="65"/>
      <c r="P163" s="83"/>
      <c r="Q163" s="83"/>
      <c r="R163" s="83"/>
      <c r="S163" s="83"/>
      <c r="T163" s="83"/>
      <c r="U163" s="83"/>
      <c r="V163" s="83"/>
      <c r="W163" s="83"/>
    </row>
    <row r="164" spans="4:23" ht="14.25" customHeight="1" x14ac:dyDescent="0.25">
      <c r="D164" s="90"/>
      <c r="K164" s="65"/>
      <c r="P164" s="83"/>
      <c r="Q164" s="83"/>
      <c r="R164" s="83"/>
      <c r="S164" s="83"/>
      <c r="T164" s="83"/>
      <c r="U164" s="83"/>
      <c r="V164" s="83"/>
      <c r="W164" s="83"/>
    </row>
    <row r="165" spans="4:23" ht="14.25" customHeight="1" x14ac:dyDescent="0.25">
      <c r="D165" s="90"/>
      <c r="K165" s="65"/>
      <c r="P165" s="83"/>
      <c r="Q165" s="83"/>
      <c r="R165" s="83"/>
      <c r="S165" s="83"/>
      <c r="T165" s="83"/>
      <c r="U165" s="83"/>
      <c r="V165" s="83"/>
      <c r="W165" s="83"/>
    </row>
    <row r="166" spans="4:23" ht="14.25" customHeight="1" x14ac:dyDescent="0.25">
      <c r="D166" s="90"/>
      <c r="K166" s="65"/>
      <c r="P166" s="83"/>
      <c r="Q166" s="83"/>
      <c r="R166" s="83"/>
      <c r="S166" s="83"/>
      <c r="T166" s="83"/>
      <c r="U166" s="83"/>
      <c r="V166" s="83"/>
      <c r="W166" s="83"/>
    </row>
    <row r="167" spans="4:23" ht="14.25" customHeight="1" x14ac:dyDescent="0.25">
      <c r="D167" s="90"/>
      <c r="K167" s="65"/>
      <c r="P167" s="83"/>
      <c r="Q167" s="83"/>
      <c r="R167" s="83"/>
      <c r="S167" s="83"/>
      <c r="T167" s="83"/>
      <c r="U167" s="83"/>
      <c r="V167" s="83"/>
      <c r="W167" s="83"/>
    </row>
    <row r="168" spans="4:23" ht="14.25" customHeight="1" x14ac:dyDescent="0.25">
      <c r="D168" s="90"/>
      <c r="K168" s="65"/>
      <c r="P168" s="83"/>
      <c r="Q168" s="83"/>
      <c r="R168" s="83"/>
      <c r="S168" s="83"/>
      <c r="T168" s="83"/>
      <c r="U168" s="83"/>
      <c r="V168" s="83"/>
      <c r="W168" s="83"/>
    </row>
    <row r="169" spans="4:23" ht="14.25" customHeight="1" x14ac:dyDescent="0.25">
      <c r="D169" s="90"/>
      <c r="K169" s="65"/>
      <c r="P169" s="83"/>
      <c r="Q169" s="83"/>
      <c r="R169" s="83"/>
      <c r="S169" s="83"/>
      <c r="T169" s="83"/>
      <c r="U169" s="83"/>
      <c r="V169" s="83"/>
      <c r="W169" s="83"/>
    </row>
    <row r="170" spans="4:23" ht="14.25" customHeight="1" x14ac:dyDescent="0.25">
      <c r="D170" s="90"/>
      <c r="K170" s="65"/>
      <c r="P170" s="83"/>
      <c r="Q170" s="83"/>
      <c r="R170" s="83"/>
      <c r="S170" s="83"/>
      <c r="T170" s="83"/>
      <c r="U170" s="83"/>
      <c r="V170" s="83"/>
      <c r="W170" s="83"/>
    </row>
    <row r="171" spans="4:23" ht="14.25" customHeight="1" x14ac:dyDescent="0.25">
      <c r="D171" s="90"/>
      <c r="K171" s="65"/>
      <c r="P171" s="83"/>
      <c r="Q171" s="83"/>
      <c r="R171" s="83"/>
      <c r="S171" s="83"/>
      <c r="T171" s="83"/>
      <c r="U171" s="83"/>
      <c r="V171" s="83"/>
      <c r="W171" s="83"/>
    </row>
    <row r="172" spans="4:23" ht="14.25" customHeight="1" x14ac:dyDescent="0.25">
      <c r="D172" s="90"/>
      <c r="K172" s="65"/>
      <c r="P172" s="83"/>
      <c r="Q172" s="83"/>
      <c r="R172" s="83"/>
      <c r="S172" s="83"/>
      <c r="T172" s="83"/>
      <c r="U172" s="83"/>
      <c r="V172" s="83"/>
      <c r="W172" s="83"/>
    </row>
    <row r="173" spans="4:23" ht="14.25" customHeight="1" x14ac:dyDescent="0.25">
      <c r="D173" s="90"/>
      <c r="K173" s="65"/>
      <c r="P173" s="83"/>
      <c r="Q173" s="83"/>
      <c r="R173" s="83"/>
      <c r="S173" s="83"/>
      <c r="T173" s="83"/>
      <c r="U173" s="83"/>
      <c r="V173" s="83"/>
      <c r="W173" s="83"/>
    </row>
    <row r="174" spans="4:23" ht="14.25" customHeight="1" x14ac:dyDescent="0.25">
      <c r="D174" s="90"/>
      <c r="K174" s="65"/>
      <c r="P174" s="83"/>
      <c r="Q174" s="83"/>
      <c r="R174" s="83"/>
      <c r="S174" s="83"/>
      <c r="T174" s="83"/>
      <c r="U174" s="83"/>
      <c r="V174" s="83"/>
      <c r="W174" s="83"/>
    </row>
    <row r="175" spans="4:23" ht="14.25" customHeight="1" x14ac:dyDescent="0.25">
      <c r="D175" s="90"/>
      <c r="K175" s="65"/>
      <c r="P175" s="83"/>
      <c r="Q175" s="83"/>
      <c r="R175" s="83"/>
      <c r="S175" s="83"/>
      <c r="T175" s="83"/>
      <c r="U175" s="83"/>
      <c r="V175" s="83"/>
      <c r="W175" s="83"/>
    </row>
    <row r="176" spans="4:23" ht="14.25" customHeight="1" x14ac:dyDescent="0.25">
      <c r="D176" s="90"/>
      <c r="K176" s="65"/>
      <c r="P176" s="83"/>
      <c r="Q176" s="83"/>
      <c r="R176" s="83"/>
      <c r="S176" s="83"/>
      <c r="T176" s="83"/>
      <c r="U176" s="83"/>
      <c r="V176" s="83"/>
      <c r="W176" s="83"/>
    </row>
    <row r="177" spans="4:23" ht="14.25" customHeight="1" x14ac:dyDescent="0.25">
      <c r="D177" s="90"/>
      <c r="K177" s="65"/>
      <c r="P177" s="83"/>
      <c r="Q177" s="83"/>
      <c r="R177" s="83"/>
      <c r="S177" s="83"/>
      <c r="T177" s="83"/>
      <c r="U177" s="83"/>
      <c r="V177" s="83"/>
      <c r="W177" s="83"/>
    </row>
    <row r="178" spans="4:23" ht="14.25" customHeight="1" x14ac:dyDescent="0.25">
      <c r="D178" s="90"/>
      <c r="K178" s="65"/>
      <c r="P178" s="83"/>
      <c r="Q178" s="83"/>
      <c r="R178" s="83"/>
      <c r="S178" s="83"/>
      <c r="T178" s="83"/>
      <c r="U178" s="83"/>
      <c r="V178" s="83"/>
      <c r="W178" s="83"/>
    </row>
    <row r="179" spans="4:23" ht="14.25" customHeight="1" x14ac:dyDescent="0.25">
      <c r="D179" s="90"/>
      <c r="K179" s="65"/>
      <c r="P179" s="83"/>
      <c r="Q179" s="83"/>
      <c r="R179" s="83"/>
      <c r="S179" s="83"/>
      <c r="T179" s="83"/>
      <c r="U179" s="83"/>
      <c r="V179" s="83"/>
      <c r="W179" s="83"/>
    </row>
    <row r="180" spans="4:23" ht="14.25" customHeight="1" x14ac:dyDescent="0.25">
      <c r="D180" s="90"/>
      <c r="K180" s="65"/>
      <c r="P180" s="83"/>
      <c r="Q180" s="83"/>
      <c r="R180" s="83"/>
      <c r="S180" s="83"/>
      <c r="T180" s="83"/>
      <c r="U180" s="83"/>
      <c r="V180" s="83"/>
      <c r="W180" s="83"/>
    </row>
    <row r="181" spans="4:23" ht="14.25" customHeight="1" x14ac:dyDescent="0.25">
      <c r="D181" s="90"/>
      <c r="K181" s="65"/>
      <c r="P181" s="83"/>
      <c r="Q181" s="83"/>
      <c r="R181" s="83"/>
      <c r="S181" s="83"/>
      <c r="T181" s="83"/>
      <c r="U181" s="83"/>
      <c r="V181" s="83"/>
      <c r="W181" s="83"/>
    </row>
    <row r="182" spans="4:23" ht="14.25" customHeight="1" x14ac:dyDescent="0.25">
      <c r="D182" s="90"/>
      <c r="K182" s="65"/>
      <c r="P182" s="83"/>
      <c r="Q182" s="83"/>
      <c r="R182" s="83"/>
      <c r="S182" s="83"/>
      <c r="T182" s="83"/>
      <c r="U182" s="83"/>
      <c r="V182" s="83"/>
      <c r="W182" s="83"/>
    </row>
    <row r="183" spans="4:23" ht="14.25" customHeight="1" x14ac:dyDescent="0.25">
      <c r="D183" s="90"/>
      <c r="K183" s="65"/>
      <c r="P183" s="83"/>
      <c r="Q183" s="83"/>
      <c r="R183" s="83"/>
      <c r="S183" s="83"/>
      <c r="T183" s="83"/>
      <c r="U183" s="83"/>
      <c r="V183" s="83"/>
      <c r="W183" s="83"/>
    </row>
    <row r="184" spans="4:23" ht="14.25" customHeight="1" x14ac:dyDescent="0.25">
      <c r="D184" s="90"/>
      <c r="K184" s="65"/>
      <c r="P184" s="83"/>
      <c r="Q184" s="83"/>
      <c r="R184" s="83"/>
      <c r="S184" s="83"/>
      <c r="T184" s="83"/>
      <c r="U184" s="83"/>
      <c r="V184" s="83"/>
      <c r="W184" s="83"/>
    </row>
    <row r="185" spans="4:23" ht="14.25" customHeight="1" x14ac:dyDescent="0.25">
      <c r="D185" s="90"/>
      <c r="K185" s="65"/>
      <c r="P185" s="83"/>
      <c r="Q185" s="83"/>
      <c r="R185" s="83"/>
      <c r="S185" s="83"/>
      <c r="T185" s="83"/>
      <c r="U185" s="83"/>
      <c r="V185" s="83"/>
      <c r="W185" s="83"/>
    </row>
    <row r="186" spans="4:23" ht="14.25" customHeight="1" x14ac:dyDescent="0.25">
      <c r="D186" s="90"/>
      <c r="K186" s="65"/>
      <c r="P186" s="83"/>
      <c r="Q186" s="83"/>
      <c r="R186" s="83"/>
      <c r="S186" s="83"/>
      <c r="T186" s="83"/>
      <c r="U186" s="83"/>
      <c r="V186" s="83"/>
      <c r="W186" s="83"/>
    </row>
    <row r="187" spans="4:23" ht="14.25" customHeight="1" x14ac:dyDescent="0.25">
      <c r="D187" s="90"/>
      <c r="K187" s="65"/>
      <c r="P187" s="83"/>
      <c r="Q187" s="83"/>
      <c r="R187" s="83"/>
      <c r="S187" s="83"/>
      <c r="T187" s="83"/>
      <c r="U187" s="83"/>
      <c r="V187" s="83"/>
      <c r="W187" s="83"/>
    </row>
    <row r="188" spans="4:23" ht="14.25" customHeight="1" x14ac:dyDescent="0.25">
      <c r="D188" s="90"/>
      <c r="K188" s="65"/>
      <c r="P188" s="83"/>
      <c r="Q188" s="83"/>
      <c r="R188" s="83"/>
      <c r="S188" s="83"/>
      <c r="T188" s="83"/>
      <c r="U188" s="83"/>
      <c r="V188" s="83"/>
      <c r="W188" s="83"/>
    </row>
    <row r="189" spans="4:23" ht="14.25" customHeight="1" x14ac:dyDescent="0.25">
      <c r="D189" s="90"/>
      <c r="K189" s="65"/>
      <c r="P189" s="83"/>
      <c r="Q189" s="83"/>
      <c r="R189" s="83"/>
      <c r="S189" s="83"/>
      <c r="T189" s="83"/>
      <c r="U189" s="83"/>
      <c r="V189" s="83"/>
      <c r="W189" s="83"/>
    </row>
    <row r="190" spans="4:23" ht="14.25" customHeight="1" x14ac:dyDescent="0.25">
      <c r="D190" s="90"/>
      <c r="K190" s="65"/>
      <c r="P190" s="83"/>
      <c r="Q190" s="83"/>
      <c r="R190" s="83"/>
      <c r="S190" s="83"/>
      <c r="T190" s="83"/>
      <c r="U190" s="83"/>
      <c r="V190" s="83"/>
      <c r="W190" s="83"/>
    </row>
    <row r="191" spans="4:23" ht="14.25" customHeight="1" x14ac:dyDescent="0.25">
      <c r="D191" s="90"/>
      <c r="K191" s="65"/>
      <c r="P191" s="83"/>
      <c r="Q191" s="83"/>
      <c r="R191" s="83"/>
      <c r="S191" s="83"/>
      <c r="T191" s="83"/>
      <c r="U191" s="83"/>
      <c r="V191" s="83"/>
      <c r="W191" s="83"/>
    </row>
    <row r="192" spans="4:23" ht="14.25" customHeight="1" x14ac:dyDescent="0.25">
      <c r="D192" s="90"/>
      <c r="K192" s="65"/>
      <c r="P192" s="83"/>
      <c r="Q192" s="83"/>
      <c r="R192" s="83"/>
      <c r="S192" s="83"/>
      <c r="T192" s="83"/>
      <c r="U192" s="83"/>
      <c r="V192" s="83"/>
      <c r="W192" s="83"/>
    </row>
    <row r="193" spans="4:23" ht="14.25" customHeight="1" x14ac:dyDescent="0.25">
      <c r="D193" s="90"/>
      <c r="K193" s="65"/>
      <c r="P193" s="83"/>
      <c r="Q193" s="83"/>
      <c r="R193" s="83"/>
      <c r="S193" s="83"/>
      <c r="T193" s="83"/>
      <c r="U193" s="83"/>
      <c r="V193" s="83"/>
      <c r="W193" s="83"/>
    </row>
    <row r="194" spans="4:23" ht="14.25" customHeight="1" x14ac:dyDescent="0.25">
      <c r="D194" s="90"/>
      <c r="K194" s="65"/>
      <c r="P194" s="83"/>
      <c r="Q194" s="83"/>
      <c r="R194" s="83"/>
      <c r="S194" s="83"/>
      <c r="T194" s="83"/>
      <c r="U194" s="83"/>
      <c r="V194" s="83"/>
      <c r="W194" s="83"/>
    </row>
    <row r="195" spans="4:23" ht="14.25" customHeight="1" x14ac:dyDescent="0.25">
      <c r="D195" s="90"/>
      <c r="K195" s="65"/>
      <c r="P195" s="83"/>
      <c r="Q195" s="83"/>
      <c r="R195" s="83"/>
      <c r="S195" s="83"/>
      <c r="T195" s="83"/>
      <c r="U195" s="83"/>
      <c r="V195" s="83"/>
      <c r="W195" s="83"/>
    </row>
    <row r="196" spans="4:23" ht="14.25" customHeight="1" x14ac:dyDescent="0.25">
      <c r="D196" s="90"/>
      <c r="K196" s="65"/>
      <c r="P196" s="83"/>
      <c r="Q196" s="83"/>
      <c r="R196" s="83"/>
      <c r="S196" s="83"/>
      <c r="T196" s="83"/>
      <c r="U196" s="83"/>
      <c r="V196" s="83"/>
      <c r="W196" s="83"/>
    </row>
    <row r="197" spans="4:23" ht="14.25" customHeight="1" x14ac:dyDescent="0.25">
      <c r="D197" s="90"/>
      <c r="K197" s="65"/>
      <c r="P197" s="83"/>
      <c r="Q197" s="83"/>
      <c r="R197" s="83"/>
      <c r="S197" s="83"/>
      <c r="T197" s="83"/>
      <c r="U197" s="83"/>
      <c r="V197" s="83"/>
      <c r="W197" s="83"/>
    </row>
    <row r="198" spans="4:23" ht="14.25" customHeight="1" x14ac:dyDescent="0.25">
      <c r="D198" s="90"/>
      <c r="K198" s="65"/>
      <c r="P198" s="83"/>
      <c r="Q198" s="83"/>
      <c r="R198" s="83"/>
      <c r="S198" s="83"/>
      <c r="T198" s="83"/>
      <c r="U198" s="83"/>
      <c r="V198" s="83"/>
      <c r="W198" s="83"/>
    </row>
    <row r="199" spans="4:23" ht="14.25" customHeight="1" x14ac:dyDescent="0.25">
      <c r="D199" s="90"/>
      <c r="K199" s="65"/>
      <c r="P199" s="83"/>
      <c r="Q199" s="83"/>
      <c r="R199" s="83"/>
      <c r="S199" s="83"/>
      <c r="T199" s="83"/>
      <c r="U199" s="83"/>
      <c r="V199" s="83"/>
      <c r="W199" s="83"/>
    </row>
    <row r="200" spans="4:23" ht="14.25" customHeight="1" x14ac:dyDescent="0.25">
      <c r="D200" s="90"/>
      <c r="K200" s="65"/>
      <c r="P200" s="83"/>
      <c r="Q200" s="83"/>
      <c r="R200" s="83"/>
      <c r="S200" s="83"/>
      <c r="T200" s="83"/>
      <c r="U200" s="83"/>
      <c r="V200" s="83"/>
      <c r="W200" s="83"/>
    </row>
    <row r="201" spans="4:23" ht="14.25" customHeight="1" x14ac:dyDescent="0.25">
      <c r="D201" s="90"/>
      <c r="K201" s="65"/>
      <c r="P201" s="83"/>
      <c r="Q201" s="83"/>
      <c r="R201" s="83"/>
      <c r="S201" s="83"/>
      <c r="T201" s="83"/>
      <c r="U201" s="83"/>
      <c r="V201" s="83"/>
      <c r="W201" s="83"/>
    </row>
    <row r="202" spans="4:23" ht="14.25" customHeight="1" x14ac:dyDescent="0.25">
      <c r="D202" s="90"/>
      <c r="K202" s="65"/>
      <c r="P202" s="83"/>
      <c r="Q202" s="83"/>
      <c r="R202" s="83"/>
      <c r="S202" s="83"/>
      <c r="T202" s="83"/>
      <c r="U202" s="83"/>
      <c r="V202" s="83"/>
      <c r="W202" s="83"/>
    </row>
    <row r="203" spans="4:23" ht="14.25" customHeight="1" x14ac:dyDescent="0.25">
      <c r="D203" s="90"/>
      <c r="K203" s="65"/>
      <c r="P203" s="83"/>
      <c r="Q203" s="83"/>
      <c r="R203" s="83"/>
      <c r="S203" s="83"/>
      <c r="T203" s="83"/>
      <c r="U203" s="83"/>
      <c r="V203" s="83"/>
      <c r="W203" s="83"/>
    </row>
    <row r="204" spans="4:23" ht="14.25" customHeight="1" x14ac:dyDescent="0.25">
      <c r="D204" s="90"/>
      <c r="K204" s="65"/>
      <c r="P204" s="83"/>
      <c r="Q204" s="83"/>
      <c r="R204" s="83"/>
      <c r="S204" s="83"/>
      <c r="T204" s="83"/>
      <c r="U204" s="83"/>
      <c r="V204" s="83"/>
      <c r="W204" s="83"/>
    </row>
    <row r="205" spans="4:23" ht="14.25" customHeight="1" x14ac:dyDescent="0.25">
      <c r="D205" s="90"/>
      <c r="K205" s="65"/>
      <c r="P205" s="83"/>
      <c r="Q205" s="83"/>
      <c r="R205" s="83"/>
      <c r="S205" s="83"/>
      <c r="T205" s="83"/>
      <c r="U205" s="83"/>
      <c r="V205" s="83"/>
      <c r="W205" s="83"/>
    </row>
    <row r="206" spans="4:23" ht="14.25" customHeight="1" x14ac:dyDescent="0.25">
      <c r="D206" s="90"/>
      <c r="K206" s="65"/>
      <c r="P206" s="83"/>
      <c r="Q206" s="83"/>
      <c r="R206" s="83"/>
      <c r="S206" s="83"/>
      <c r="T206" s="83"/>
      <c r="U206" s="83"/>
      <c r="V206" s="83"/>
      <c r="W206" s="83"/>
    </row>
    <row r="207" spans="4:23" ht="14.25" customHeight="1" x14ac:dyDescent="0.25">
      <c r="D207" s="90"/>
      <c r="K207" s="65"/>
      <c r="P207" s="83"/>
      <c r="Q207" s="83"/>
      <c r="R207" s="83"/>
      <c r="S207" s="83"/>
      <c r="T207" s="83"/>
      <c r="U207" s="83"/>
      <c r="V207" s="83"/>
      <c r="W207" s="83"/>
    </row>
    <row r="208" spans="4:23" ht="14.25" customHeight="1" x14ac:dyDescent="0.25">
      <c r="D208" s="90"/>
      <c r="K208" s="65"/>
      <c r="P208" s="83"/>
      <c r="Q208" s="83"/>
      <c r="R208" s="83"/>
      <c r="S208" s="83"/>
      <c r="T208" s="83"/>
      <c r="U208" s="83"/>
      <c r="V208" s="83"/>
      <c r="W208" s="83"/>
    </row>
    <row r="209" spans="4:23" ht="14.25" customHeight="1" x14ac:dyDescent="0.25">
      <c r="D209" s="90"/>
      <c r="K209" s="65"/>
      <c r="P209" s="83"/>
      <c r="Q209" s="83"/>
      <c r="R209" s="83"/>
      <c r="S209" s="83"/>
      <c r="T209" s="83"/>
      <c r="U209" s="83"/>
      <c r="V209" s="83"/>
      <c r="W209" s="83"/>
    </row>
    <row r="210" spans="4:23" ht="14.25" customHeight="1" x14ac:dyDescent="0.25">
      <c r="D210" s="90"/>
      <c r="K210" s="65"/>
      <c r="P210" s="83"/>
      <c r="Q210" s="83"/>
      <c r="R210" s="83"/>
      <c r="S210" s="83"/>
      <c r="T210" s="83"/>
      <c r="U210" s="83"/>
      <c r="V210" s="83"/>
      <c r="W210" s="83"/>
    </row>
    <row r="211" spans="4:23" ht="14.25" customHeight="1" x14ac:dyDescent="0.25">
      <c r="D211" s="90"/>
      <c r="K211" s="65"/>
      <c r="P211" s="83"/>
      <c r="Q211" s="83"/>
      <c r="R211" s="83"/>
      <c r="S211" s="83"/>
      <c r="T211" s="83"/>
      <c r="U211" s="83"/>
      <c r="V211" s="83"/>
      <c r="W211" s="83"/>
    </row>
    <row r="212" spans="4:23" ht="14.25" customHeight="1" x14ac:dyDescent="0.25">
      <c r="D212" s="90"/>
      <c r="K212" s="65"/>
      <c r="P212" s="83"/>
      <c r="Q212" s="83"/>
      <c r="R212" s="83"/>
      <c r="S212" s="83"/>
      <c r="T212" s="83"/>
      <c r="U212" s="83"/>
      <c r="V212" s="83"/>
      <c r="W212" s="83"/>
    </row>
    <row r="213" spans="4:23" ht="14.25" customHeight="1" x14ac:dyDescent="0.25">
      <c r="D213" s="90"/>
      <c r="K213" s="65"/>
      <c r="P213" s="83"/>
      <c r="Q213" s="83"/>
      <c r="R213" s="83"/>
      <c r="S213" s="83"/>
      <c r="T213" s="83"/>
      <c r="U213" s="83"/>
      <c r="V213" s="83"/>
      <c r="W213" s="83"/>
    </row>
    <row r="214" spans="4:23" ht="14.25" customHeight="1" x14ac:dyDescent="0.25">
      <c r="D214" s="90"/>
      <c r="K214" s="65"/>
      <c r="P214" s="83"/>
      <c r="Q214" s="83"/>
      <c r="R214" s="83"/>
      <c r="S214" s="83"/>
      <c r="T214" s="83"/>
      <c r="U214" s="83"/>
      <c r="V214" s="83"/>
      <c r="W214" s="83"/>
    </row>
    <row r="215" spans="4:23" ht="14.25" customHeight="1" x14ac:dyDescent="0.25">
      <c r="D215" s="90"/>
      <c r="K215" s="65"/>
      <c r="P215" s="83"/>
      <c r="Q215" s="83"/>
      <c r="R215" s="83"/>
      <c r="S215" s="83"/>
      <c r="T215" s="83"/>
      <c r="U215" s="83"/>
      <c r="V215" s="83"/>
      <c r="W215" s="83"/>
    </row>
    <row r="216" spans="4:23" ht="14.25" customHeight="1" x14ac:dyDescent="0.25">
      <c r="D216" s="90"/>
      <c r="K216" s="65"/>
      <c r="P216" s="83"/>
      <c r="Q216" s="83"/>
      <c r="R216" s="83"/>
      <c r="S216" s="83"/>
      <c r="T216" s="83"/>
      <c r="U216" s="83"/>
      <c r="V216" s="83"/>
      <c r="W216" s="83"/>
    </row>
    <row r="217" spans="4:23" ht="14.25" customHeight="1" x14ac:dyDescent="0.25">
      <c r="D217" s="90"/>
      <c r="K217" s="65"/>
      <c r="P217" s="83"/>
      <c r="Q217" s="83"/>
      <c r="R217" s="83"/>
      <c r="S217" s="83"/>
      <c r="T217" s="83"/>
      <c r="U217" s="83"/>
      <c r="V217" s="83"/>
      <c r="W217" s="83"/>
    </row>
    <row r="218" spans="4:23" ht="14.25" customHeight="1" x14ac:dyDescent="0.25">
      <c r="D218" s="90"/>
      <c r="K218" s="65"/>
      <c r="P218" s="83"/>
      <c r="Q218" s="83"/>
      <c r="R218" s="83"/>
      <c r="S218" s="83"/>
      <c r="T218" s="83"/>
      <c r="U218" s="83"/>
      <c r="V218" s="83"/>
      <c r="W218" s="83"/>
    </row>
    <row r="219" spans="4:23" ht="14.25" customHeight="1" x14ac:dyDescent="0.25">
      <c r="D219" s="90"/>
      <c r="K219" s="65"/>
      <c r="P219" s="83"/>
      <c r="Q219" s="83"/>
      <c r="R219" s="83"/>
      <c r="S219" s="83"/>
      <c r="T219" s="83"/>
      <c r="U219" s="83"/>
      <c r="V219" s="83"/>
      <c r="W219" s="83"/>
    </row>
    <row r="220" spans="4:23" ht="14.25" customHeight="1" x14ac:dyDescent="0.25">
      <c r="D220" s="90"/>
      <c r="K220" s="65"/>
      <c r="P220" s="83"/>
      <c r="Q220" s="83"/>
      <c r="R220" s="83"/>
      <c r="S220" s="83"/>
      <c r="T220" s="83"/>
      <c r="U220" s="83"/>
      <c r="V220" s="83"/>
      <c r="W220" s="83"/>
    </row>
    <row r="221" spans="4:23" ht="14.25" customHeight="1" x14ac:dyDescent="0.25">
      <c r="D221" s="90"/>
      <c r="K221" s="65"/>
      <c r="P221" s="83"/>
      <c r="Q221" s="83"/>
      <c r="R221" s="83"/>
      <c r="S221" s="83"/>
      <c r="T221" s="83"/>
      <c r="U221" s="83"/>
      <c r="V221" s="83"/>
      <c r="W221" s="83"/>
    </row>
    <row r="222" spans="4:23" ht="14.25" customHeight="1" x14ac:dyDescent="0.25">
      <c r="D222" s="90"/>
      <c r="K222" s="65"/>
      <c r="P222" s="83"/>
      <c r="Q222" s="83"/>
      <c r="R222" s="83"/>
      <c r="S222" s="83"/>
      <c r="T222" s="83"/>
      <c r="U222" s="83"/>
      <c r="V222" s="83"/>
      <c r="W222" s="83"/>
    </row>
    <row r="223" spans="4:23" ht="14.25" customHeight="1" x14ac:dyDescent="0.25">
      <c r="D223" s="90"/>
      <c r="K223" s="65"/>
      <c r="P223" s="83"/>
      <c r="Q223" s="83"/>
      <c r="R223" s="83"/>
      <c r="S223" s="83"/>
      <c r="T223" s="83"/>
      <c r="U223" s="83"/>
      <c r="V223" s="83"/>
      <c r="W223" s="83"/>
    </row>
    <row r="224" spans="4:23" ht="14.25" customHeight="1" x14ac:dyDescent="0.25">
      <c r="D224" s="90"/>
      <c r="K224" s="65"/>
      <c r="P224" s="83"/>
      <c r="Q224" s="83"/>
      <c r="R224" s="83"/>
      <c r="S224" s="83"/>
      <c r="T224" s="83"/>
      <c r="U224" s="83"/>
      <c r="V224" s="83"/>
      <c r="W224" s="83"/>
    </row>
    <row r="225" spans="4:23" ht="14.25" customHeight="1" x14ac:dyDescent="0.25">
      <c r="D225" s="90"/>
      <c r="K225" s="65"/>
      <c r="P225" s="83"/>
      <c r="Q225" s="83"/>
      <c r="R225" s="83"/>
      <c r="S225" s="83"/>
      <c r="T225" s="83"/>
      <c r="U225" s="83"/>
      <c r="V225" s="83"/>
      <c r="W225" s="83"/>
    </row>
    <row r="226" spans="4:23" ht="14.25" customHeight="1" x14ac:dyDescent="0.25">
      <c r="D226" s="90"/>
      <c r="K226" s="65"/>
      <c r="P226" s="83"/>
      <c r="Q226" s="83"/>
      <c r="R226" s="83"/>
      <c r="S226" s="83"/>
      <c r="T226" s="83"/>
      <c r="U226" s="83"/>
      <c r="V226" s="83"/>
      <c r="W226" s="83"/>
    </row>
    <row r="227" spans="4:23" ht="14.25" customHeight="1" x14ac:dyDescent="0.25">
      <c r="D227" s="90"/>
      <c r="K227" s="65"/>
      <c r="P227" s="83"/>
      <c r="Q227" s="83"/>
      <c r="R227" s="83"/>
      <c r="S227" s="83"/>
      <c r="T227" s="83"/>
      <c r="U227" s="83"/>
      <c r="V227" s="83"/>
      <c r="W227" s="83"/>
    </row>
    <row r="228" spans="4:23" ht="14.25" customHeight="1" x14ac:dyDescent="0.25">
      <c r="D228" s="90"/>
      <c r="K228" s="65"/>
      <c r="P228" s="83"/>
      <c r="Q228" s="83"/>
      <c r="R228" s="83"/>
      <c r="S228" s="83"/>
      <c r="T228" s="83"/>
      <c r="U228" s="83"/>
      <c r="V228" s="83"/>
      <c r="W228" s="83"/>
    </row>
    <row r="229" spans="4:23" ht="14.25" customHeight="1" x14ac:dyDescent="0.25">
      <c r="D229" s="90"/>
      <c r="K229" s="65"/>
      <c r="P229" s="83"/>
      <c r="Q229" s="83"/>
      <c r="R229" s="83"/>
      <c r="S229" s="83"/>
      <c r="T229" s="83"/>
      <c r="U229" s="83"/>
      <c r="V229" s="83"/>
      <c r="W229" s="83"/>
    </row>
    <row r="230" spans="4:23" ht="14.25" customHeight="1" x14ac:dyDescent="0.25">
      <c r="D230" s="90"/>
      <c r="K230" s="65"/>
      <c r="P230" s="83"/>
      <c r="Q230" s="83"/>
      <c r="R230" s="83"/>
      <c r="S230" s="83"/>
      <c r="T230" s="83"/>
      <c r="U230" s="83"/>
      <c r="V230" s="83"/>
      <c r="W230" s="83"/>
    </row>
    <row r="231" spans="4:23" ht="14.25" customHeight="1" x14ac:dyDescent="0.25">
      <c r="D231" s="90"/>
      <c r="K231" s="65"/>
      <c r="P231" s="83"/>
      <c r="Q231" s="83"/>
      <c r="R231" s="83"/>
      <c r="S231" s="83"/>
      <c r="T231" s="83"/>
      <c r="U231" s="83"/>
      <c r="V231" s="83"/>
      <c r="W231" s="83"/>
    </row>
    <row r="232" spans="4:23" ht="14.25" customHeight="1" x14ac:dyDescent="0.25">
      <c r="D232" s="90"/>
      <c r="K232" s="65"/>
      <c r="P232" s="83"/>
      <c r="Q232" s="83"/>
      <c r="R232" s="83"/>
      <c r="S232" s="83"/>
      <c r="T232" s="83"/>
      <c r="U232" s="83"/>
      <c r="V232" s="83"/>
      <c r="W232" s="83"/>
    </row>
    <row r="233" spans="4:23" ht="14.25" customHeight="1" x14ac:dyDescent="0.25">
      <c r="D233" s="90"/>
      <c r="K233" s="65"/>
      <c r="P233" s="83"/>
      <c r="Q233" s="83"/>
      <c r="R233" s="83"/>
      <c r="S233" s="83"/>
      <c r="T233" s="83"/>
      <c r="U233" s="83"/>
      <c r="V233" s="83"/>
      <c r="W233" s="83"/>
    </row>
    <row r="234" spans="4:23" ht="14.25" customHeight="1" x14ac:dyDescent="0.25">
      <c r="D234" s="90"/>
      <c r="K234" s="65"/>
      <c r="P234" s="83"/>
      <c r="Q234" s="83"/>
      <c r="R234" s="83"/>
      <c r="S234" s="83"/>
      <c r="T234" s="83"/>
      <c r="U234" s="83"/>
      <c r="V234" s="83"/>
      <c r="W234" s="83"/>
    </row>
    <row r="235" spans="4:23" ht="14.25" customHeight="1" x14ac:dyDescent="0.25">
      <c r="D235" s="90"/>
      <c r="K235" s="65"/>
      <c r="P235" s="83"/>
      <c r="Q235" s="83"/>
      <c r="R235" s="83"/>
      <c r="S235" s="83"/>
      <c r="T235" s="83"/>
      <c r="U235" s="83"/>
      <c r="V235" s="83"/>
      <c r="W235" s="83"/>
    </row>
    <row r="236" spans="4:23" ht="14.25" customHeight="1" x14ac:dyDescent="0.25">
      <c r="D236" s="90"/>
      <c r="K236" s="65"/>
      <c r="P236" s="83"/>
      <c r="Q236" s="83"/>
      <c r="R236" s="83"/>
      <c r="S236" s="83"/>
      <c r="T236" s="83"/>
      <c r="U236" s="83"/>
      <c r="V236" s="83"/>
      <c r="W236" s="83"/>
    </row>
    <row r="237" spans="4:23" ht="14.25" customHeight="1" x14ac:dyDescent="0.25">
      <c r="D237" s="90"/>
      <c r="K237" s="65"/>
      <c r="P237" s="83"/>
      <c r="Q237" s="83"/>
      <c r="R237" s="83"/>
      <c r="S237" s="83"/>
      <c r="T237" s="83"/>
      <c r="U237" s="83"/>
      <c r="V237" s="83"/>
      <c r="W237" s="83"/>
    </row>
    <row r="238" spans="4:23" ht="14.25" customHeight="1" x14ac:dyDescent="0.25">
      <c r="D238" s="90"/>
      <c r="K238" s="65"/>
      <c r="P238" s="83"/>
      <c r="Q238" s="83"/>
      <c r="R238" s="83"/>
      <c r="S238" s="83"/>
      <c r="T238" s="83"/>
      <c r="U238" s="83"/>
      <c r="V238" s="83"/>
      <c r="W238" s="83"/>
    </row>
    <row r="239" spans="4:23" ht="14.25" customHeight="1" x14ac:dyDescent="0.25">
      <c r="D239" s="90"/>
      <c r="K239" s="65"/>
      <c r="P239" s="83"/>
      <c r="Q239" s="83"/>
      <c r="R239" s="83"/>
      <c r="S239" s="83"/>
      <c r="T239" s="83"/>
      <c r="U239" s="83"/>
      <c r="V239" s="83"/>
      <c r="W239" s="83"/>
    </row>
    <row r="240" spans="4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</sheetData>
  <sortState xmlns:xlrd2="http://schemas.microsoft.com/office/spreadsheetml/2017/richdata2" ref="B3:W31">
    <sortCondition ref="N3:N31"/>
    <sortCondition ref="K3:K31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84"/>
  <sheetViews>
    <sheetView workbookViewId="0">
      <pane ySplit="1" topLeftCell="A2" activePane="bottomLeft" state="frozen"/>
      <selection pane="bottomLeft" activeCell="C27" sqref="C27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8.7109375" customWidth="1"/>
    <col min="5" max="5" width="10.28515625" style="115" customWidth="1"/>
    <col min="6" max="6" width="26.7109375" style="115" customWidth="1"/>
    <col min="7" max="7" width="14.140625" style="115" customWidth="1"/>
    <col min="8" max="9" width="8.42578125" style="115" customWidth="1"/>
    <col min="10" max="10" width="13.7109375" style="115" customWidth="1"/>
    <col min="11" max="12" width="8.42578125" style="115" customWidth="1"/>
    <col min="13" max="26" width="8.42578125" customWidth="1"/>
  </cols>
  <sheetData>
    <row r="1" spans="1:26" ht="14.25" customHeight="1" x14ac:dyDescent="0.35">
      <c r="A1" s="78" t="s">
        <v>686</v>
      </c>
      <c r="B1" s="78" t="s">
        <v>640</v>
      </c>
      <c r="C1" s="78" t="s">
        <v>641</v>
      </c>
      <c r="D1" s="78" t="s">
        <v>642</v>
      </c>
      <c r="E1" s="126" t="s">
        <v>643</v>
      </c>
      <c r="F1" s="126" t="s">
        <v>644</v>
      </c>
      <c r="G1" s="126" t="s">
        <v>645</v>
      </c>
      <c r="H1" s="126" t="s">
        <v>646</v>
      </c>
      <c r="I1" s="126" t="s">
        <v>2</v>
      </c>
      <c r="J1" s="126" t="s">
        <v>5</v>
      </c>
      <c r="K1" s="126" t="s">
        <v>647</v>
      </c>
      <c r="L1" s="126" t="s">
        <v>648</v>
      </c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4.25" customHeight="1" x14ac:dyDescent="0.35">
      <c r="A2" s="71" t="s">
        <v>686</v>
      </c>
      <c r="B2" s="63">
        <v>2</v>
      </c>
      <c r="C2" s="63"/>
      <c r="D2" s="74" t="s">
        <v>831</v>
      </c>
      <c r="E2" s="100">
        <v>1191</v>
      </c>
      <c r="F2" s="100" t="str">
        <f>+VLOOKUP(E2,Participants!$A$1:$F$800,2,FALSE)</f>
        <v>Zachary Thomas</v>
      </c>
      <c r="G2" s="100" t="str">
        <f>+VLOOKUP(E2,Participants!$A$1:$F$800,4,FALSE)</f>
        <v>MQA</v>
      </c>
      <c r="H2" s="100" t="str">
        <f>+VLOOKUP(E2,Participants!$A$1:$F$800,5,FALSE)</f>
        <v>M</v>
      </c>
      <c r="I2" s="100">
        <f>+VLOOKUP(E2,Participants!$A$1:$F$800,3,FALSE)</f>
        <v>4</v>
      </c>
      <c r="J2" s="100" t="str">
        <f>+VLOOKUP(E2,Participants!$A$1:$G$800,7,FALSE)</f>
        <v>DEV BOYS</v>
      </c>
      <c r="K2" s="100">
        <v>1</v>
      </c>
      <c r="L2" s="100">
        <v>10</v>
      </c>
    </row>
    <row r="3" spans="1:26" ht="14.25" customHeight="1" x14ac:dyDescent="0.35">
      <c r="A3" s="71" t="s">
        <v>686</v>
      </c>
      <c r="B3" s="63">
        <v>1</v>
      </c>
      <c r="C3" s="63"/>
      <c r="D3" s="74" t="s">
        <v>820</v>
      </c>
      <c r="E3" s="100">
        <v>1655</v>
      </c>
      <c r="F3" s="100" t="str">
        <f>+VLOOKUP(E3,Participants!$A$1:$F$800,2,FALSE)</f>
        <v>Luke Urban</v>
      </c>
      <c r="G3" s="100" t="str">
        <f>+VLOOKUP(E3,Participants!$A$1:$F$800,4,FALSE)</f>
        <v>STG</v>
      </c>
      <c r="H3" s="100" t="str">
        <f>+VLOOKUP(E3,Participants!$A$1:$F$800,5,FALSE)</f>
        <v>M</v>
      </c>
      <c r="I3" s="100">
        <f>+VLOOKUP(E3,Participants!$A$1:$F$800,3,FALSE)</f>
        <v>3</v>
      </c>
      <c r="J3" s="100" t="str">
        <f>+VLOOKUP(E3,Participants!$A$1:$G$800,7,FALSE)</f>
        <v>DEV BOYS</v>
      </c>
      <c r="K3" s="100">
        <f>K2+1</f>
        <v>2</v>
      </c>
      <c r="L3" s="100">
        <v>8</v>
      </c>
    </row>
    <row r="4" spans="1:26" ht="14.25" customHeight="1" x14ac:dyDescent="0.35">
      <c r="A4" s="71" t="s">
        <v>686</v>
      </c>
      <c r="B4" s="63">
        <v>2</v>
      </c>
      <c r="C4" s="63"/>
      <c r="D4" s="74" t="s">
        <v>832</v>
      </c>
      <c r="E4" s="100">
        <v>788</v>
      </c>
      <c r="F4" s="100" t="str">
        <f>+VLOOKUP(E4,Participants!$A$1:$F$800,2,FALSE)</f>
        <v>Fletcher Dagit</v>
      </c>
      <c r="G4" s="100" t="str">
        <f>+VLOOKUP(E4,Participants!$A$1:$F$800,4,FALSE)</f>
        <v>DMA</v>
      </c>
      <c r="H4" s="100" t="str">
        <f>+VLOOKUP(E4,Participants!$A$1:$F$800,5,FALSE)</f>
        <v>M</v>
      </c>
      <c r="I4" s="100">
        <f>+VLOOKUP(E4,Participants!$A$1:$F$800,3,FALSE)</f>
        <v>4</v>
      </c>
      <c r="J4" s="100" t="str">
        <f>+VLOOKUP(E4,Participants!$A$1:$G$800,7,FALSE)</f>
        <v>Dev Boys</v>
      </c>
      <c r="K4" s="100">
        <f t="shared" ref="K4:K23" si="0">K3+1</f>
        <v>3</v>
      </c>
      <c r="L4" s="100">
        <v>6</v>
      </c>
    </row>
    <row r="5" spans="1:26" ht="14.25" customHeight="1" x14ac:dyDescent="0.35">
      <c r="A5" s="71" t="s">
        <v>686</v>
      </c>
      <c r="B5" s="63">
        <v>2</v>
      </c>
      <c r="C5" s="63"/>
      <c r="D5" s="74" t="s">
        <v>833</v>
      </c>
      <c r="E5" s="100">
        <v>1142</v>
      </c>
      <c r="F5" s="100" t="str">
        <f>+VLOOKUP(E5,Participants!$A$1:$F$800,2,FALSE)</f>
        <v>Sebastian Miller</v>
      </c>
      <c r="G5" s="100" t="str">
        <f>+VLOOKUP(E5,Participants!$A$1:$F$800,4,FALSE)</f>
        <v>MOS</v>
      </c>
      <c r="H5" s="100" t="str">
        <f>+VLOOKUP(E5,Participants!$A$1:$F$800,5,FALSE)</f>
        <v>M</v>
      </c>
      <c r="I5" s="100">
        <f>+VLOOKUP(E5,Participants!$A$1:$F$800,3,FALSE)</f>
        <v>4</v>
      </c>
      <c r="J5" s="100" t="str">
        <f>+VLOOKUP(E5,Participants!$A$1:$G$800,7,FALSE)</f>
        <v>DEV BOYS</v>
      </c>
      <c r="K5" s="100">
        <f t="shared" si="0"/>
        <v>4</v>
      </c>
      <c r="L5" s="100">
        <v>5</v>
      </c>
    </row>
    <row r="6" spans="1:26" ht="14.25" customHeight="1" x14ac:dyDescent="0.35">
      <c r="A6" s="71" t="s">
        <v>686</v>
      </c>
      <c r="B6" s="63">
        <v>1</v>
      </c>
      <c r="C6" s="63"/>
      <c r="D6" s="74" t="s">
        <v>821</v>
      </c>
      <c r="E6" s="100">
        <v>1176</v>
      </c>
      <c r="F6" s="100" t="str">
        <f>+VLOOKUP(E6,Participants!$A$1:$F$800,2,FALSE)</f>
        <v>Finley Gibbons</v>
      </c>
      <c r="G6" s="100" t="str">
        <f>+VLOOKUP(E6,Participants!$A$1:$F$800,4,FALSE)</f>
        <v>MQA</v>
      </c>
      <c r="H6" s="100" t="str">
        <f>+VLOOKUP(E6,Participants!$A$1:$F$800,5,FALSE)</f>
        <v>M</v>
      </c>
      <c r="I6" s="100">
        <f>+VLOOKUP(E6,Participants!$A$1:$F$800,3,FALSE)</f>
        <v>2</v>
      </c>
      <c r="J6" s="100" t="str">
        <f>+VLOOKUP(E6,Participants!$A$1:$G$800,7,FALSE)</f>
        <v>DEV BOYS</v>
      </c>
      <c r="K6" s="100">
        <f t="shared" si="0"/>
        <v>5</v>
      </c>
      <c r="L6" s="100">
        <v>4</v>
      </c>
    </row>
    <row r="7" spans="1:26" ht="14.25" customHeight="1" x14ac:dyDescent="0.35">
      <c r="A7" s="71" t="s">
        <v>686</v>
      </c>
      <c r="B7" s="63">
        <v>2</v>
      </c>
      <c r="C7" s="63"/>
      <c r="D7" s="74" t="s">
        <v>834</v>
      </c>
      <c r="E7" s="100">
        <v>409</v>
      </c>
      <c r="F7" s="100" t="str">
        <f>+VLOOKUP(E7,Participants!$A$1:$F$800,2,FALSE)</f>
        <v>Mark Schellhaas</v>
      </c>
      <c r="G7" s="100" t="str">
        <f>+VLOOKUP(E7,Participants!$A$1:$F$800,4,FALSE)</f>
        <v>AAP</v>
      </c>
      <c r="H7" s="100" t="str">
        <f>+VLOOKUP(E7,Participants!$A$1:$F$800,5,FALSE)</f>
        <v>M</v>
      </c>
      <c r="I7" s="100">
        <f>+VLOOKUP(E7,Participants!$A$1:$F$800,3,FALSE)</f>
        <v>4</v>
      </c>
      <c r="J7" s="100" t="str">
        <f>+VLOOKUP(E7,Participants!$A$1:$G$800,7,FALSE)</f>
        <v>DEV BOYS</v>
      </c>
      <c r="K7" s="100">
        <f t="shared" si="0"/>
        <v>6</v>
      </c>
      <c r="L7" s="100">
        <v>3</v>
      </c>
    </row>
    <row r="8" spans="1:26" ht="14.25" customHeight="1" x14ac:dyDescent="0.35">
      <c r="A8" s="71" t="s">
        <v>686</v>
      </c>
      <c r="B8" s="63">
        <v>2</v>
      </c>
      <c r="C8" s="63"/>
      <c r="D8" s="74" t="s">
        <v>835</v>
      </c>
      <c r="E8" s="100">
        <v>1431</v>
      </c>
      <c r="F8" s="100" t="str">
        <f>+VLOOKUP(E8,Participants!$A$1:$F$800,2,FALSE)</f>
        <v>Benjamin Bassaly</v>
      </c>
      <c r="G8" s="100" t="str">
        <f>+VLOOKUP(E8,Participants!$A$1:$F$800,4,FALSE)</f>
        <v>SKS</v>
      </c>
      <c r="H8" s="100" t="str">
        <f>+VLOOKUP(E8,Participants!$A$1:$F$800,5,FALSE)</f>
        <v>M</v>
      </c>
      <c r="I8" s="100">
        <f>+VLOOKUP(E8,Participants!$A$1:$F$800,3,FALSE)</f>
        <v>3</v>
      </c>
      <c r="J8" s="100" t="str">
        <f>+VLOOKUP(E8,Participants!$A$1:$G$800,7,FALSE)</f>
        <v>DEV BOYS</v>
      </c>
      <c r="K8" s="100">
        <f t="shared" si="0"/>
        <v>7</v>
      </c>
      <c r="L8" s="100">
        <v>2</v>
      </c>
    </row>
    <row r="9" spans="1:26" ht="14.25" customHeight="1" x14ac:dyDescent="0.35">
      <c r="A9" s="71" t="s">
        <v>686</v>
      </c>
      <c r="B9" s="63">
        <v>1</v>
      </c>
      <c r="C9" s="63"/>
      <c r="D9" s="74" t="s">
        <v>822</v>
      </c>
      <c r="E9" s="100">
        <v>329</v>
      </c>
      <c r="F9" s="100" t="str">
        <f>+VLOOKUP(E9,Participants!$A$1:$F$800,2,FALSE)</f>
        <v>John Nolan</v>
      </c>
      <c r="G9" s="100" t="str">
        <f>+VLOOKUP(E9,Participants!$A$1:$F$800,4,FALSE)</f>
        <v>AAP</v>
      </c>
      <c r="H9" s="100" t="str">
        <f>+VLOOKUP(E9,Participants!$A$1:$F$800,5,FALSE)</f>
        <v>M</v>
      </c>
      <c r="I9" s="100">
        <f>+VLOOKUP(E9,Participants!$A$1:$F$800,3,FALSE)</f>
        <v>2</v>
      </c>
      <c r="J9" s="100" t="str">
        <f>+VLOOKUP(E9,Participants!$A$1:$G$800,7,FALSE)</f>
        <v>DEV BOYS</v>
      </c>
      <c r="K9" s="100">
        <f t="shared" si="0"/>
        <v>8</v>
      </c>
      <c r="L9" s="100">
        <v>1</v>
      </c>
    </row>
    <row r="10" spans="1:26" ht="14.25" customHeight="1" x14ac:dyDescent="0.35">
      <c r="A10" s="71" t="s">
        <v>686</v>
      </c>
      <c r="B10" s="63">
        <v>1</v>
      </c>
      <c r="C10" s="63"/>
      <c r="D10" s="74" t="s">
        <v>823</v>
      </c>
      <c r="E10" s="100">
        <v>1175</v>
      </c>
      <c r="F10" s="100" t="str">
        <f>+VLOOKUP(E10,Participants!$A$1:$F$800,2,FALSE)</f>
        <v>Rafael Amato</v>
      </c>
      <c r="G10" s="100" t="str">
        <f>+VLOOKUP(E10,Participants!$A$1:$F$800,4,FALSE)</f>
        <v>MQA</v>
      </c>
      <c r="H10" s="100" t="str">
        <f>+VLOOKUP(E10,Participants!$A$1:$F$800,5,FALSE)</f>
        <v>M</v>
      </c>
      <c r="I10" s="100">
        <f>+VLOOKUP(E10,Participants!$A$1:$F$800,3,FALSE)</f>
        <v>2</v>
      </c>
      <c r="J10" s="100" t="str">
        <f>+VLOOKUP(E10,Participants!$A$1:$G$800,7,FALSE)</f>
        <v>DEV BOYS</v>
      </c>
      <c r="K10" s="100">
        <f t="shared" si="0"/>
        <v>9</v>
      </c>
      <c r="L10" s="100"/>
    </row>
    <row r="11" spans="1:26" ht="14.25" customHeight="1" x14ac:dyDescent="0.35">
      <c r="A11" s="71" t="s">
        <v>686</v>
      </c>
      <c r="B11" s="63">
        <v>2</v>
      </c>
      <c r="C11" s="63"/>
      <c r="D11" s="74" t="s">
        <v>836</v>
      </c>
      <c r="E11" s="100">
        <v>1452</v>
      </c>
      <c r="F11" s="100" t="str">
        <f>+VLOOKUP(E11,Participants!$A$1:$F$800,2,FALSE)</f>
        <v>Sawyer Lacina</v>
      </c>
      <c r="G11" s="100" t="str">
        <f>+VLOOKUP(E11,Participants!$A$1:$F$800,4,FALSE)</f>
        <v>SKS</v>
      </c>
      <c r="H11" s="100" t="str">
        <f>+VLOOKUP(E11,Participants!$A$1:$F$800,5,FALSE)</f>
        <v>M</v>
      </c>
      <c r="I11" s="100">
        <f>+VLOOKUP(E11,Participants!$A$1:$F$800,3,FALSE)</f>
        <v>4</v>
      </c>
      <c r="J11" s="100" t="str">
        <f>+VLOOKUP(E11,Participants!$A$1:$G$800,7,FALSE)</f>
        <v>DEV BOYS</v>
      </c>
      <c r="K11" s="100">
        <f t="shared" si="0"/>
        <v>10</v>
      </c>
      <c r="L11" s="100"/>
    </row>
    <row r="12" spans="1:26" ht="14.25" customHeight="1" x14ac:dyDescent="0.35">
      <c r="A12" s="71" t="s">
        <v>686</v>
      </c>
      <c r="B12" s="63">
        <v>2</v>
      </c>
      <c r="C12" s="63"/>
      <c r="D12" s="74" t="s">
        <v>837</v>
      </c>
      <c r="E12" s="100">
        <v>1656</v>
      </c>
      <c r="F12" s="100" t="str">
        <f>+VLOOKUP(E12,Participants!$A$1:$F$800,2,FALSE)</f>
        <v>Danny Heisel</v>
      </c>
      <c r="G12" s="100" t="str">
        <f>+VLOOKUP(E12,Participants!$A$1:$F$800,4,FALSE)</f>
        <v>STG</v>
      </c>
      <c r="H12" s="100" t="str">
        <f>+VLOOKUP(E12,Participants!$A$1:$F$800,5,FALSE)</f>
        <v>M</v>
      </c>
      <c r="I12" s="100">
        <f>+VLOOKUP(E12,Participants!$A$1:$F$800,3,FALSE)</f>
        <v>4</v>
      </c>
      <c r="J12" s="100" t="str">
        <f>+VLOOKUP(E12,Participants!$A$1:$G$800,7,FALSE)</f>
        <v>DEV BOYS</v>
      </c>
      <c r="K12" s="100">
        <f t="shared" si="0"/>
        <v>11</v>
      </c>
      <c r="L12" s="100"/>
    </row>
    <row r="13" spans="1:26" ht="14.25" customHeight="1" x14ac:dyDescent="0.35">
      <c r="A13" s="71" t="s">
        <v>686</v>
      </c>
      <c r="B13" s="63">
        <v>2</v>
      </c>
      <c r="C13" s="63"/>
      <c r="D13" s="74" t="s">
        <v>839</v>
      </c>
      <c r="E13" s="100">
        <v>304</v>
      </c>
      <c r="F13" s="100" t="str">
        <f>+VLOOKUP(E13,Participants!$A$1:$F$800,2,FALSE)</f>
        <v>Jaxon Farino</v>
      </c>
      <c r="G13" s="100" t="str">
        <f>+VLOOKUP(E13,Participants!$A$1:$F$800,4,FALSE)</f>
        <v>AAG</v>
      </c>
      <c r="H13" s="100" t="str">
        <f>+VLOOKUP(E13,Participants!$A$1:$F$800,5,FALSE)</f>
        <v>M</v>
      </c>
      <c r="I13" s="100">
        <f>+VLOOKUP(E13,Participants!$A$1:$F$800,3,FALSE)</f>
        <v>4</v>
      </c>
      <c r="J13" s="100" t="str">
        <f>+VLOOKUP(E13,Participants!$A$1:$G$800,7,FALSE)</f>
        <v>DEV BOYS</v>
      </c>
      <c r="K13" s="100">
        <f t="shared" si="0"/>
        <v>12</v>
      </c>
      <c r="L13" s="100"/>
    </row>
    <row r="14" spans="1:26" ht="14.25" customHeight="1" x14ac:dyDescent="0.35">
      <c r="A14" s="71" t="s">
        <v>686</v>
      </c>
      <c r="B14" s="63">
        <v>1</v>
      </c>
      <c r="C14" s="63"/>
      <c r="D14" s="74" t="s">
        <v>824</v>
      </c>
      <c r="E14" s="100">
        <v>738</v>
      </c>
      <c r="F14" s="100" t="str">
        <f>+VLOOKUP(E14,Participants!$A$1:$F$800,2,FALSE)</f>
        <v>Jacob Redd</v>
      </c>
      <c r="G14" s="100" t="str">
        <f>+VLOOKUP(E14,Participants!$A$1:$F$800,4,FALSE)</f>
        <v>CDP</v>
      </c>
      <c r="H14" s="100" t="str">
        <f>+VLOOKUP(E14,Participants!$A$1:$F$800,5,FALSE)</f>
        <v>M</v>
      </c>
      <c r="I14" s="100">
        <f>+VLOOKUP(E14,Participants!$A$1:$F$800,3,FALSE)</f>
        <v>3</v>
      </c>
      <c r="J14" s="100" t="str">
        <f>+VLOOKUP(E14,Participants!$A$1:$G$800,7,FALSE)</f>
        <v>DEV BOYS</v>
      </c>
      <c r="K14" s="100">
        <f t="shared" si="0"/>
        <v>13</v>
      </c>
      <c r="L14" s="100"/>
    </row>
    <row r="15" spans="1:26" ht="14.25" customHeight="1" x14ac:dyDescent="0.35">
      <c r="A15" s="71" t="s">
        <v>686</v>
      </c>
      <c r="B15" s="63">
        <v>2</v>
      </c>
      <c r="C15" s="63"/>
      <c r="D15" s="74" t="s">
        <v>840</v>
      </c>
      <c r="E15" s="100">
        <v>625</v>
      </c>
      <c r="F15" s="100" t="str">
        <f>+VLOOKUP(E15,Participants!$A$1:$F$800,2,FALSE)</f>
        <v>Joey Edwards</v>
      </c>
      <c r="G15" s="100" t="str">
        <f>+VLOOKUP(E15,Participants!$A$1:$F$800,4,FALSE)</f>
        <v>BCS</v>
      </c>
      <c r="H15" s="100" t="str">
        <f>+VLOOKUP(E15,Participants!$A$1:$F$800,5,FALSE)</f>
        <v>M</v>
      </c>
      <c r="I15" s="100">
        <f>+VLOOKUP(E15,Participants!$A$1:$F$800,3,FALSE)</f>
        <v>4</v>
      </c>
      <c r="J15" s="100" t="str">
        <f>+VLOOKUP(E15,Participants!$A$1:$G$800,7,FALSE)</f>
        <v>DEV BOYS</v>
      </c>
      <c r="K15" s="100">
        <f t="shared" si="0"/>
        <v>14</v>
      </c>
      <c r="L15" s="100"/>
    </row>
    <row r="16" spans="1:26" ht="14.25" customHeight="1" x14ac:dyDescent="0.35">
      <c r="A16" s="71" t="s">
        <v>686</v>
      </c>
      <c r="B16" s="63">
        <v>1</v>
      </c>
      <c r="C16" s="63"/>
      <c r="D16" s="74" t="s">
        <v>825</v>
      </c>
      <c r="E16" s="100">
        <v>737</v>
      </c>
      <c r="F16" s="100" t="str">
        <f>+VLOOKUP(E16,Participants!$A$1:$F$800,2,FALSE)</f>
        <v>Gavin Sickenberger</v>
      </c>
      <c r="G16" s="100" t="str">
        <f>+VLOOKUP(E16,Participants!$A$1:$F$800,4,FALSE)</f>
        <v>CDP</v>
      </c>
      <c r="H16" s="100" t="str">
        <f>+VLOOKUP(E16,Participants!$A$1:$F$800,5,FALSE)</f>
        <v>M</v>
      </c>
      <c r="I16" s="100">
        <f>+VLOOKUP(E16,Participants!$A$1:$F$800,3,FALSE)</f>
        <v>3</v>
      </c>
      <c r="J16" s="100" t="str">
        <f>+VLOOKUP(E16,Participants!$A$1:$G$800,7,FALSE)</f>
        <v>DEV BOYS</v>
      </c>
      <c r="K16" s="100">
        <f t="shared" si="0"/>
        <v>15</v>
      </c>
      <c r="L16" s="100"/>
    </row>
    <row r="17" spans="1:12" ht="14.25" customHeight="1" x14ac:dyDescent="0.35">
      <c r="A17" s="71" t="s">
        <v>686</v>
      </c>
      <c r="B17" s="63">
        <v>2</v>
      </c>
      <c r="C17" s="63"/>
      <c r="D17" s="74" t="s">
        <v>838</v>
      </c>
      <c r="E17" s="100">
        <v>988</v>
      </c>
      <c r="F17" s="100" t="str">
        <f>+VLOOKUP(E17,Participants!$A$1:$F$800,2,FALSE)</f>
        <v>Jack Fenyus</v>
      </c>
      <c r="G17" s="100" t="str">
        <f>+VLOOKUP(E17,Participants!$A$1:$F$800,4,FALSE)</f>
        <v>HFS</v>
      </c>
      <c r="H17" s="100" t="str">
        <f>+VLOOKUP(E17,Participants!$A$1:$F$800,5,FALSE)</f>
        <v>M</v>
      </c>
      <c r="I17" s="100">
        <f>+VLOOKUP(E17,Participants!$A$1:$F$800,3,FALSE)</f>
        <v>4</v>
      </c>
      <c r="J17" s="100" t="str">
        <f>+VLOOKUP(E17,Participants!$A$1:$G$800,7,FALSE)</f>
        <v>DEV BOYS</v>
      </c>
      <c r="K17" s="100">
        <f t="shared" si="0"/>
        <v>16</v>
      </c>
      <c r="L17" s="100"/>
    </row>
    <row r="18" spans="1:12" ht="14.25" customHeight="1" x14ac:dyDescent="0.35">
      <c r="A18" s="71" t="s">
        <v>686</v>
      </c>
      <c r="B18" s="63">
        <v>1</v>
      </c>
      <c r="C18" s="63"/>
      <c r="D18" s="74" t="s">
        <v>826</v>
      </c>
      <c r="E18" s="100">
        <v>333</v>
      </c>
      <c r="F18" s="100" t="str">
        <f>+VLOOKUP(E18,Participants!$A$1:$F$800,2,FALSE)</f>
        <v>George McEvoy</v>
      </c>
      <c r="G18" s="100" t="str">
        <f>+VLOOKUP(E18,Participants!$A$1:$F$800,4,FALSE)</f>
        <v>AAP</v>
      </c>
      <c r="H18" s="100" t="str">
        <f>+VLOOKUP(E18,Participants!$A$1:$F$800,5,FALSE)</f>
        <v>M</v>
      </c>
      <c r="I18" s="100">
        <f>+VLOOKUP(E18,Participants!$A$1:$F$800,3,FALSE)</f>
        <v>3</v>
      </c>
      <c r="J18" s="100" t="str">
        <f>+VLOOKUP(E18,Participants!$A$1:$G$800,7,FALSE)</f>
        <v>DEV BOYS</v>
      </c>
      <c r="K18" s="100">
        <f t="shared" si="0"/>
        <v>17</v>
      </c>
      <c r="L18" s="100"/>
    </row>
    <row r="19" spans="1:12" ht="14.25" customHeight="1" x14ac:dyDescent="0.35">
      <c r="A19" s="71" t="s">
        <v>686</v>
      </c>
      <c r="B19" s="63">
        <v>1</v>
      </c>
      <c r="C19" s="63"/>
      <c r="D19" s="74" t="s">
        <v>827</v>
      </c>
      <c r="E19" s="100">
        <v>1183</v>
      </c>
      <c r="F19" s="100" t="str">
        <f>+VLOOKUP(E19,Participants!$A$1:$F$800,2,FALSE)</f>
        <v>Andrew Fratangeli</v>
      </c>
      <c r="G19" s="100" t="str">
        <f>+VLOOKUP(E19,Participants!$A$1:$F$800,4,FALSE)</f>
        <v>MQA</v>
      </c>
      <c r="H19" s="100" t="str">
        <f>+VLOOKUP(E19,Participants!$A$1:$F$800,5,FALSE)</f>
        <v>M</v>
      </c>
      <c r="I19" s="100">
        <f>+VLOOKUP(E19,Participants!$A$1:$F$800,3,FALSE)</f>
        <v>3</v>
      </c>
      <c r="J19" s="100" t="str">
        <f>+VLOOKUP(E19,Participants!$A$1:$G$800,7,FALSE)</f>
        <v>DEV BOYS</v>
      </c>
      <c r="K19" s="100">
        <f t="shared" si="0"/>
        <v>18</v>
      </c>
      <c r="L19" s="100"/>
    </row>
    <row r="20" spans="1:12" ht="14.25" customHeight="1" x14ac:dyDescent="0.35">
      <c r="A20" s="71" t="s">
        <v>686</v>
      </c>
      <c r="B20" s="63">
        <v>1</v>
      </c>
      <c r="C20" s="63"/>
      <c r="D20" s="74" t="s">
        <v>828</v>
      </c>
      <c r="E20" s="100">
        <v>1651</v>
      </c>
      <c r="F20" s="100" t="str">
        <f>+VLOOKUP(E20,Participants!$A$1:$F$800,2,FALSE)</f>
        <v>Jack Boosel</v>
      </c>
      <c r="G20" s="100" t="str">
        <f>+VLOOKUP(E20,Participants!$A$1:$F$800,4,FALSE)</f>
        <v>STG</v>
      </c>
      <c r="H20" s="100" t="str">
        <f>+VLOOKUP(E20,Participants!$A$1:$F$800,5,FALSE)</f>
        <v>M</v>
      </c>
      <c r="I20" s="100">
        <f>+VLOOKUP(E20,Participants!$A$1:$F$800,3,FALSE)</f>
        <v>3</v>
      </c>
      <c r="J20" s="100" t="str">
        <f>+VLOOKUP(E20,Participants!$A$1:$G$800,7,FALSE)</f>
        <v>DEV BOYS</v>
      </c>
      <c r="K20" s="100">
        <f t="shared" si="0"/>
        <v>19</v>
      </c>
      <c r="L20" s="100"/>
    </row>
    <row r="21" spans="1:12" ht="14.25" customHeight="1" x14ac:dyDescent="0.35">
      <c r="A21" s="71" t="s">
        <v>686</v>
      </c>
      <c r="B21" s="63">
        <v>2</v>
      </c>
      <c r="C21" s="63"/>
      <c r="D21" s="74" t="s">
        <v>841</v>
      </c>
      <c r="E21" s="100">
        <v>1448</v>
      </c>
      <c r="F21" s="100" t="str">
        <f>+VLOOKUP(E21,Participants!$A$1:$F$800,2,FALSE)</f>
        <v>Brody DiLoreto</v>
      </c>
      <c r="G21" s="100" t="str">
        <f>+VLOOKUP(E21,Participants!$A$1:$F$800,4,FALSE)</f>
        <v>SKS</v>
      </c>
      <c r="H21" s="100" t="str">
        <f>+VLOOKUP(E21,Participants!$A$1:$F$800,5,FALSE)</f>
        <v>M</v>
      </c>
      <c r="I21" s="100">
        <f>+VLOOKUP(E21,Participants!$A$1:$F$800,3,FALSE)</f>
        <v>4</v>
      </c>
      <c r="J21" s="100" t="str">
        <f>+VLOOKUP(E21,Participants!$A$1:$G$800,7,FALSE)</f>
        <v>DEV BOYS</v>
      </c>
      <c r="K21" s="100">
        <f t="shared" si="0"/>
        <v>20</v>
      </c>
      <c r="L21" s="100"/>
    </row>
    <row r="22" spans="1:12" ht="14.25" customHeight="1" x14ac:dyDescent="0.35">
      <c r="A22" s="71" t="s">
        <v>686</v>
      </c>
      <c r="B22" s="63">
        <v>1</v>
      </c>
      <c r="C22" s="63"/>
      <c r="D22" s="74" t="s">
        <v>829</v>
      </c>
      <c r="E22" s="100">
        <v>1454</v>
      </c>
      <c r="F22" s="100" t="str">
        <f>+VLOOKUP(E22,Participants!$A$1:$F$800,2,FALSE)</f>
        <v>Beckett Murphy</v>
      </c>
      <c r="G22" s="100" t="str">
        <f>+VLOOKUP(E22,Participants!$A$1:$F$800,4,FALSE)</f>
        <v>SKS</v>
      </c>
      <c r="H22" s="100" t="str">
        <f>+VLOOKUP(E22,Participants!$A$1:$F$800,5,FALSE)</f>
        <v>M</v>
      </c>
      <c r="I22" s="100">
        <f>+VLOOKUP(E22,Participants!$A$1:$F$800,3,FALSE)</f>
        <v>4</v>
      </c>
      <c r="J22" s="100" t="str">
        <f>+VLOOKUP(E22,Participants!$A$1:$G$800,7,FALSE)</f>
        <v>DEV BOYS</v>
      </c>
      <c r="K22" s="100">
        <f t="shared" si="0"/>
        <v>21</v>
      </c>
      <c r="L22" s="100"/>
    </row>
    <row r="23" spans="1:12" ht="14.25" customHeight="1" x14ac:dyDescent="0.35">
      <c r="A23" s="71" t="s">
        <v>686</v>
      </c>
      <c r="B23" s="63">
        <v>1</v>
      </c>
      <c r="C23" s="63"/>
      <c r="D23" s="74" t="s">
        <v>830</v>
      </c>
      <c r="E23" s="100">
        <v>1437</v>
      </c>
      <c r="F23" s="100" t="str">
        <f>+VLOOKUP(E23,Participants!$A$1:$F$800,2,FALSE)</f>
        <v>Logan Hostetler</v>
      </c>
      <c r="G23" s="100" t="str">
        <f>+VLOOKUP(E23,Participants!$A$1:$F$800,4,FALSE)</f>
        <v>SKS</v>
      </c>
      <c r="H23" s="100" t="str">
        <f>+VLOOKUP(E23,Participants!$A$1:$F$800,5,FALSE)</f>
        <v>M</v>
      </c>
      <c r="I23" s="100">
        <f>+VLOOKUP(E23,Participants!$A$1:$F$800,3,FALSE)</f>
        <v>3</v>
      </c>
      <c r="J23" s="100" t="str">
        <f>+VLOOKUP(E23,Participants!$A$1:$G$800,7,FALSE)</f>
        <v>DEV BOYS</v>
      </c>
      <c r="K23" s="100">
        <f t="shared" si="0"/>
        <v>22</v>
      </c>
      <c r="L23" s="100"/>
    </row>
    <row r="24" spans="1:12" ht="14.25" customHeight="1" x14ac:dyDescent="0.35">
      <c r="A24" s="71"/>
      <c r="B24" s="63"/>
      <c r="C24" s="63"/>
      <c r="D24" s="74"/>
      <c r="E24" s="100"/>
      <c r="F24" s="100"/>
      <c r="G24" s="100"/>
      <c r="H24" s="100"/>
      <c r="I24" s="100"/>
      <c r="J24" s="100"/>
      <c r="K24" s="100"/>
      <c r="L24" s="100"/>
    </row>
    <row r="25" spans="1:12" ht="14.25" customHeight="1" x14ac:dyDescent="0.35">
      <c r="A25" s="71" t="s">
        <v>686</v>
      </c>
      <c r="B25" s="63">
        <v>3</v>
      </c>
      <c r="C25" s="63"/>
      <c r="D25" s="74" t="s">
        <v>882</v>
      </c>
      <c r="E25" s="100">
        <v>714</v>
      </c>
      <c r="F25" s="100" t="str">
        <f>+VLOOKUP(E25,Participants!$A$1:$F$800,2,FALSE)</f>
        <v>Willow Trainer</v>
      </c>
      <c r="G25" s="100" t="str">
        <f>+VLOOKUP(E25,Participants!$A$1:$F$800,4,FALSE)</f>
        <v>CDL</v>
      </c>
      <c r="H25" s="100" t="str">
        <f>+VLOOKUP(E25,Participants!$A$1:$F$800,5,FALSE)</f>
        <v>F</v>
      </c>
      <c r="I25" s="100">
        <f>+VLOOKUP(E25,Participants!$A$1:$F$800,3,FALSE)</f>
        <v>4</v>
      </c>
      <c r="J25" s="100" t="str">
        <f>+VLOOKUP(E25,Participants!$A$1:$G$800,7,FALSE)</f>
        <v>DEV GIRLS</v>
      </c>
      <c r="K25" s="100">
        <v>1</v>
      </c>
      <c r="L25" s="100">
        <v>10</v>
      </c>
    </row>
    <row r="26" spans="1:12" ht="14.25" customHeight="1" x14ac:dyDescent="0.35">
      <c r="A26" s="71" t="s">
        <v>686</v>
      </c>
      <c r="B26" s="63">
        <v>3</v>
      </c>
      <c r="C26" s="63"/>
      <c r="D26" s="74" t="s">
        <v>883</v>
      </c>
      <c r="E26" s="100">
        <v>1468</v>
      </c>
      <c r="F26" s="100" t="str">
        <f>+VLOOKUP(E26,Participants!$A$1:$F$800,2,FALSE)</f>
        <v>Madelyn Baker</v>
      </c>
      <c r="G26" s="100" t="str">
        <f>+VLOOKUP(E26,Participants!$A$1:$F$800,4,FALSE)</f>
        <v>SKS</v>
      </c>
      <c r="H26" s="100" t="str">
        <f>+VLOOKUP(E26,Participants!$A$1:$F$800,5,FALSE)</f>
        <v>F</v>
      </c>
      <c r="I26" s="100">
        <f>+VLOOKUP(E26,Participants!$A$1:$F$800,3,FALSE)</f>
        <v>4</v>
      </c>
      <c r="J26" s="100" t="str">
        <f>+VLOOKUP(E26,Participants!$A$1:$G$800,7,FALSE)</f>
        <v>DEV GIRLS</v>
      </c>
      <c r="K26" s="100">
        <v>2</v>
      </c>
      <c r="L26" s="100">
        <v>8</v>
      </c>
    </row>
    <row r="27" spans="1:12" ht="14.25" customHeight="1" x14ac:dyDescent="0.35">
      <c r="A27" s="71" t="s">
        <v>686</v>
      </c>
      <c r="B27" s="63">
        <v>3</v>
      </c>
      <c r="C27" s="63"/>
      <c r="D27" s="74" t="s">
        <v>884</v>
      </c>
      <c r="E27" s="100">
        <v>658</v>
      </c>
      <c r="F27" s="100" t="str">
        <f>+VLOOKUP(E27,Participants!$A$1:$F$800,2,FALSE)</f>
        <v>Muiriel Tunno</v>
      </c>
      <c r="G27" s="100" t="str">
        <f>+VLOOKUP(E27,Participants!$A$1:$F$800,4,FALSE)</f>
        <v>BTA</v>
      </c>
      <c r="H27" s="100" t="str">
        <f>+VLOOKUP(E27,Participants!$A$1:$F$800,5,FALSE)</f>
        <v>F</v>
      </c>
      <c r="I27" s="100">
        <f>+VLOOKUP(E27,Participants!$A$1:$F$800,3,FALSE)</f>
        <v>4</v>
      </c>
      <c r="J27" s="100" t="str">
        <f>+VLOOKUP(E27,Participants!$A$1:$G$800,7,FALSE)</f>
        <v>DEV GIRLS</v>
      </c>
      <c r="K27" s="100">
        <v>3</v>
      </c>
      <c r="L27" s="100">
        <v>6</v>
      </c>
    </row>
    <row r="28" spans="1:12" ht="14.25" customHeight="1" x14ac:dyDescent="0.35">
      <c r="A28" s="71" t="s">
        <v>686</v>
      </c>
      <c r="B28" s="63">
        <v>3</v>
      </c>
      <c r="C28" s="63"/>
      <c r="D28" s="74" t="s">
        <v>885</v>
      </c>
      <c r="E28" s="100">
        <v>1479</v>
      </c>
      <c r="F28" s="100" t="str">
        <f>+VLOOKUP(E28,Participants!$A$1:$F$800,2,FALSE)</f>
        <v>Sadie Rushlander</v>
      </c>
      <c r="G28" s="100" t="str">
        <f>+VLOOKUP(E28,Participants!$A$1:$F$800,4,FALSE)</f>
        <v>SKS</v>
      </c>
      <c r="H28" s="100" t="str">
        <f>+VLOOKUP(E28,Participants!$A$1:$F$800,5,FALSE)</f>
        <v>F</v>
      </c>
      <c r="I28" s="100">
        <f>+VLOOKUP(E28,Participants!$A$1:$F$800,3,FALSE)</f>
        <v>4</v>
      </c>
      <c r="J28" s="100" t="str">
        <f>+VLOOKUP(E28,Participants!$A$1:$G$800,7,FALSE)</f>
        <v>DEV GIRLS</v>
      </c>
      <c r="K28" s="100">
        <v>4</v>
      </c>
      <c r="L28" s="100">
        <v>5</v>
      </c>
    </row>
    <row r="29" spans="1:12" ht="14.25" customHeight="1" x14ac:dyDescent="0.35">
      <c r="A29" s="71" t="s">
        <v>686</v>
      </c>
      <c r="B29" s="63">
        <v>3</v>
      </c>
      <c r="C29" s="63"/>
      <c r="D29" s="74" t="s">
        <v>886</v>
      </c>
      <c r="E29" s="100">
        <v>656</v>
      </c>
      <c r="F29" s="100" t="str">
        <f>+VLOOKUP(E29,Participants!$A$1:$F$800,2,FALSE)</f>
        <v>Audrey Kibler</v>
      </c>
      <c r="G29" s="100" t="str">
        <f>+VLOOKUP(E29,Participants!$A$1:$F$800,4,FALSE)</f>
        <v>BTA</v>
      </c>
      <c r="H29" s="100" t="str">
        <f>+VLOOKUP(E29,Participants!$A$1:$F$800,5,FALSE)</f>
        <v>F</v>
      </c>
      <c r="I29" s="100">
        <f>+VLOOKUP(E29,Participants!$A$1:$F$800,3,FALSE)</f>
        <v>4</v>
      </c>
      <c r="J29" s="100" t="str">
        <f>+VLOOKUP(E29,Participants!$A$1:$G$800,7,FALSE)</f>
        <v>DEV GIRLS</v>
      </c>
      <c r="K29" s="100">
        <v>5</v>
      </c>
      <c r="L29" s="100">
        <v>4</v>
      </c>
    </row>
    <row r="30" spans="1:12" ht="14.25" customHeight="1" x14ac:dyDescent="0.35">
      <c r="A30" s="71" t="s">
        <v>686</v>
      </c>
      <c r="B30" s="63">
        <v>3</v>
      </c>
      <c r="C30" s="63"/>
      <c r="D30" s="74" t="s">
        <v>887</v>
      </c>
      <c r="E30" s="100">
        <v>1471</v>
      </c>
      <c r="F30" s="100" t="str">
        <f>+VLOOKUP(E30,Participants!$A$1:$F$800,2,FALSE)</f>
        <v>Gianna Conklin</v>
      </c>
      <c r="G30" s="100" t="str">
        <f>+VLOOKUP(E30,Participants!$A$1:$F$800,4,FALSE)</f>
        <v>SKS</v>
      </c>
      <c r="H30" s="100" t="str">
        <f>+VLOOKUP(E30,Participants!$A$1:$F$800,5,FALSE)</f>
        <v>F</v>
      </c>
      <c r="I30" s="100">
        <f>+VLOOKUP(E30,Participants!$A$1:$F$800,3,FALSE)</f>
        <v>4</v>
      </c>
      <c r="J30" s="100" t="str">
        <f>+VLOOKUP(E30,Participants!$A$1:$G$800,7,FALSE)</f>
        <v>DEV GIRLS</v>
      </c>
      <c r="K30" s="100">
        <v>6</v>
      </c>
      <c r="L30" s="100">
        <v>3</v>
      </c>
    </row>
    <row r="31" spans="1:12" ht="14.25" customHeight="1" x14ac:dyDescent="0.35">
      <c r="A31" s="71" t="s">
        <v>686</v>
      </c>
      <c r="B31" s="63">
        <v>3</v>
      </c>
      <c r="C31" s="63"/>
      <c r="D31" s="74" t="s">
        <v>888</v>
      </c>
      <c r="E31" s="100">
        <v>1460</v>
      </c>
      <c r="F31" s="100" t="str">
        <f>+VLOOKUP(E31,Participants!$A$1:$F$800,2,FALSE)</f>
        <v>Adele Fejes</v>
      </c>
      <c r="G31" s="100" t="str">
        <f>+VLOOKUP(E31,Participants!$A$1:$F$800,4,FALSE)</f>
        <v>SKS</v>
      </c>
      <c r="H31" s="100" t="str">
        <f>+VLOOKUP(E31,Participants!$A$1:$F$800,5,FALSE)</f>
        <v>F</v>
      </c>
      <c r="I31" s="100">
        <f>+VLOOKUP(E31,Participants!$A$1:$F$800,3,FALSE)</f>
        <v>3</v>
      </c>
      <c r="J31" s="100" t="str">
        <f>+VLOOKUP(E31,Participants!$A$1:$G$800,7,FALSE)</f>
        <v>DEV GIRLS</v>
      </c>
      <c r="K31" s="100">
        <v>7</v>
      </c>
      <c r="L31" s="100">
        <v>2</v>
      </c>
    </row>
    <row r="32" spans="1:12" ht="14.25" customHeight="1" x14ac:dyDescent="0.35">
      <c r="A32" s="71" t="s">
        <v>686</v>
      </c>
      <c r="B32" s="63">
        <v>3</v>
      </c>
      <c r="C32" s="63"/>
      <c r="D32" s="74" t="s">
        <v>889</v>
      </c>
      <c r="E32" s="100">
        <v>1457</v>
      </c>
      <c r="F32" s="100" t="str">
        <f>+VLOOKUP(E32,Participants!$A$1:$F$800,2,FALSE)</f>
        <v>Mackenzie Bittner</v>
      </c>
      <c r="G32" s="100" t="str">
        <f>+VLOOKUP(E32,Participants!$A$1:$F$800,4,FALSE)</f>
        <v>SKS</v>
      </c>
      <c r="H32" s="100" t="str">
        <f>+VLOOKUP(E32,Participants!$A$1:$F$800,5,FALSE)</f>
        <v>F</v>
      </c>
      <c r="I32" s="100">
        <f>+VLOOKUP(E32,Participants!$A$1:$F$800,3,FALSE)</f>
        <v>3</v>
      </c>
      <c r="J32" s="100" t="str">
        <f>+VLOOKUP(E32,Participants!$A$1:$G$800,7,FALSE)</f>
        <v>DEV GIRLS</v>
      </c>
      <c r="K32" s="100">
        <v>8</v>
      </c>
      <c r="L32" s="100">
        <v>1</v>
      </c>
    </row>
    <row r="33" spans="1:25" ht="14.25" customHeight="1" x14ac:dyDescent="0.35">
      <c r="A33" s="71" t="s">
        <v>686</v>
      </c>
      <c r="B33" s="63">
        <v>3</v>
      </c>
      <c r="C33" s="63"/>
      <c r="D33" s="74" t="s">
        <v>890</v>
      </c>
      <c r="E33" s="100">
        <v>341</v>
      </c>
      <c r="F33" s="100" t="str">
        <f>+VLOOKUP(E33,Participants!$A$1:$F$800,2,FALSE)</f>
        <v>Elsie Bamberg</v>
      </c>
      <c r="G33" s="100" t="str">
        <f>+VLOOKUP(E33,Participants!$A$1:$F$800,4,FALSE)</f>
        <v>AAP</v>
      </c>
      <c r="H33" s="100" t="str">
        <f>+VLOOKUP(E33,Participants!$A$1:$F$800,5,FALSE)</f>
        <v>F</v>
      </c>
      <c r="I33" s="100">
        <f>+VLOOKUP(E33,Participants!$A$1:$F$800,3,FALSE)</f>
        <v>2</v>
      </c>
      <c r="J33" s="100" t="str">
        <f>+VLOOKUP(E33,Participants!$A$1:$G$800,7,FALSE)</f>
        <v>DEV GIRLS</v>
      </c>
      <c r="K33" s="100">
        <v>9</v>
      </c>
      <c r="L33" s="100"/>
    </row>
    <row r="34" spans="1:25" ht="14.25" customHeight="1" x14ac:dyDescent="0.35">
      <c r="A34" s="71" t="s">
        <v>686</v>
      </c>
      <c r="B34" s="63">
        <v>3</v>
      </c>
      <c r="C34" s="63"/>
      <c r="D34" s="74" t="s">
        <v>891</v>
      </c>
      <c r="E34" s="100">
        <v>354</v>
      </c>
      <c r="F34" s="100" t="str">
        <f>+VLOOKUP(E34,Participants!$A$1:$F$800,2,FALSE)</f>
        <v>Ella Campbell</v>
      </c>
      <c r="G34" s="100" t="str">
        <f>+VLOOKUP(E34,Participants!$A$1:$F$800,4,FALSE)</f>
        <v>AAP</v>
      </c>
      <c r="H34" s="100" t="str">
        <f>+VLOOKUP(E34,Participants!$A$1:$F$800,5,FALSE)</f>
        <v>F</v>
      </c>
      <c r="I34" s="100">
        <f>+VLOOKUP(E34,Participants!$A$1:$F$800,3,FALSE)</f>
        <v>4</v>
      </c>
      <c r="J34" s="100" t="str">
        <f>+VLOOKUP(E34,Participants!$A$1:$G$800,7,FALSE)</f>
        <v>DEV GIRLS</v>
      </c>
      <c r="K34" s="100">
        <v>10</v>
      </c>
      <c r="L34" s="100"/>
    </row>
    <row r="35" spans="1:25" ht="14.25" customHeight="1" x14ac:dyDescent="0.35">
      <c r="A35" s="71" t="s">
        <v>686</v>
      </c>
      <c r="B35" s="63">
        <v>3</v>
      </c>
      <c r="C35" s="63"/>
      <c r="D35" s="74" t="s">
        <v>892</v>
      </c>
      <c r="E35" s="100">
        <v>351</v>
      </c>
      <c r="F35" s="100" t="str">
        <f>+VLOOKUP(E35,Participants!$A$1:$F$800,2,FALSE)</f>
        <v>Mary Austin</v>
      </c>
      <c r="G35" s="100" t="str">
        <f>+VLOOKUP(E35,Participants!$A$1:$F$800,4,FALSE)</f>
        <v>AAP</v>
      </c>
      <c r="H35" s="100" t="str">
        <f>+VLOOKUP(E35,Participants!$A$1:$F$800,5,FALSE)</f>
        <v>F</v>
      </c>
      <c r="I35" s="100">
        <f>+VLOOKUP(E35,Participants!$A$1:$F$800,3,FALSE)</f>
        <v>4</v>
      </c>
      <c r="J35" s="100" t="str">
        <f>+VLOOKUP(E35,Participants!$A$1:$G$800,7,FALSE)</f>
        <v>DEV GIRLS</v>
      </c>
      <c r="K35" s="100">
        <v>11</v>
      </c>
      <c r="L35" s="100"/>
    </row>
    <row r="36" spans="1:25" ht="14.25" customHeight="1" x14ac:dyDescent="0.35">
      <c r="A36" s="71" t="s">
        <v>686</v>
      </c>
      <c r="B36" s="63">
        <v>3</v>
      </c>
      <c r="C36" s="63"/>
      <c r="D36" s="74" t="s">
        <v>893</v>
      </c>
      <c r="E36" s="100">
        <v>345</v>
      </c>
      <c r="F36" s="100" t="str">
        <f>+VLOOKUP(E36,Participants!$A$1:$F$800,2,FALSE)</f>
        <v>Molly Sauber</v>
      </c>
      <c r="G36" s="100" t="str">
        <f>+VLOOKUP(E36,Participants!$A$1:$F$800,4,FALSE)</f>
        <v>AAP</v>
      </c>
      <c r="H36" s="100" t="str">
        <f>+VLOOKUP(E36,Participants!$A$1:$F$800,5,FALSE)</f>
        <v>F</v>
      </c>
      <c r="I36" s="100">
        <f>+VLOOKUP(E36,Participants!$A$1:$F$800,3,FALSE)</f>
        <v>2</v>
      </c>
      <c r="J36" s="100" t="str">
        <f>+VLOOKUP(E36,Participants!$A$1:$G$800,7,FALSE)</f>
        <v>DEV GIRLS</v>
      </c>
      <c r="K36" s="100">
        <v>12</v>
      </c>
      <c r="L36" s="100"/>
    </row>
    <row r="37" spans="1:25" ht="14.25" customHeight="1" x14ac:dyDescent="0.25">
      <c r="E37" s="90"/>
    </row>
    <row r="38" spans="1:25" ht="14.25" customHeight="1" x14ac:dyDescent="0.25">
      <c r="B38" s="67" t="s">
        <v>15</v>
      </c>
      <c r="C38" s="67" t="s">
        <v>17</v>
      </c>
      <c r="D38" s="68" t="s">
        <v>21</v>
      </c>
      <c r="E38" s="67" t="s">
        <v>24</v>
      </c>
      <c r="F38" s="67" t="s">
        <v>10</v>
      </c>
      <c r="G38" s="67" t="s">
        <v>29</v>
      </c>
      <c r="H38" s="67" t="s">
        <v>34</v>
      </c>
      <c r="I38" s="67" t="s">
        <v>37</v>
      </c>
      <c r="J38" s="67" t="s">
        <v>40</v>
      </c>
      <c r="K38" s="67" t="s">
        <v>43</v>
      </c>
      <c r="L38" s="67" t="s">
        <v>48</v>
      </c>
      <c r="M38" s="67" t="s">
        <v>52</v>
      </c>
      <c r="N38" s="67" t="s">
        <v>55</v>
      </c>
      <c r="O38" s="67" t="s">
        <v>60</v>
      </c>
      <c r="P38" s="67" t="s">
        <v>649</v>
      </c>
      <c r="Q38" s="67" t="s">
        <v>66</v>
      </c>
      <c r="R38" s="67" t="s">
        <v>69</v>
      </c>
      <c r="S38" s="67" t="s">
        <v>72</v>
      </c>
      <c r="T38" s="67" t="s">
        <v>78</v>
      </c>
      <c r="U38" s="67" t="s">
        <v>81</v>
      </c>
      <c r="V38" s="67" t="s">
        <v>84</v>
      </c>
      <c r="W38" s="67" t="s">
        <v>90</v>
      </c>
      <c r="X38" s="67" t="s">
        <v>93</v>
      </c>
    </row>
    <row r="39" spans="1:25" ht="14.25" customHeight="1" x14ac:dyDescent="0.25">
      <c r="A39" s="69" t="s">
        <v>32</v>
      </c>
      <c r="B39" s="69">
        <f t="shared" ref="B39:K40" si="1">+SUMIFS($L$2:$L$37,$J$2:$J$37,$A39,$G$2:$G$37,B$38)</f>
        <v>0</v>
      </c>
      <c r="C39" s="69">
        <f t="shared" si="1"/>
        <v>0</v>
      </c>
      <c r="D39" s="69">
        <f t="shared" si="1"/>
        <v>0</v>
      </c>
      <c r="E39" s="90">
        <f t="shared" si="1"/>
        <v>0</v>
      </c>
      <c r="F39" s="90">
        <f t="shared" si="1"/>
        <v>0</v>
      </c>
      <c r="G39" s="90">
        <f t="shared" si="1"/>
        <v>10</v>
      </c>
      <c r="H39" s="90">
        <f t="shared" si="1"/>
        <v>0</v>
      </c>
      <c r="I39" s="90">
        <f t="shared" si="1"/>
        <v>0</v>
      </c>
      <c r="J39" s="90">
        <f t="shared" si="1"/>
        <v>10</v>
      </c>
      <c r="K39" s="90">
        <f t="shared" si="1"/>
        <v>0</v>
      </c>
      <c r="L39" s="90">
        <f t="shared" ref="L39:X40" si="2">+SUMIFS($L$2:$L$37,$J$2:$J$37,$A39,$G$2:$G$37,L$38)</f>
        <v>0</v>
      </c>
      <c r="M39" s="69">
        <f t="shared" si="2"/>
        <v>0</v>
      </c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19</v>
      </c>
      <c r="U39" s="69">
        <f t="shared" si="2"/>
        <v>0</v>
      </c>
      <c r="V39" s="69">
        <f t="shared" si="2"/>
        <v>0</v>
      </c>
      <c r="W39" s="69">
        <f t="shared" si="2"/>
        <v>0</v>
      </c>
      <c r="X39" s="69">
        <f t="shared" si="2"/>
        <v>0</v>
      </c>
      <c r="Y39" s="69">
        <f t="shared" ref="Y39:Y40" si="3">SUM(A39:X39)</f>
        <v>39</v>
      </c>
    </row>
    <row r="40" spans="1:25" ht="14.25" customHeight="1" x14ac:dyDescent="0.25">
      <c r="A40" s="69" t="s">
        <v>13</v>
      </c>
      <c r="B40" s="69">
        <f t="shared" si="1"/>
        <v>4</v>
      </c>
      <c r="C40" s="69">
        <f t="shared" si="1"/>
        <v>0</v>
      </c>
      <c r="D40" s="69">
        <f t="shared" si="1"/>
        <v>0</v>
      </c>
      <c r="E40" s="90">
        <f t="shared" si="1"/>
        <v>0</v>
      </c>
      <c r="F40" s="90">
        <f t="shared" si="1"/>
        <v>0</v>
      </c>
      <c r="G40" s="90">
        <f t="shared" si="1"/>
        <v>0</v>
      </c>
      <c r="H40" s="90">
        <f t="shared" si="1"/>
        <v>0</v>
      </c>
      <c r="I40" s="90">
        <f t="shared" si="1"/>
        <v>0</v>
      </c>
      <c r="J40" s="90">
        <f t="shared" si="1"/>
        <v>0</v>
      </c>
      <c r="K40" s="90">
        <f t="shared" si="1"/>
        <v>6</v>
      </c>
      <c r="L40" s="90">
        <f t="shared" si="2"/>
        <v>0</v>
      </c>
      <c r="M40" s="69">
        <f t="shared" si="2"/>
        <v>0</v>
      </c>
      <c r="N40" s="69">
        <f t="shared" si="2"/>
        <v>0</v>
      </c>
      <c r="O40" s="69">
        <f t="shared" si="2"/>
        <v>14</v>
      </c>
      <c r="P40" s="69">
        <f t="shared" si="2"/>
        <v>0</v>
      </c>
      <c r="Q40" s="69">
        <f t="shared" si="2"/>
        <v>5</v>
      </c>
      <c r="R40" s="69">
        <f t="shared" si="2"/>
        <v>0</v>
      </c>
      <c r="S40" s="69">
        <f t="shared" si="2"/>
        <v>0</v>
      </c>
      <c r="T40" s="69">
        <f t="shared" si="2"/>
        <v>2</v>
      </c>
      <c r="U40" s="69">
        <f t="shared" si="2"/>
        <v>0</v>
      </c>
      <c r="V40" s="69">
        <f t="shared" si="2"/>
        <v>0</v>
      </c>
      <c r="W40" s="69">
        <f t="shared" si="2"/>
        <v>8</v>
      </c>
      <c r="X40" s="69">
        <f t="shared" si="2"/>
        <v>0</v>
      </c>
      <c r="Y40" s="69">
        <f t="shared" si="3"/>
        <v>39</v>
      </c>
    </row>
    <row r="41" spans="1:25" ht="14.25" customHeight="1" x14ac:dyDescent="0.25">
      <c r="E41" s="90"/>
    </row>
    <row r="42" spans="1:25" ht="14.25" customHeight="1" x14ac:dyDescent="0.25">
      <c r="E42" s="90"/>
    </row>
    <row r="43" spans="1:25" ht="14.25" customHeight="1" x14ac:dyDescent="0.25">
      <c r="E43" s="90"/>
    </row>
    <row r="44" spans="1:25" ht="14.25" customHeight="1" x14ac:dyDescent="0.25">
      <c r="E44" s="90"/>
    </row>
    <row r="45" spans="1:25" ht="14.25" customHeight="1" x14ac:dyDescent="0.25">
      <c r="E45" s="90"/>
    </row>
    <row r="46" spans="1:25" ht="14.25" customHeight="1" x14ac:dyDescent="0.25">
      <c r="E46" s="90"/>
    </row>
    <row r="47" spans="1:25" ht="14.25" customHeight="1" x14ac:dyDescent="0.25">
      <c r="E47" s="90"/>
    </row>
    <row r="48" spans="1:25" ht="14.25" customHeight="1" x14ac:dyDescent="0.25">
      <c r="E48" s="90"/>
    </row>
    <row r="49" spans="5:5" ht="14.25" customHeight="1" x14ac:dyDescent="0.25">
      <c r="E49" s="90"/>
    </row>
    <row r="50" spans="5:5" ht="14.25" customHeight="1" x14ac:dyDescent="0.25">
      <c r="E50" s="90"/>
    </row>
    <row r="51" spans="5:5" ht="14.25" customHeight="1" x14ac:dyDescent="0.25">
      <c r="E51" s="90"/>
    </row>
    <row r="52" spans="5:5" ht="14.25" customHeight="1" x14ac:dyDescent="0.25">
      <c r="E52" s="90"/>
    </row>
    <row r="53" spans="5:5" ht="14.25" customHeight="1" x14ac:dyDescent="0.25">
      <c r="E53" s="90"/>
    </row>
    <row r="54" spans="5:5" ht="14.25" customHeight="1" x14ac:dyDescent="0.25">
      <c r="E54" s="90"/>
    </row>
    <row r="55" spans="5:5" ht="14.25" customHeight="1" x14ac:dyDescent="0.25">
      <c r="E55" s="90"/>
    </row>
    <row r="56" spans="5:5" ht="14.25" customHeight="1" x14ac:dyDescent="0.25">
      <c r="E56" s="90"/>
    </row>
    <row r="57" spans="5:5" ht="14.25" customHeight="1" x14ac:dyDescent="0.25">
      <c r="E57" s="90"/>
    </row>
    <row r="58" spans="5:5" ht="14.25" customHeight="1" x14ac:dyDescent="0.25">
      <c r="E58" s="90"/>
    </row>
    <row r="59" spans="5:5" ht="14.25" customHeight="1" x14ac:dyDescent="0.25">
      <c r="E59" s="90"/>
    </row>
    <row r="60" spans="5:5" ht="14.25" customHeight="1" x14ac:dyDescent="0.25">
      <c r="E60" s="90"/>
    </row>
    <row r="61" spans="5:5" ht="14.25" customHeight="1" x14ac:dyDescent="0.25">
      <c r="E61" s="90"/>
    </row>
    <row r="62" spans="5:5" ht="14.25" customHeight="1" x14ac:dyDescent="0.25">
      <c r="E62" s="90"/>
    </row>
    <row r="63" spans="5:5" ht="14.25" customHeight="1" x14ac:dyDescent="0.25">
      <c r="E63" s="90"/>
    </row>
    <row r="64" spans="5:5" ht="14.25" customHeight="1" x14ac:dyDescent="0.25">
      <c r="E64" s="90"/>
    </row>
    <row r="65" spans="5:5" ht="14.25" customHeight="1" x14ac:dyDescent="0.25">
      <c r="E65" s="90"/>
    </row>
    <row r="66" spans="5:5" ht="14.25" customHeight="1" x14ac:dyDescent="0.25">
      <c r="E66" s="90"/>
    </row>
    <row r="67" spans="5:5" ht="14.25" customHeight="1" x14ac:dyDescent="0.25">
      <c r="E67" s="90"/>
    </row>
    <row r="68" spans="5:5" ht="14.25" customHeight="1" x14ac:dyDescent="0.25">
      <c r="E68" s="90"/>
    </row>
    <row r="69" spans="5:5" ht="14.25" customHeight="1" x14ac:dyDescent="0.25">
      <c r="E69" s="90"/>
    </row>
    <row r="70" spans="5:5" ht="14.25" customHeight="1" x14ac:dyDescent="0.25">
      <c r="E70" s="90"/>
    </row>
    <row r="71" spans="5:5" ht="14.25" customHeight="1" x14ac:dyDescent="0.25">
      <c r="E71" s="90"/>
    </row>
    <row r="72" spans="5:5" ht="14.25" customHeight="1" x14ac:dyDescent="0.25">
      <c r="E72" s="90"/>
    </row>
    <row r="73" spans="5:5" ht="14.25" customHeight="1" x14ac:dyDescent="0.25">
      <c r="E73" s="90"/>
    </row>
    <row r="74" spans="5:5" ht="14.25" customHeight="1" x14ac:dyDescent="0.25">
      <c r="E74" s="90"/>
    </row>
    <row r="75" spans="5:5" ht="14.25" customHeight="1" x14ac:dyDescent="0.25">
      <c r="E75" s="90"/>
    </row>
    <row r="76" spans="5:5" ht="14.25" customHeight="1" x14ac:dyDescent="0.25">
      <c r="E76" s="90"/>
    </row>
    <row r="77" spans="5:5" ht="14.25" customHeight="1" x14ac:dyDescent="0.25">
      <c r="E77" s="90"/>
    </row>
    <row r="78" spans="5:5" ht="14.25" customHeight="1" x14ac:dyDescent="0.25">
      <c r="E78" s="90"/>
    </row>
    <row r="79" spans="5:5" ht="14.25" customHeight="1" x14ac:dyDescent="0.25">
      <c r="E79" s="90"/>
    </row>
    <row r="80" spans="5:5" ht="14.25" customHeight="1" x14ac:dyDescent="0.25">
      <c r="E80" s="90"/>
    </row>
    <row r="81" spans="5:5" ht="14.25" customHeight="1" x14ac:dyDescent="0.25">
      <c r="E81" s="90"/>
    </row>
    <row r="82" spans="5:5" ht="14.25" customHeight="1" x14ac:dyDescent="0.25">
      <c r="E82" s="90"/>
    </row>
    <row r="83" spans="5:5" ht="14.25" customHeight="1" x14ac:dyDescent="0.25">
      <c r="E83" s="90"/>
    </row>
    <row r="84" spans="5:5" ht="14.25" customHeight="1" x14ac:dyDescent="0.25">
      <c r="E84" s="90"/>
    </row>
    <row r="85" spans="5:5" ht="14.25" customHeight="1" x14ac:dyDescent="0.25">
      <c r="E85" s="90"/>
    </row>
    <row r="86" spans="5:5" ht="14.25" customHeight="1" x14ac:dyDescent="0.25">
      <c r="E86" s="90"/>
    </row>
    <row r="87" spans="5:5" ht="14.25" customHeight="1" x14ac:dyDescent="0.25">
      <c r="E87" s="90"/>
    </row>
    <row r="88" spans="5:5" ht="14.25" customHeight="1" x14ac:dyDescent="0.25">
      <c r="E88" s="90"/>
    </row>
    <row r="89" spans="5:5" ht="14.25" customHeight="1" x14ac:dyDescent="0.25">
      <c r="E89" s="90"/>
    </row>
    <row r="90" spans="5:5" ht="14.25" customHeight="1" x14ac:dyDescent="0.25">
      <c r="E90" s="90"/>
    </row>
    <row r="91" spans="5:5" ht="14.25" customHeight="1" x14ac:dyDescent="0.25">
      <c r="E91" s="90"/>
    </row>
    <row r="92" spans="5:5" ht="14.25" customHeight="1" x14ac:dyDescent="0.25">
      <c r="E92" s="90"/>
    </row>
    <row r="93" spans="5:5" ht="14.25" customHeight="1" x14ac:dyDescent="0.25">
      <c r="E93" s="90"/>
    </row>
    <row r="94" spans="5:5" ht="14.25" customHeight="1" x14ac:dyDescent="0.25">
      <c r="E94" s="90"/>
    </row>
    <row r="95" spans="5:5" ht="14.25" customHeight="1" x14ac:dyDescent="0.25">
      <c r="E95" s="90"/>
    </row>
    <row r="96" spans="5:5" ht="14.25" customHeight="1" x14ac:dyDescent="0.25">
      <c r="E96" s="90"/>
    </row>
    <row r="97" spans="5:5" ht="14.25" customHeight="1" x14ac:dyDescent="0.25">
      <c r="E97" s="90"/>
    </row>
    <row r="98" spans="5:5" ht="14.25" customHeight="1" x14ac:dyDescent="0.25">
      <c r="E98" s="90"/>
    </row>
    <row r="99" spans="5:5" ht="14.25" customHeight="1" x14ac:dyDescent="0.25">
      <c r="E99" s="90"/>
    </row>
    <row r="100" spans="5:5" ht="14.25" customHeight="1" x14ac:dyDescent="0.25">
      <c r="E100" s="90"/>
    </row>
    <row r="101" spans="5:5" ht="14.25" customHeight="1" x14ac:dyDescent="0.25">
      <c r="E101" s="90"/>
    </row>
    <row r="102" spans="5:5" ht="14.25" customHeight="1" x14ac:dyDescent="0.25">
      <c r="E102" s="90"/>
    </row>
    <row r="103" spans="5:5" ht="14.25" customHeight="1" x14ac:dyDescent="0.25">
      <c r="E103" s="90"/>
    </row>
    <row r="104" spans="5:5" ht="14.25" customHeight="1" x14ac:dyDescent="0.25">
      <c r="E104" s="90"/>
    </row>
    <row r="105" spans="5:5" ht="14.25" customHeight="1" x14ac:dyDescent="0.25">
      <c r="E105" s="90"/>
    </row>
    <row r="106" spans="5:5" ht="14.25" customHeight="1" x14ac:dyDescent="0.25">
      <c r="E106" s="90"/>
    </row>
    <row r="107" spans="5:5" ht="14.25" customHeight="1" x14ac:dyDescent="0.25">
      <c r="E107" s="90"/>
    </row>
    <row r="108" spans="5:5" ht="14.25" customHeight="1" x14ac:dyDescent="0.25">
      <c r="E108" s="90"/>
    </row>
    <row r="109" spans="5:5" ht="14.25" customHeight="1" x14ac:dyDescent="0.25">
      <c r="E109" s="90"/>
    </row>
    <row r="110" spans="5:5" ht="14.25" customHeight="1" x14ac:dyDescent="0.25">
      <c r="E110" s="90"/>
    </row>
    <row r="111" spans="5:5" ht="14.25" customHeight="1" x14ac:dyDescent="0.25">
      <c r="E111" s="90"/>
    </row>
    <row r="112" spans="5:5" ht="14.25" customHeight="1" x14ac:dyDescent="0.25">
      <c r="E112" s="90"/>
    </row>
    <row r="113" spans="5:5" ht="14.25" customHeight="1" x14ac:dyDescent="0.25">
      <c r="E113" s="90"/>
    </row>
    <row r="114" spans="5:5" ht="14.25" customHeight="1" x14ac:dyDescent="0.25">
      <c r="E114" s="90"/>
    </row>
    <row r="115" spans="5:5" ht="14.25" customHeight="1" x14ac:dyDescent="0.25">
      <c r="E115" s="90"/>
    </row>
    <row r="116" spans="5:5" ht="14.25" customHeight="1" x14ac:dyDescent="0.25">
      <c r="E116" s="90"/>
    </row>
    <row r="117" spans="5:5" ht="14.25" customHeight="1" x14ac:dyDescent="0.25">
      <c r="E117" s="90"/>
    </row>
    <row r="118" spans="5:5" ht="14.25" customHeight="1" x14ac:dyDescent="0.25">
      <c r="E118" s="90"/>
    </row>
    <row r="119" spans="5:5" ht="14.25" customHeight="1" x14ac:dyDescent="0.25">
      <c r="E119" s="90"/>
    </row>
    <row r="120" spans="5:5" ht="14.25" customHeight="1" x14ac:dyDescent="0.25">
      <c r="E120" s="90"/>
    </row>
    <row r="121" spans="5:5" ht="14.25" customHeight="1" x14ac:dyDescent="0.25">
      <c r="E121" s="90"/>
    </row>
    <row r="122" spans="5:5" ht="14.25" customHeight="1" x14ac:dyDescent="0.25">
      <c r="E122" s="90"/>
    </row>
    <row r="123" spans="5:5" ht="14.25" customHeight="1" x14ac:dyDescent="0.25">
      <c r="E123" s="90"/>
    </row>
    <row r="124" spans="5:5" ht="14.25" customHeight="1" x14ac:dyDescent="0.25">
      <c r="E124" s="90"/>
    </row>
    <row r="125" spans="5:5" ht="14.25" customHeight="1" x14ac:dyDescent="0.25">
      <c r="E125" s="90"/>
    </row>
    <row r="126" spans="5:5" ht="14.25" customHeight="1" x14ac:dyDescent="0.25">
      <c r="E126" s="90"/>
    </row>
    <row r="127" spans="5:5" ht="14.25" customHeight="1" x14ac:dyDescent="0.25">
      <c r="E127" s="90"/>
    </row>
    <row r="128" spans="5:5" ht="14.25" customHeight="1" x14ac:dyDescent="0.25">
      <c r="E128" s="90"/>
    </row>
    <row r="129" spans="1:23" ht="14.25" customHeight="1" x14ac:dyDescent="0.25">
      <c r="B129" s="75" t="s">
        <v>652</v>
      </c>
      <c r="C129" s="75" t="s">
        <v>653</v>
      </c>
      <c r="D129" s="75" t="s">
        <v>57</v>
      </c>
      <c r="E129" s="127" t="s">
        <v>654</v>
      </c>
      <c r="F129" s="117" t="s">
        <v>655</v>
      </c>
      <c r="G129" s="117" t="s">
        <v>656</v>
      </c>
      <c r="H129" s="117" t="s">
        <v>657</v>
      </c>
      <c r="I129" s="117" t="s">
        <v>658</v>
      </c>
      <c r="J129" s="117" t="s">
        <v>659</v>
      </c>
      <c r="K129" s="117" t="s">
        <v>660</v>
      </c>
      <c r="L129" s="117" t="s">
        <v>661</v>
      </c>
      <c r="M129" s="75" t="s">
        <v>662</v>
      </c>
      <c r="N129" s="75" t="s">
        <v>663</v>
      </c>
      <c r="O129" s="75" t="s">
        <v>664</v>
      </c>
      <c r="P129" s="75" t="s">
        <v>665</v>
      </c>
      <c r="Q129" s="75" t="s">
        <v>666</v>
      </c>
      <c r="R129" s="75" t="s">
        <v>87</v>
      </c>
      <c r="S129" s="75" t="s">
        <v>667</v>
      </c>
      <c r="T129" s="75" t="s">
        <v>668</v>
      </c>
      <c r="U129" s="75" t="s">
        <v>669</v>
      </c>
      <c r="V129" s="75" t="s">
        <v>670</v>
      </c>
      <c r="W129" s="75" t="s">
        <v>671</v>
      </c>
    </row>
    <row r="130" spans="1:23" ht="14.25" customHeight="1" x14ac:dyDescent="0.25">
      <c r="A130" s="69" t="s">
        <v>672</v>
      </c>
      <c r="B130" s="69" t="e">
        <f t="shared" ref="B130:W130" si="4">+SUMIF(#REF!,B$129,#REF!)</f>
        <v>#REF!</v>
      </c>
      <c r="C130" s="69" t="e">
        <f t="shared" si="4"/>
        <v>#REF!</v>
      </c>
      <c r="D130" s="69" t="e">
        <f t="shared" si="4"/>
        <v>#REF!</v>
      </c>
      <c r="E130" s="90" t="e">
        <f t="shared" si="4"/>
        <v>#REF!</v>
      </c>
      <c r="F130" s="90" t="e">
        <f t="shared" si="4"/>
        <v>#REF!</v>
      </c>
      <c r="G130" s="90" t="e">
        <f t="shared" si="4"/>
        <v>#REF!</v>
      </c>
      <c r="H130" s="90" t="e">
        <f t="shared" si="4"/>
        <v>#REF!</v>
      </c>
      <c r="I130" s="90" t="e">
        <f t="shared" si="4"/>
        <v>#REF!</v>
      </c>
      <c r="J130" s="90" t="e">
        <f t="shared" si="4"/>
        <v>#REF!</v>
      </c>
      <c r="K130" s="90" t="e">
        <f t="shared" si="4"/>
        <v>#REF!</v>
      </c>
      <c r="L130" s="90" t="e">
        <f t="shared" si="4"/>
        <v>#REF!</v>
      </c>
      <c r="M130" s="69" t="e">
        <f t="shared" si="4"/>
        <v>#REF!</v>
      </c>
      <c r="N130" s="69" t="e">
        <f t="shared" si="4"/>
        <v>#REF!</v>
      </c>
      <c r="O130" s="69" t="e">
        <f t="shared" si="4"/>
        <v>#REF!</v>
      </c>
      <c r="P130" s="69" t="e">
        <f t="shared" si="4"/>
        <v>#REF!</v>
      </c>
      <c r="Q130" s="69" t="e">
        <f t="shared" si="4"/>
        <v>#REF!</v>
      </c>
      <c r="R130" s="69" t="e">
        <f t="shared" si="4"/>
        <v>#REF!</v>
      </c>
      <c r="S130" s="69" t="e">
        <f t="shared" si="4"/>
        <v>#REF!</v>
      </c>
      <c r="T130" s="69" t="e">
        <f t="shared" si="4"/>
        <v>#REF!</v>
      </c>
      <c r="U130" s="69" t="e">
        <f t="shared" si="4"/>
        <v>#REF!</v>
      </c>
      <c r="V130" s="69" t="e">
        <f t="shared" si="4"/>
        <v>#REF!</v>
      </c>
      <c r="W130" s="69" t="e">
        <f t="shared" si="4"/>
        <v>#REF!</v>
      </c>
    </row>
    <row r="131" spans="1:23" ht="14.25" customHeight="1" x14ac:dyDescent="0.25">
      <c r="A131" s="69" t="s">
        <v>673</v>
      </c>
      <c r="B131" s="69">
        <f t="shared" ref="B131:W131" si="5">+SUMIF($G$2:$G$21,B$129,$L$2:$L$21)</f>
        <v>0</v>
      </c>
      <c r="C131" s="69">
        <f t="shared" si="5"/>
        <v>0</v>
      </c>
      <c r="D131" s="69">
        <f t="shared" si="5"/>
        <v>0</v>
      </c>
      <c r="E131" s="90">
        <f t="shared" si="5"/>
        <v>0</v>
      </c>
      <c r="F131" s="90">
        <f t="shared" si="5"/>
        <v>0</v>
      </c>
      <c r="G131" s="90">
        <f t="shared" si="5"/>
        <v>0</v>
      </c>
      <c r="H131" s="90">
        <f t="shared" si="5"/>
        <v>0</v>
      </c>
      <c r="I131" s="90">
        <f t="shared" si="5"/>
        <v>0</v>
      </c>
      <c r="J131" s="90">
        <f t="shared" si="5"/>
        <v>0</v>
      </c>
      <c r="K131" s="90">
        <f t="shared" si="5"/>
        <v>0</v>
      </c>
      <c r="L131" s="90">
        <f t="shared" si="5"/>
        <v>0</v>
      </c>
      <c r="M131" s="69">
        <f t="shared" si="5"/>
        <v>0</v>
      </c>
      <c r="N131" s="69">
        <f t="shared" si="5"/>
        <v>0</v>
      </c>
      <c r="O131" s="69">
        <f t="shared" si="5"/>
        <v>0</v>
      </c>
      <c r="P131" s="69">
        <f t="shared" si="5"/>
        <v>0</v>
      </c>
      <c r="Q131" s="69">
        <f t="shared" si="5"/>
        <v>0</v>
      </c>
      <c r="R131" s="69">
        <f t="shared" si="5"/>
        <v>0</v>
      </c>
      <c r="S131" s="69">
        <f t="shared" si="5"/>
        <v>0</v>
      </c>
      <c r="T131" s="69">
        <f t="shared" si="5"/>
        <v>0</v>
      </c>
      <c r="U131" s="69">
        <f t="shared" si="5"/>
        <v>0</v>
      </c>
      <c r="V131" s="69">
        <f t="shared" si="5"/>
        <v>0</v>
      </c>
      <c r="W131" s="69">
        <f t="shared" si="5"/>
        <v>0</v>
      </c>
    </row>
    <row r="132" spans="1:23" ht="14.25" customHeight="1" x14ac:dyDescent="0.25">
      <c r="A132" s="69" t="s">
        <v>674</v>
      </c>
      <c r="B132" s="69" t="e">
        <f t="shared" ref="B132:W132" si="6">+SUMIF(#REF!,B$129,#REF!)</f>
        <v>#REF!</v>
      </c>
      <c r="C132" s="69" t="e">
        <f t="shared" si="6"/>
        <v>#REF!</v>
      </c>
      <c r="D132" s="69" t="e">
        <f t="shared" si="6"/>
        <v>#REF!</v>
      </c>
      <c r="E132" s="90" t="e">
        <f t="shared" si="6"/>
        <v>#REF!</v>
      </c>
      <c r="F132" s="90" t="e">
        <f t="shared" si="6"/>
        <v>#REF!</v>
      </c>
      <c r="G132" s="90" t="e">
        <f t="shared" si="6"/>
        <v>#REF!</v>
      </c>
      <c r="H132" s="90" t="e">
        <f t="shared" si="6"/>
        <v>#REF!</v>
      </c>
      <c r="I132" s="90" t="e">
        <f t="shared" si="6"/>
        <v>#REF!</v>
      </c>
      <c r="J132" s="90" t="e">
        <f t="shared" si="6"/>
        <v>#REF!</v>
      </c>
      <c r="K132" s="90" t="e">
        <f t="shared" si="6"/>
        <v>#REF!</v>
      </c>
      <c r="L132" s="90" t="e">
        <f t="shared" si="6"/>
        <v>#REF!</v>
      </c>
      <c r="M132" s="69" t="e">
        <f t="shared" si="6"/>
        <v>#REF!</v>
      </c>
      <c r="N132" s="69" t="e">
        <f t="shared" si="6"/>
        <v>#REF!</v>
      </c>
      <c r="O132" s="69" t="e">
        <f t="shared" si="6"/>
        <v>#REF!</v>
      </c>
      <c r="P132" s="69" t="e">
        <f t="shared" si="6"/>
        <v>#REF!</v>
      </c>
      <c r="Q132" s="69" t="e">
        <f t="shared" si="6"/>
        <v>#REF!</v>
      </c>
      <c r="R132" s="69" t="e">
        <f t="shared" si="6"/>
        <v>#REF!</v>
      </c>
      <c r="S132" s="69" t="e">
        <f t="shared" si="6"/>
        <v>#REF!</v>
      </c>
      <c r="T132" s="69" t="e">
        <f t="shared" si="6"/>
        <v>#REF!</v>
      </c>
      <c r="U132" s="69" t="e">
        <f t="shared" si="6"/>
        <v>#REF!</v>
      </c>
      <c r="V132" s="69" t="e">
        <f t="shared" si="6"/>
        <v>#REF!</v>
      </c>
      <c r="W132" s="69" t="e">
        <f t="shared" si="6"/>
        <v>#REF!</v>
      </c>
    </row>
    <row r="133" spans="1:23" ht="14.25" customHeight="1" x14ac:dyDescent="0.25">
      <c r="A133" s="69" t="s">
        <v>675</v>
      </c>
      <c r="B133" s="69">
        <f t="shared" ref="B133:W133" si="7">+SUMIF($G$22:$G$23,B$129,$L$22:$L$23)</f>
        <v>0</v>
      </c>
      <c r="C133" s="69">
        <f t="shared" si="7"/>
        <v>0</v>
      </c>
      <c r="D133" s="69">
        <f t="shared" si="7"/>
        <v>0</v>
      </c>
      <c r="E133" s="90">
        <f t="shared" si="7"/>
        <v>0</v>
      </c>
      <c r="F133" s="90">
        <f t="shared" si="7"/>
        <v>0</v>
      </c>
      <c r="G133" s="90">
        <f t="shared" si="7"/>
        <v>0</v>
      </c>
      <c r="H133" s="90">
        <f t="shared" si="7"/>
        <v>0</v>
      </c>
      <c r="I133" s="90">
        <f t="shared" si="7"/>
        <v>0</v>
      </c>
      <c r="J133" s="90">
        <f t="shared" si="7"/>
        <v>0</v>
      </c>
      <c r="K133" s="90">
        <f t="shared" si="7"/>
        <v>0</v>
      </c>
      <c r="L133" s="90">
        <f t="shared" si="7"/>
        <v>0</v>
      </c>
      <c r="M133" s="69">
        <f t="shared" si="7"/>
        <v>0</v>
      </c>
      <c r="N133" s="69">
        <f t="shared" si="7"/>
        <v>0</v>
      </c>
      <c r="O133" s="69">
        <f t="shared" si="7"/>
        <v>0</v>
      </c>
      <c r="P133" s="69">
        <f t="shared" si="7"/>
        <v>0</v>
      </c>
      <c r="Q133" s="69">
        <f t="shared" si="7"/>
        <v>0</v>
      </c>
      <c r="R133" s="69">
        <f t="shared" si="7"/>
        <v>0</v>
      </c>
      <c r="S133" s="69">
        <f t="shared" si="7"/>
        <v>0</v>
      </c>
      <c r="T133" s="69">
        <f t="shared" si="7"/>
        <v>0</v>
      </c>
      <c r="U133" s="69">
        <f t="shared" si="7"/>
        <v>0</v>
      </c>
      <c r="V133" s="69">
        <f t="shared" si="7"/>
        <v>0</v>
      </c>
      <c r="W133" s="69">
        <f t="shared" si="7"/>
        <v>0</v>
      </c>
    </row>
    <row r="134" spans="1:23" ht="14.25" customHeight="1" x14ac:dyDescent="0.25">
      <c r="A134" s="69" t="s">
        <v>676</v>
      </c>
      <c r="B134" s="69" t="e">
        <f t="shared" ref="B134:W134" si="8">SUM(B130:B133)</f>
        <v>#REF!</v>
      </c>
      <c r="C134" s="69" t="e">
        <f t="shared" si="8"/>
        <v>#REF!</v>
      </c>
      <c r="D134" s="69" t="e">
        <f t="shared" si="8"/>
        <v>#REF!</v>
      </c>
      <c r="E134" s="90" t="e">
        <f t="shared" si="8"/>
        <v>#REF!</v>
      </c>
      <c r="F134" s="90" t="e">
        <f t="shared" si="8"/>
        <v>#REF!</v>
      </c>
      <c r="G134" s="90" t="e">
        <f t="shared" si="8"/>
        <v>#REF!</v>
      </c>
      <c r="H134" s="90" t="e">
        <f t="shared" si="8"/>
        <v>#REF!</v>
      </c>
      <c r="I134" s="90" t="e">
        <f t="shared" si="8"/>
        <v>#REF!</v>
      </c>
      <c r="J134" s="90" t="e">
        <f t="shared" si="8"/>
        <v>#REF!</v>
      </c>
      <c r="K134" s="90" t="e">
        <f t="shared" si="8"/>
        <v>#REF!</v>
      </c>
      <c r="L134" s="90" t="e">
        <f t="shared" si="8"/>
        <v>#REF!</v>
      </c>
      <c r="M134" s="69" t="e">
        <f t="shared" si="8"/>
        <v>#REF!</v>
      </c>
      <c r="N134" s="69" t="e">
        <f t="shared" si="8"/>
        <v>#REF!</v>
      </c>
      <c r="O134" s="69" t="e">
        <f t="shared" si="8"/>
        <v>#REF!</v>
      </c>
      <c r="P134" s="69" t="e">
        <f t="shared" si="8"/>
        <v>#REF!</v>
      </c>
      <c r="Q134" s="69" t="e">
        <f t="shared" si="8"/>
        <v>#REF!</v>
      </c>
      <c r="R134" s="69" t="e">
        <f t="shared" si="8"/>
        <v>#REF!</v>
      </c>
      <c r="S134" s="69" t="e">
        <f t="shared" si="8"/>
        <v>#REF!</v>
      </c>
      <c r="T134" s="69" t="e">
        <f t="shared" si="8"/>
        <v>#REF!</v>
      </c>
      <c r="U134" s="69" t="e">
        <f t="shared" si="8"/>
        <v>#REF!</v>
      </c>
      <c r="V134" s="69" t="e">
        <f t="shared" si="8"/>
        <v>#REF!</v>
      </c>
      <c r="W134" s="69" t="e">
        <f t="shared" si="8"/>
        <v>#REF!</v>
      </c>
    </row>
    <row r="135" spans="1:23" ht="14.25" customHeight="1" x14ac:dyDescent="0.25">
      <c r="E135" s="90"/>
    </row>
    <row r="136" spans="1:23" ht="14.25" customHeight="1" x14ac:dyDescent="0.25">
      <c r="E136" s="90"/>
    </row>
    <row r="137" spans="1:23" ht="14.25" customHeight="1" x14ac:dyDescent="0.25">
      <c r="E137" s="90"/>
    </row>
    <row r="138" spans="1:23" ht="14.25" customHeight="1" x14ac:dyDescent="0.25">
      <c r="E138" s="90"/>
    </row>
    <row r="139" spans="1:23" ht="14.25" customHeight="1" x14ac:dyDescent="0.25">
      <c r="E139" s="90"/>
    </row>
    <row r="140" spans="1:23" ht="14.25" customHeight="1" x14ac:dyDescent="0.25">
      <c r="E140" s="90"/>
    </row>
    <row r="141" spans="1:23" ht="14.25" customHeight="1" x14ac:dyDescent="0.25">
      <c r="E141" s="90"/>
    </row>
    <row r="142" spans="1:23" ht="14.25" customHeight="1" x14ac:dyDescent="0.25">
      <c r="E142" s="90"/>
    </row>
    <row r="143" spans="1:23" ht="14.25" customHeight="1" x14ac:dyDescent="0.25">
      <c r="E143" s="90"/>
    </row>
    <row r="144" spans="1:23" ht="14.25" customHeight="1" x14ac:dyDescent="0.25">
      <c r="E144" s="90"/>
    </row>
    <row r="145" spans="5:5" ht="14.25" customHeight="1" x14ac:dyDescent="0.25">
      <c r="E145" s="90"/>
    </row>
    <row r="146" spans="5:5" ht="14.25" customHeight="1" x14ac:dyDescent="0.25">
      <c r="E146" s="90"/>
    </row>
    <row r="147" spans="5:5" ht="14.25" customHeight="1" x14ac:dyDescent="0.25">
      <c r="E147" s="90"/>
    </row>
    <row r="148" spans="5:5" ht="14.25" customHeight="1" x14ac:dyDescent="0.25">
      <c r="E148" s="90"/>
    </row>
    <row r="149" spans="5:5" ht="14.25" customHeight="1" x14ac:dyDescent="0.25">
      <c r="E149" s="90"/>
    </row>
    <row r="150" spans="5:5" ht="14.25" customHeight="1" x14ac:dyDescent="0.25">
      <c r="E150" s="90"/>
    </row>
    <row r="151" spans="5:5" ht="14.25" customHeight="1" x14ac:dyDescent="0.25">
      <c r="E151" s="90"/>
    </row>
    <row r="152" spans="5:5" ht="14.25" customHeight="1" x14ac:dyDescent="0.25">
      <c r="E152" s="90"/>
    </row>
    <row r="153" spans="5:5" ht="14.25" customHeight="1" x14ac:dyDescent="0.25">
      <c r="E153" s="90"/>
    </row>
    <row r="154" spans="5:5" ht="14.25" customHeight="1" x14ac:dyDescent="0.25">
      <c r="E154" s="90"/>
    </row>
    <row r="155" spans="5:5" ht="14.25" customHeight="1" x14ac:dyDescent="0.25">
      <c r="E155" s="90"/>
    </row>
    <row r="156" spans="5:5" ht="14.25" customHeight="1" x14ac:dyDescent="0.25">
      <c r="E156" s="90"/>
    </row>
    <row r="157" spans="5:5" ht="14.25" customHeight="1" x14ac:dyDescent="0.25">
      <c r="E157" s="90"/>
    </row>
    <row r="158" spans="5:5" ht="14.25" customHeight="1" x14ac:dyDescent="0.25">
      <c r="E158" s="90"/>
    </row>
    <row r="159" spans="5:5" ht="14.25" customHeight="1" x14ac:dyDescent="0.25">
      <c r="E159" s="90"/>
    </row>
    <row r="160" spans="5:5" ht="14.25" customHeight="1" x14ac:dyDescent="0.25">
      <c r="E160" s="90"/>
    </row>
    <row r="161" spans="5:5" ht="14.25" customHeight="1" x14ac:dyDescent="0.25">
      <c r="E161" s="90"/>
    </row>
    <row r="162" spans="5:5" ht="14.25" customHeight="1" x14ac:dyDescent="0.25">
      <c r="E162" s="90"/>
    </row>
    <row r="163" spans="5:5" ht="14.25" customHeight="1" x14ac:dyDescent="0.25">
      <c r="E163" s="90"/>
    </row>
    <row r="164" spans="5:5" ht="14.25" customHeight="1" x14ac:dyDescent="0.25">
      <c r="E164" s="90"/>
    </row>
    <row r="165" spans="5:5" ht="14.25" customHeight="1" x14ac:dyDescent="0.25">
      <c r="E165" s="90"/>
    </row>
    <row r="166" spans="5:5" ht="14.25" customHeight="1" x14ac:dyDescent="0.25">
      <c r="E166" s="90"/>
    </row>
    <row r="167" spans="5:5" ht="14.25" customHeight="1" x14ac:dyDescent="0.25">
      <c r="E167" s="90"/>
    </row>
    <row r="168" spans="5:5" ht="14.25" customHeight="1" x14ac:dyDescent="0.25">
      <c r="E168" s="90"/>
    </row>
    <row r="169" spans="5:5" ht="14.25" customHeight="1" x14ac:dyDescent="0.25">
      <c r="E169" s="90"/>
    </row>
    <row r="170" spans="5:5" ht="14.25" customHeight="1" x14ac:dyDescent="0.25">
      <c r="E170" s="90"/>
    </row>
    <row r="171" spans="5:5" ht="14.25" customHeight="1" x14ac:dyDescent="0.25">
      <c r="E171" s="90"/>
    </row>
    <row r="172" spans="5:5" ht="14.25" customHeight="1" x14ac:dyDescent="0.25">
      <c r="E172" s="90"/>
    </row>
    <row r="173" spans="5:5" ht="14.25" customHeight="1" x14ac:dyDescent="0.25">
      <c r="E173" s="90"/>
    </row>
    <row r="174" spans="5:5" ht="14.25" customHeight="1" x14ac:dyDescent="0.25">
      <c r="E174" s="90"/>
    </row>
    <row r="175" spans="5:5" ht="14.25" customHeight="1" x14ac:dyDescent="0.25">
      <c r="E175" s="90"/>
    </row>
    <row r="176" spans="5:5" ht="14.25" customHeight="1" x14ac:dyDescent="0.25">
      <c r="E176" s="90"/>
    </row>
    <row r="177" spans="5:5" ht="14.25" customHeight="1" x14ac:dyDescent="0.25">
      <c r="E177" s="90"/>
    </row>
    <row r="178" spans="5:5" ht="14.25" customHeight="1" x14ac:dyDescent="0.25">
      <c r="E178" s="90"/>
    </row>
    <row r="179" spans="5:5" ht="14.25" customHeight="1" x14ac:dyDescent="0.25">
      <c r="E179" s="90"/>
    </row>
    <row r="180" spans="5:5" ht="14.25" customHeight="1" x14ac:dyDescent="0.25">
      <c r="E180" s="90"/>
    </row>
    <row r="181" spans="5:5" ht="14.25" customHeight="1" x14ac:dyDescent="0.25">
      <c r="E181" s="90"/>
    </row>
    <row r="182" spans="5:5" ht="14.25" customHeight="1" x14ac:dyDescent="0.25">
      <c r="E182" s="90"/>
    </row>
    <row r="183" spans="5:5" ht="14.25" customHeight="1" x14ac:dyDescent="0.25">
      <c r="E183" s="90"/>
    </row>
    <row r="184" spans="5:5" ht="14.25" customHeight="1" x14ac:dyDescent="0.25">
      <c r="E184" s="90"/>
    </row>
    <row r="185" spans="5:5" ht="14.25" customHeight="1" x14ac:dyDescent="0.25">
      <c r="E185" s="90"/>
    </row>
    <row r="186" spans="5:5" ht="14.25" customHeight="1" x14ac:dyDescent="0.25">
      <c r="E186" s="90"/>
    </row>
    <row r="187" spans="5:5" ht="14.25" customHeight="1" x14ac:dyDescent="0.25">
      <c r="E187" s="90"/>
    </row>
    <row r="188" spans="5:5" ht="14.25" customHeight="1" x14ac:dyDescent="0.25">
      <c r="E188" s="90"/>
    </row>
    <row r="189" spans="5:5" ht="14.25" customHeight="1" x14ac:dyDescent="0.25">
      <c r="E189" s="90"/>
    </row>
    <row r="190" spans="5:5" ht="14.25" customHeight="1" x14ac:dyDescent="0.25">
      <c r="E190" s="90"/>
    </row>
    <row r="191" spans="5:5" ht="14.25" customHeight="1" x14ac:dyDescent="0.25">
      <c r="E191" s="90"/>
    </row>
    <row r="192" spans="5:5" ht="14.25" customHeight="1" x14ac:dyDescent="0.25">
      <c r="E192" s="90"/>
    </row>
    <row r="193" spans="5:5" ht="14.25" customHeight="1" x14ac:dyDescent="0.25">
      <c r="E193" s="90"/>
    </row>
    <row r="194" spans="5:5" ht="14.25" customHeight="1" x14ac:dyDescent="0.25">
      <c r="E194" s="90"/>
    </row>
    <row r="195" spans="5:5" ht="14.25" customHeight="1" x14ac:dyDescent="0.25">
      <c r="E195" s="90"/>
    </row>
    <row r="196" spans="5:5" ht="14.25" customHeight="1" x14ac:dyDescent="0.25">
      <c r="E196" s="90"/>
    </row>
    <row r="197" spans="5:5" ht="14.25" customHeight="1" x14ac:dyDescent="0.25">
      <c r="E197" s="90"/>
    </row>
    <row r="198" spans="5:5" ht="14.25" customHeight="1" x14ac:dyDescent="0.25">
      <c r="E198" s="90"/>
    </row>
    <row r="199" spans="5:5" ht="14.25" customHeight="1" x14ac:dyDescent="0.25">
      <c r="E199" s="90"/>
    </row>
    <row r="200" spans="5:5" ht="14.25" customHeight="1" x14ac:dyDescent="0.25">
      <c r="E200" s="90"/>
    </row>
    <row r="201" spans="5:5" ht="14.25" customHeight="1" x14ac:dyDescent="0.25">
      <c r="E201" s="90"/>
    </row>
    <row r="202" spans="5:5" ht="14.25" customHeight="1" x14ac:dyDescent="0.25">
      <c r="E202" s="90"/>
    </row>
    <row r="203" spans="5:5" ht="14.25" customHeight="1" x14ac:dyDescent="0.25">
      <c r="E203" s="90"/>
    </row>
    <row r="204" spans="5:5" ht="14.25" customHeight="1" x14ac:dyDescent="0.25">
      <c r="E204" s="90"/>
    </row>
    <row r="205" spans="5:5" ht="14.25" customHeight="1" x14ac:dyDescent="0.25">
      <c r="E205" s="90"/>
    </row>
    <row r="206" spans="5:5" ht="14.25" customHeight="1" x14ac:dyDescent="0.25">
      <c r="E206" s="90"/>
    </row>
    <row r="207" spans="5:5" ht="14.25" customHeight="1" x14ac:dyDescent="0.25">
      <c r="E207" s="90"/>
    </row>
    <row r="208" spans="5:5" ht="14.25" customHeight="1" x14ac:dyDescent="0.25">
      <c r="E208" s="90"/>
    </row>
    <row r="209" spans="5:5" ht="14.25" customHeight="1" x14ac:dyDescent="0.25">
      <c r="E209" s="90"/>
    </row>
    <row r="210" spans="5:5" ht="14.25" customHeight="1" x14ac:dyDescent="0.25">
      <c r="E210" s="90"/>
    </row>
    <row r="211" spans="5:5" ht="14.25" customHeight="1" x14ac:dyDescent="0.25">
      <c r="E211" s="90"/>
    </row>
    <row r="212" spans="5:5" ht="14.25" customHeight="1" x14ac:dyDescent="0.25">
      <c r="E212" s="90"/>
    </row>
    <row r="213" spans="5:5" ht="14.25" customHeight="1" x14ac:dyDescent="0.25">
      <c r="E213" s="90"/>
    </row>
    <row r="214" spans="5:5" ht="14.25" customHeight="1" x14ac:dyDescent="0.25">
      <c r="E214" s="90"/>
    </row>
    <row r="215" spans="5:5" ht="14.25" customHeight="1" x14ac:dyDescent="0.25">
      <c r="E215" s="90"/>
    </row>
    <row r="216" spans="5:5" ht="14.25" customHeight="1" x14ac:dyDescent="0.25">
      <c r="E216" s="90"/>
    </row>
    <row r="217" spans="5:5" ht="14.25" customHeight="1" x14ac:dyDescent="0.25">
      <c r="E217" s="90"/>
    </row>
    <row r="218" spans="5:5" ht="14.25" customHeight="1" x14ac:dyDescent="0.25">
      <c r="E218" s="90"/>
    </row>
    <row r="219" spans="5:5" ht="14.25" customHeight="1" x14ac:dyDescent="0.25">
      <c r="E219" s="90"/>
    </row>
    <row r="220" spans="5:5" ht="14.25" customHeight="1" x14ac:dyDescent="0.25">
      <c r="E220" s="90"/>
    </row>
    <row r="221" spans="5:5" ht="14.25" customHeight="1" x14ac:dyDescent="0.25">
      <c r="E221" s="90"/>
    </row>
    <row r="222" spans="5:5" ht="14.25" customHeight="1" x14ac:dyDescent="0.25">
      <c r="E222" s="90"/>
    </row>
    <row r="223" spans="5:5" ht="14.25" customHeight="1" x14ac:dyDescent="0.25">
      <c r="E223" s="90"/>
    </row>
    <row r="224" spans="5:5" ht="14.25" customHeight="1" x14ac:dyDescent="0.25">
      <c r="E224" s="90"/>
    </row>
    <row r="225" spans="5:5" ht="14.25" customHeight="1" x14ac:dyDescent="0.25">
      <c r="E225" s="90"/>
    </row>
    <row r="226" spans="5:5" ht="14.25" customHeight="1" x14ac:dyDescent="0.25">
      <c r="E226" s="90"/>
    </row>
    <row r="227" spans="5:5" ht="14.25" customHeight="1" x14ac:dyDescent="0.25">
      <c r="E227" s="90"/>
    </row>
    <row r="228" spans="5:5" ht="14.25" customHeight="1" x14ac:dyDescent="0.25">
      <c r="E228" s="90"/>
    </row>
    <row r="229" spans="5:5" ht="14.25" customHeight="1" x14ac:dyDescent="0.25">
      <c r="E229" s="90"/>
    </row>
    <row r="230" spans="5:5" ht="14.25" customHeight="1" x14ac:dyDescent="0.25">
      <c r="E230" s="90"/>
    </row>
    <row r="231" spans="5:5" ht="14.25" customHeight="1" x14ac:dyDescent="0.25">
      <c r="E231" s="90"/>
    </row>
    <row r="232" spans="5:5" ht="14.25" customHeight="1" x14ac:dyDescent="0.25">
      <c r="E232" s="90"/>
    </row>
    <row r="233" spans="5:5" ht="14.25" customHeight="1" x14ac:dyDescent="0.25">
      <c r="E233" s="90"/>
    </row>
    <row r="234" spans="5:5" ht="14.25" customHeight="1" x14ac:dyDescent="0.25">
      <c r="E234" s="90"/>
    </row>
    <row r="235" spans="5:5" ht="14.25" customHeight="1" x14ac:dyDescent="0.25">
      <c r="E235" s="90"/>
    </row>
    <row r="236" spans="5:5" ht="14.25" customHeight="1" x14ac:dyDescent="0.25">
      <c r="E236" s="90"/>
    </row>
    <row r="237" spans="5:5" ht="14.25" customHeight="1" x14ac:dyDescent="0.25">
      <c r="E237" s="90"/>
    </row>
    <row r="238" spans="5:5" ht="14.25" customHeight="1" x14ac:dyDescent="0.25">
      <c r="E238" s="90"/>
    </row>
    <row r="239" spans="5:5" ht="14.25" customHeight="1" x14ac:dyDescent="0.25">
      <c r="E239" s="90"/>
    </row>
    <row r="240" spans="5:5" ht="14.25" customHeight="1" x14ac:dyDescent="0.25">
      <c r="E240" s="90"/>
    </row>
    <row r="241" spans="5:5" ht="14.25" customHeight="1" x14ac:dyDescent="0.25">
      <c r="E241" s="90"/>
    </row>
    <row r="242" spans="5:5" ht="14.25" customHeight="1" x14ac:dyDescent="0.25">
      <c r="E242" s="90"/>
    </row>
    <row r="243" spans="5:5" ht="14.25" customHeight="1" x14ac:dyDescent="0.25">
      <c r="E243" s="90"/>
    </row>
    <row r="244" spans="5:5" ht="14.25" customHeight="1" x14ac:dyDescent="0.25">
      <c r="E244" s="90"/>
    </row>
    <row r="245" spans="5:5" ht="14.25" customHeight="1" x14ac:dyDescent="0.25">
      <c r="E245" s="90"/>
    </row>
    <row r="246" spans="5:5" ht="14.25" customHeight="1" x14ac:dyDescent="0.25">
      <c r="E246" s="90"/>
    </row>
    <row r="247" spans="5:5" ht="14.25" customHeight="1" x14ac:dyDescent="0.25">
      <c r="E247" s="90"/>
    </row>
    <row r="248" spans="5:5" ht="14.25" customHeight="1" x14ac:dyDescent="0.25">
      <c r="E248" s="90"/>
    </row>
    <row r="249" spans="5:5" ht="14.25" customHeight="1" x14ac:dyDescent="0.25">
      <c r="E249" s="90"/>
    </row>
    <row r="250" spans="5:5" ht="14.25" customHeight="1" x14ac:dyDescent="0.25">
      <c r="E250" s="90"/>
    </row>
    <row r="251" spans="5:5" ht="14.25" customHeight="1" x14ac:dyDescent="0.25">
      <c r="E251" s="90"/>
    </row>
    <row r="252" spans="5:5" ht="14.25" customHeight="1" x14ac:dyDescent="0.25">
      <c r="E252" s="90"/>
    </row>
    <row r="253" spans="5:5" ht="14.25" customHeight="1" x14ac:dyDescent="0.25">
      <c r="E253" s="90"/>
    </row>
    <row r="254" spans="5:5" ht="14.25" customHeight="1" x14ac:dyDescent="0.25">
      <c r="E254" s="90"/>
    </row>
    <row r="255" spans="5:5" ht="14.25" customHeight="1" x14ac:dyDescent="0.25">
      <c r="E255" s="90"/>
    </row>
    <row r="256" spans="5:5" ht="14.25" customHeight="1" x14ac:dyDescent="0.25">
      <c r="E256" s="90"/>
    </row>
    <row r="257" spans="5:5" ht="14.25" customHeight="1" x14ac:dyDescent="0.25">
      <c r="E257" s="90"/>
    </row>
    <row r="258" spans="5:5" ht="14.25" customHeight="1" x14ac:dyDescent="0.25">
      <c r="E258" s="90"/>
    </row>
    <row r="259" spans="5:5" ht="14.25" customHeight="1" x14ac:dyDescent="0.25">
      <c r="E259" s="90"/>
    </row>
    <row r="260" spans="5:5" ht="14.25" customHeight="1" x14ac:dyDescent="0.25">
      <c r="E260" s="90"/>
    </row>
    <row r="261" spans="5:5" ht="14.25" customHeight="1" x14ac:dyDescent="0.25">
      <c r="E261" s="90"/>
    </row>
    <row r="262" spans="5:5" ht="14.25" customHeight="1" x14ac:dyDescent="0.25">
      <c r="E262" s="90"/>
    </row>
    <row r="263" spans="5:5" ht="14.25" customHeight="1" x14ac:dyDescent="0.25">
      <c r="E263" s="90"/>
    </row>
    <row r="264" spans="5:5" ht="14.25" customHeight="1" x14ac:dyDescent="0.25">
      <c r="E264" s="90"/>
    </row>
    <row r="265" spans="5:5" ht="14.25" customHeight="1" x14ac:dyDescent="0.25">
      <c r="E265" s="90"/>
    </row>
    <row r="266" spans="5:5" ht="14.25" customHeight="1" x14ac:dyDescent="0.25">
      <c r="E266" s="90"/>
    </row>
    <row r="267" spans="5:5" ht="14.25" customHeight="1" x14ac:dyDescent="0.25">
      <c r="E267" s="90"/>
    </row>
    <row r="268" spans="5:5" ht="14.25" customHeight="1" x14ac:dyDescent="0.25">
      <c r="E268" s="90"/>
    </row>
    <row r="269" spans="5:5" ht="14.25" customHeight="1" x14ac:dyDescent="0.25">
      <c r="E269" s="90"/>
    </row>
    <row r="270" spans="5:5" ht="14.25" customHeight="1" x14ac:dyDescent="0.25">
      <c r="E270" s="90"/>
    </row>
    <row r="271" spans="5:5" ht="14.25" customHeight="1" x14ac:dyDescent="0.25">
      <c r="E271" s="90"/>
    </row>
    <row r="272" spans="5:5" ht="14.25" customHeight="1" x14ac:dyDescent="0.25">
      <c r="E272" s="90"/>
    </row>
    <row r="273" spans="5:5" ht="14.25" customHeight="1" x14ac:dyDescent="0.25">
      <c r="E273" s="90"/>
    </row>
    <row r="274" spans="5:5" ht="14.25" customHeight="1" x14ac:dyDescent="0.25">
      <c r="E274" s="90"/>
    </row>
    <row r="275" spans="5:5" ht="14.25" customHeight="1" x14ac:dyDescent="0.25">
      <c r="E275" s="90"/>
    </row>
    <row r="276" spans="5:5" ht="14.25" customHeight="1" x14ac:dyDescent="0.25">
      <c r="E276" s="90"/>
    </row>
    <row r="277" spans="5:5" ht="14.25" customHeight="1" x14ac:dyDescent="0.25">
      <c r="E277" s="90"/>
    </row>
    <row r="278" spans="5:5" ht="14.25" customHeight="1" x14ac:dyDescent="0.25">
      <c r="E278" s="90"/>
    </row>
    <row r="279" spans="5:5" ht="14.25" customHeight="1" x14ac:dyDescent="0.25">
      <c r="E279" s="90"/>
    </row>
    <row r="280" spans="5:5" ht="14.25" customHeight="1" x14ac:dyDescent="0.25">
      <c r="E280" s="90"/>
    </row>
    <row r="281" spans="5:5" ht="14.25" customHeight="1" x14ac:dyDescent="0.25">
      <c r="E281" s="90"/>
    </row>
    <row r="282" spans="5:5" ht="14.25" customHeight="1" x14ac:dyDescent="0.25">
      <c r="E282" s="90"/>
    </row>
    <row r="283" spans="5:5" ht="14.25" customHeight="1" x14ac:dyDescent="0.25">
      <c r="E283" s="90"/>
    </row>
    <row r="284" spans="5:5" ht="14.25" customHeight="1" x14ac:dyDescent="0.25">
      <c r="E284" s="90"/>
    </row>
    <row r="285" spans="5:5" ht="14.25" customHeight="1" x14ac:dyDescent="0.25">
      <c r="E285" s="90"/>
    </row>
    <row r="286" spans="5:5" ht="14.25" customHeight="1" x14ac:dyDescent="0.25">
      <c r="E286" s="90"/>
    </row>
    <row r="287" spans="5:5" ht="14.25" customHeight="1" x14ac:dyDescent="0.25">
      <c r="E287" s="90"/>
    </row>
    <row r="288" spans="5:5" ht="14.25" customHeight="1" x14ac:dyDescent="0.25">
      <c r="E288" s="90"/>
    </row>
    <row r="289" spans="5:5" ht="14.25" customHeight="1" x14ac:dyDescent="0.25">
      <c r="E289" s="90"/>
    </row>
    <row r="290" spans="5:5" ht="14.25" customHeight="1" x14ac:dyDescent="0.25">
      <c r="E290" s="90"/>
    </row>
    <row r="291" spans="5:5" ht="14.25" customHeight="1" x14ac:dyDescent="0.25">
      <c r="E291" s="90"/>
    </row>
    <row r="292" spans="5:5" ht="14.25" customHeight="1" x14ac:dyDescent="0.25">
      <c r="E292" s="90"/>
    </row>
    <row r="293" spans="5:5" ht="14.25" customHeight="1" x14ac:dyDescent="0.25">
      <c r="E293" s="90"/>
    </row>
    <row r="294" spans="5:5" ht="14.25" customHeight="1" x14ac:dyDescent="0.25">
      <c r="E294" s="90"/>
    </row>
    <row r="295" spans="5:5" ht="14.25" customHeight="1" x14ac:dyDescent="0.25">
      <c r="E295" s="90"/>
    </row>
    <row r="296" spans="5:5" ht="14.25" customHeight="1" x14ac:dyDescent="0.25">
      <c r="E296" s="90"/>
    </row>
    <row r="297" spans="5:5" ht="14.25" customHeight="1" x14ac:dyDescent="0.25">
      <c r="E297" s="90"/>
    </row>
    <row r="298" spans="5:5" ht="14.25" customHeight="1" x14ac:dyDescent="0.25">
      <c r="E298" s="90"/>
    </row>
    <row r="299" spans="5:5" ht="14.25" customHeight="1" x14ac:dyDescent="0.25">
      <c r="E299" s="90"/>
    </row>
    <row r="300" spans="5:5" ht="14.25" customHeight="1" x14ac:dyDescent="0.25">
      <c r="E300" s="90"/>
    </row>
    <row r="301" spans="5:5" ht="14.25" customHeight="1" x14ac:dyDescent="0.25">
      <c r="E301" s="90"/>
    </row>
    <row r="302" spans="5:5" ht="14.25" customHeight="1" x14ac:dyDescent="0.25">
      <c r="E302" s="90"/>
    </row>
    <row r="303" spans="5:5" ht="14.25" customHeight="1" x14ac:dyDescent="0.25">
      <c r="E303" s="90"/>
    </row>
    <row r="304" spans="5:5" ht="14.25" customHeight="1" x14ac:dyDescent="0.25">
      <c r="E304" s="90"/>
    </row>
    <row r="305" spans="5:5" ht="14.25" customHeight="1" x14ac:dyDescent="0.25">
      <c r="E305" s="90"/>
    </row>
    <row r="306" spans="5:5" ht="14.25" customHeight="1" x14ac:dyDescent="0.25">
      <c r="E306" s="90"/>
    </row>
    <row r="307" spans="5:5" ht="14.25" customHeight="1" x14ac:dyDescent="0.25">
      <c r="E307" s="90"/>
    </row>
    <row r="308" spans="5:5" ht="14.25" customHeight="1" x14ac:dyDescent="0.25">
      <c r="E308" s="90"/>
    </row>
    <row r="309" spans="5:5" ht="14.25" customHeight="1" x14ac:dyDescent="0.25">
      <c r="E309" s="90"/>
    </row>
    <row r="310" spans="5:5" ht="14.25" customHeight="1" x14ac:dyDescent="0.25">
      <c r="E310" s="90"/>
    </row>
    <row r="311" spans="5:5" ht="14.25" customHeight="1" x14ac:dyDescent="0.25">
      <c r="E311" s="90"/>
    </row>
    <row r="312" spans="5:5" ht="14.25" customHeight="1" x14ac:dyDescent="0.25">
      <c r="E312" s="90"/>
    </row>
    <row r="313" spans="5:5" ht="14.25" customHeight="1" x14ac:dyDescent="0.25">
      <c r="E313" s="90"/>
    </row>
    <row r="314" spans="5:5" ht="14.25" customHeight="1" x14ac:dyDescent="0.25">
      <c r="E314" s="90"/>
    </row>
    <row r="315" spans="5:5" ht="14.25" customHeight="1" x14ac:dyDescent="0.25">
      <c r="E315" s="90"/>
    </row>
    <row r="316" spans="5:5" ht="14.25" customHeight="1" x14ac:dyDescent="0.25">
      <c r="E316" s="90"/>
    </row>
    <row r="317" spans="5:5" ht="14.25" customHeight="1" x14ac:dyDescent="0.25">
      <c r="E317" s="90"/>
    </row>
    <row r="318" spans="5:5" ht="14.25" customHeight="1" x14ac:dyDescent="0.25">
      <c r="E318" s="90"/>
    </row>
    <row r="319" spans="5:5" ht="14.25" customHeight="1" x14ac:dyDescent="0.25">
      <c r="E319" s="90"/>
    </row>
    <row r="320" spans="5:5" ht="14.25" customHeight="1" x14ac:dyDescent="0.25">
      <c r="E320" s="90"/>
    </row>
    <row r="321" spans="5:5" ht="14.25" customHeight="1" x14ac:dyDescent="0.25">
      <c r="E321" s="90"/>
    </row>
    <row r="322" spans="5:5" ht="14.25" customHeight="1" x14ac:dyDescent="0.25">
      <c r="E322" s="90"/>
    </row>
    <row r="323" spans="5:5" ht="14.25" customHeight="1" x14ac:dyDescent="0.25">
      <c r="E323" s="90"/>
    </row>
    <row r="324" spans="5:5" ht="14.25" customHeight="1" x14ac:dyDescent="0.25">
      <c r="E324" s="90"/>
    </row>
    <row r="325" spans="5:5" ht="14.25" customHeight="1" x14ac:dyDescent="0.25">
      <c r="E325" s="90"/>
    </row>
    <row r="326" spans="5:5" ht="14.25" customHeight="1" x14ac:dyDescent="0.25">
      <c r="E326" s="90"/>
    </row>
    <row r="327" spans="5:5" ht="14.25" customHeight="1" x14ac:dyDescent="0.25">
      <c r="E327" s="90"/>
    </row>
    <row r="328" spans="5:5" ht="14.25" customHeight="1" x14ac:dyDescent="0.25">
      <c r="E328" s="90"/>
    </row>
    <row r="329" spans="5:5" ht="14.25" customHeight="1" x14ac:dyDescent="0.25">
      <c r="E329" s="90"/>
    </row>
    <row r="330" spans="5:5" ht="14.25" customHeight="1" x14ac:dyDescent="0.25">
      <c r="E330" s="90"/>
    </row>
    <row r="331" spans="5:5" ht="14.25" customHeight="1" x14ac:dyDescent="0.25">
      <c r="E331" s="90"/>
    </row>
    <row r="332" spans="5:5" ht="14.25" customHeight="1" x14ac:dyDescent="0.25">
      <c r="E332" s="90"/>
    </row>
    <row r="333" spans="5:5" ht="14.25" customHeight="1" x14ac:dyDescent="0.25">
      <c r="E333" s="90"/>
    </row>
    <row r="334" spans="5:5" ht="14.25" customHeight="1" x14ac:dyDescent="0.25">
      <c r="E334" s="90"/>
    </row>
    <row r="335" spans="5:5" ht="15.75" customHeight="1" x14ac:dyDescent="0.25"/>
    <row r="336" spans="5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</sheetData>
  <sortState xmlns:xlrd2="http://schemas.microsoft.com/office/spreadsheetml/2017/richdata2" ref="A2:L23">
    <sortCondition ref="D2:D23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61"/>
  <sheetViews>
    <sheetView workbookViewId="0">
      <pane ySplit="1" topLeftCell="A26" activePane="bottomLeft" state="frozen"/>
      <selection pane="bottomLeft" activeCell="A63" sqref="A63:L6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style="115" customWidth="1"/>
    <col min="4" max="4" width="7" customWidth="1"/>
    <col min="5" max="5" width="10.28515625" style="11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11" width="8.42578125" style="115" customWidth="1"/>
    <col min="12" max="26" width="8.42578125" customWidth="1"/>
  </cols>
  <sheetData>
    <row r="1" spans="1:26" ht="14.25" customHeight="1" x14ac:dyDescent="0.35">
      <c r="A1" s="91" t="s">
        <v>687</v>
      </c>
      <c r="B1" s="91" t="s">
        <v>640</v>
      </c>
      <c r="C1" s="125" t="s">
        <v>641</v>
      </c>
      <c r="D1" s="91" t="s">
        <v>642</v>
      </c>
      <c r="E1" s="125" t="s">
        <v>643</v>
      </c>
      <c r="F1" s="91" t="s">
        <v>644</v>
      </c>
      <c r="G1" s="91" t="s">
        <v>645</v>
      </c>
      <c r="H1" s="91" t="s">
        <v>646</v>
      </c>
      <c r="I1" s="91" t="s">
        <v>2</v>
      </c>
      <c r="J1" s="91" t="s">
        <v>5</v>
      </c>
      <c r="K1" s="125" t="s">
        <v>647</v>
      </c>
      <c r="L1" s="91" t="s">
        <v>648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4.25" customHeight="1" x14ac:dyDescent="0.35">
      <c r="A2" s="133" t="s">
        <v>687</v>
      </c>
      <c r="B2" s="129">
        <v>9</v>
      </c>
      <c r="C2" s="130">
        <v>34.369999999999997</v>
      </c>
      <c r="D2" s="129">
        <v>3</v>
      </c>
      <c r="E2" s="130">
        <v>1481</v>
      </c>
      <c r="F2" s="134" t="str">
        <f>+VLOOKUP(E2,Participants!$A$1:$F$800,2,FALSE)</f>
        <v>Avery Van Balen</v>
      </c>
      <c r="G2" s="134" t="str">
        <f>+VLOOKUP(E2,Participants!$A$1:$F$800,4,FALSE)</f>
        <v>SKS</v>
      </c>
      <c r="H2" s="134" t="str">
        <f>+VLOOKUP(E2,Participants!$A$1:$F$800,5,FALSE)</f>
        <v>F</v>
      </c>
      <c r="I2" s="134">
        <f>+VLOOKUP(E2,Participants!$A$1:$F$800,3,FALSE)</f>
        <v>4</v>
      </c>
      <c r="J2" s="134" t="str">
        <f>+VLOOKUP(E2,Participants!$A$1:$G$800,7,FALSE)</f>
        <v>DEV GIRLS</v>
      </c>
      <c r="K2" s="130">
        <v>1</v>
      </c>
      <c r="L2" s="134">
        <v>10</v>
      </c>
    </row>
    <row r="3" spans="1:26" ht="14.25" customHeight="1" x14ac:dyDescent="0.35">
      <c r="A3" s="133" t="s">
        <v>687</v>
      </c>
      <c r="B3" s="129">
        <v>9</v>
      </c>
      <c r="C3" s="130">
        <v>36.299999999999997</v>
      </c>
      <c r="D3" s="129">
        <v>2</v>
      </c>
      <c r="E3" s="130">
        <v>654</v>
      </c>
      <c r="F3" s="134" t="str">
        <f>+VLOOKUP(E3,Participants!$A$1:$F$800,2,FALSE)</f>
        <v>Grace Bandurski</v>
      </c>
      <c r="G3" s="134" t="str">
        <f>+VLOOKUP(E3,Participants!$A$1:$F$800,4,FALSE)</f>
        <v>BTA</v>
      </c>
      <c r="H3" s="134" t="str">
        <f>+VLOOKUP(E3,Participants!$A$1:$F$800,5,FALSE)</f>
        <v>F</v>
      </c>
      <c r="I3" s="134">
        <f>+VLOOKUP(E3,Participants!$A$1:$F$800,3,FALSE)</f>
        <v>4</v>
      </c>
      <c r="J3" s="134" t="str">
        <f>+VLOOKUP(E3,Participants!$A$1:$G$800,7,FALSE)</f>
        <v>DEV GIRLS</v>
      </c>
      <c r="K3" s="130">
        <f>K2+1</f>
        <v>2</v>
      </c>
      <c r="L3" s="134">
        <v>8</v>
      </c>
    </row>
    <row r="4" spans="1:26" ht="14.25" customHeight="1" x14ac:dyDescent="0.35">
      <c r="A4" s="133" t="s">
        <v>687</v>
      </c>
      <c r="B4" s="132">
        <v>4</v>
      </c>
      <c r="C4" s="131">
        <v>36.97</v>
      </c>
      <c r="D4" s="132">
        <v>5</v>
      </c>
      <c r="E4" s="131">
        <v>708</v>
      </c>
      <c r="F4" s="135" t="str">
        <f>+VLOOKUP(E4,Participants!$A$1:$F$800,2,FALSE)</f>
        <v>Rose Vitale</v>
      </c>
      <c r="G4" s="135" t="str">
        <f>+VLOOKUP(E4,Participants!$A$1:$F$800,4,FALSE)</f>
        <v>CDL</v>
      </c>
      <c r="H4" s="135" t="str">
        <f>+VLOOKUP(E4,Participants!$A$1:$F$800,5,FALSE)</f>
        <v>F</v>
      </c>
      <c r="I4" s="135">
        <f>+VLOOKUP(E4,Participants!$A$1:$F$800,3,FALSE)</f>
        <v>2</v>
      </c>
      <c r="J4" s="135" t="str">
        <f>+VLOOKUP(E4,Participants!$A$1:$G$800,7,FALSE)</f>
        <v>DEV GIRLS</v>
      </c>
      <c r="K4" s="130">
        <f t="shared" ref="K4:K62" si="0">K3+1</f>
        <v>3</v>
      </c>
      <c r="L4" s="135">
        <v>6</v>
      </c>
    </row>
    <row r="5" spans="1:26" ht="14.25" customHeight="1" x14ac:dyDescent="0.35">
      <c r="A5" s="133" t="s">
        <v>687</v>
      </c>
      <c r="B5" s="132">
        <v>8</v>
      </c>
      <c r="C5" s="131">
        <v>37.6</v>
      </c>
      <c r="D5" s="132">
        <v>1</v>
      </c>
      <c r="E5" s="131">
        <v>1212</v>
      </c>
      <c r="F5" s="135" t="str">
        <f>+VLOOKUP(E5,Participants!$A$1:$F$800,2,FALSE)</f>
        <v>Maive Shearer</v>
      </c>
      <c r="G5" s="135" t="str">
        <f>+VLOOKUP(E5,Participants!$A$1:$F$800,4,FALSE)</f>
        <v>MQA</v>
      </c>
      <c r="H5" s="135" t="str">
        <f>+VLOOKUP(E5,Participants!$A$1:$F$800,5,FALSE)</f>
        <v>F</v>
      </c>
      <c r="I5" s="135">
        <f>+VLOOKUP(E5,Participants!$A$1:$F$800,3,FALSE)</f>
        <v>4</v>
      </c>
      <c r="J5" s="135" t="str">
        <f>+VLOOKUP(E5,Participants!$A$1:$G$800,7,FALSE)</f>
        <v>DEV GIRLS</v>
      </c>
      <c r="K5" s="130">
        <f t="shared" si="0"/>
        <v>4</v>
      </c>
      <c r="L5" s="135">
        <v>5</v>
      </c>
    </row>
    <row r="6" spans="1:26" ht="14.25" customHeight="1" x14ac:dyDescent="0.35">
      <c r="A6" s="133" t="s">
        <v>687</v>
      </c>
      <c r="B6" s="129">
        <v>7</v>
      </c>
      <c r="C6" s="130">
        <v>38.69</v>
      </c>
      <c r="D6" s="129">
        <v>5</v>
      </c>
      <c r="E6" s="130">
        <v>1473</v>
      </c>
      <c r="F6" s="134" t="str">
        <f>+VLOOKUP(E6,Participants!$A$1:$F$800,2,FALSE)</f>
        <v>Juna Jochum</v>
      </c>
      <c r="G6" s="134" t="str">
        <f>+VLOOKUP(E6,Participants!$A$1:$F$800,4,FALSE)</f>
        <v>SKS</v>
      </c>
      <c r="H6" s="134" t="str">
        <f>+VLOOKUP(E6,Participants!$A$1:$F$800,5,FALSE)</f>
        <v>F</v>
      </c>
      <c r="I6" s="134">
        <f>+VLOOKUP(E6,Participants!$A$1:$F$800,3,FALSE)</f>
        <v>4</v>
      </c>
      <c r="J6" s="134" t="str">
        <f>+VLOOKUP(E6,Participants!$A$1:$G$800,7,FALSE)</f>
        <v>DEV GIRLS</v>
      </c>
      <c r="K6" s="130">
        <f t="shared" si="0"/>
        <v>5</v>
      </c>
      <c r="L6" s="134">
        <v>4</v>
      </c>
    </row>
    <row r="7" spans="1:26" ht="14.25" customHeight="1" x14ac:dyDescent="0.35">
      <c r="A7" s="133" t="s">
        <v>687</v>
      </c>
      <c r="B7" s="129">
        <v>5</v>
      </c>
      <c r="C7" s="130">
        <v>38.89</v>
      </c>
      <c r="D7" s="129">
        <v>1</v>
      </c>
      <c r="E7" s="130">
        <v>710</v>
      </c>
      <c r="F7" s="134" t="str">
        <f>+VLOOKUP(E7,Participants!$A$1:$F$800,2,FALSE)</f>
        <v>Sophia Parrish</v>
      </c>
      <c r="G7" s="134" t="str">
        <f>+VLOOKUP(E7,Participants!$A$1:$F$800,4,FALSE)</f>
        <v>CDL</v>
      </c>
      <c r="H7" s="134" t="str">
        <f>+VLOOKUP(E7,Participants!$A$1:$F$800,5,FALSE)</f>
        <v>F</v>
      </c>
      <c r="I7" s="134">
        <f>+VLOOKUP(E7,Participants!$A$1:$F$800,3,FALSE)</f>
        <v>3</v>
      </c>
      <c r="J7" s="134" t="str">
        <f>+VLOOKUP(E7,Participants!$A$1:$G$800,7,FALSE)</f>
        <v>DEV GIRLS</v>
      </c>
      <c r="K7" s="130">
        <f t="shared" si="0"/>
        <v>6</v>
      </c>
      <c r="L7" s="134">
        <v>3</v>
      </c>
    </row>
    <row r="8" spans="1:26" ht="14.25" customHeight="1" x14ac:dyDescent="0.35">
      <c r="A8" s="133" t="s">
        <v>687</v>
      </c>
      <c r="B8" s="132">
        <v>8</v>
      </c>
      <c r="C8" s="131">
        <v>38.909999999999997</v>
      </c>
      <c r="D8" s="132">
        <v>2</v>
      </c>
      <c r="E8" s="131">
        <v>1477</v>
      </c>
      <c r="F8" s="135" t="str">
        <f>+VLOOKUP(E8,Participants!$A$1:$F$800,2,FALSE)</f>
        <v>Kyleigh Morvay</v>
      </c>
      <c r="G8" s="135" t="str">
        <f>+VLOOKUP(E8,Participants!$A$1:$F$800,4,FALSE)</f>
        <v>SKS</v>
      </c>
      <c r="H8" s="135" t="str">
        <f>+VLOOKUP(E8,Participants!$A$1:$F$800,5,FALSE)</f>
        <v>F</v>
      </c>
      <c r="I8" s="135">
        <f>+VLOOKUP(E8,Participants!$A$1:$F$800,3,FALSE)</f>
        <v>4</v>
      </c>
      <c r="J8" s="135" t="str">
        <f>+VLOOKUP(E8,Participants!$A$1:$G$800,7,FALSE)</f>
        <v>DEV GIRLS</v>
      </c>
      <c r="K8" s="130">
        <f t="shared" si="0"/>
        <v>7</v>
      </c>
      <c r="L8" s="135">
        <v>2</v>
      </c>
    </row>
    <row r="9" spans="1:26" ht="14.25" customHeight="1" x14ac:dyDescent="0.35">
      <c r="A9" s="133" t="s">
        <v>687</v>
      </c>
      <c r="B9" s="132">
        <v>8</v>
      </c>
      <c r="C9" s="131">
        <v>39.31</v>
      </c>
      <c r="D9" s="132">
        <v>3</v>
      </c>
      <c r="E9" s="131">
        <v>358</v>
      </c>
      <c r="F9" s="135" t="str">
        <f>+VLOOKUP(E9,Participants!$A$1:$F$800,2,FALSE)</f>
        <v>Sydney Leyenaar</v>
      </c>
      <c r="G9" s="135" t="str">
        <f>+VLOOKUP(E9,Participants!$A$1:$F$800,4,FALSE)</f>
        <v>AAP</v>
      </c>
      <c r="H9" s="135" t="str">
        <f>+VLOOKUP(E9,Participants!$A$1:$F$800,5,FALSE)</f>
        <v>F</v>
      </c>
      <c r="I9" s="135">
        <f>+VLOOKUP(E9,Participants!$A$1:$F$800,3,FALSE)</f>
        <v>4</v>
      </c>
      <c r="J9" s="135" t="str">
        <f>+VLOOKUP(E9,Participants!$A$1:$G$800,7,FALSE)</f>
        <v>DEV GIRLS</v>
      </c>
      <c r="K9" s="130">
        <f t="shared" si="0"/>
        <v>8</v>
      </c>
      <c r="L9" s="135">
        <v>1</v>
      </c>
    </row>
    <row r="10" spans="1:26" ht="14.25" customHeight="1" x14ac:dyDescent="0.35">
      <c r="A10" s="133" t="s">
        <v>687</v>
      </c>
      <c r="B10" s="129">
        <v>11</v>
      </c>
      <c r="C10" s="130">
        <v>39.33</v>
      </c>
      <c r="D10" s="129">
        <v>2</v>
      </c>
      <c r="E10" s="130">
        <v>1480</v>
      </c>
      <c r="F10" s="134" t="str">
        <f>+VLOOKUP(E10,Participants!$A$1:$F$800,2,FALSE)</f>
        <v>Kiera Snyder</v>
      </c>
      <c r="G10" s="134" t="str">
        <f>+VLOOKUP(E10,Participants!$A$1:$F$800,4,FALSE)</f>
        <v>SKS</v>
      </c>
      <c r="H10" s="134" t="str">
        <f>+VLOOKUP(E10,Participants!$A$1:$F$800,5,FALSE)</f>
        <v>F</v>
      </c>
      <c r="I10" s="134">
        <f>+VLOOKUP(E10,Participants!$A$1:$F$800,3,FALSE)</f>
        <v>4</v>
      </c>
      <c r="J10" s="134" t="str">
        <f>+VLOOKUP(E10,Participants!$A$1:$G$800,7,FALSE)</f>
        <v>DEV GIRLS</v>
      </c>
      <c r="K10" s="130">
        <f t="shared" si="0"/>
        <v>9</v>
      </c>
      <c r="L10" s="134"/>
    </row>
    <row r="11" spans="1:26" ht="14.25" customHeight="1" x14ac:dyDescent="0.35">
      <c r="A11" s="133" t="s">
        <v>687</v>
      </c>
      <c r="B11" s="129">
        <v>5</v>
      </c>
      <c r="C11" s="130">
        <v>39.99</v>
      </c>
      <c r="D11" s="129">
        <v>4</v>
      </c>
      <c r="E11" s="130">
        <v>346</v>
      </c>
      <c r="F11" s="134" t="str">
        <f>+VLOOKUP(E11,Participants!$A$1:$F$800,2,FALSE)</f>
        <v>Gemma Baker</v>
      </c>
      <c r="G11" s="134" t="str">
        <f>+VLOOKUP(E11,Participants!$A$1:$F$800,4,FALSE)</f>
        <v>AAP</v>
      </c>
      <c r="H11" s="134" t="str">
        <f>+VLOOKUP(E11,Participants!$A$1:$F$800,5,FALSE)</f>
        <v>F</v>
      </c>
      <c r="I11" s="134">
        <f>+VLOOKUP(E11,Participants!$A$1:$F$800,3,FALSE)</f>
        <v>3</v>
      </c>
      <c r="J11" s="134" t="str">
        <f>+VLOOKUP(E11,Participants!$A$1:$G$800,7,FALSE)</f>
        <v>DEV GIRLS</v>
      </c>
      <c r="K11" s="130">
        <f t="shared" si="0"/>
        <v>10</v>
      </c>
      <c r="L11" s="134"/>
    </row>
    <row r="12" spans="1:26" ht="14.25" customHeight="1" x14ac:dyDescent="0.35">
      <c r="A12" s="133" t="s">
        <v>687</v>
      </c>
      <c r="B12" s="129">
        <v>9</v>
      </c>
      <c r="C12" s="130">
        <v>40.25</v>
      </c>
      <c r="D12" s="129">
        <v>6</v>
      </c>
      <c r="E12" s="130">
        <v>713</v>
      </c>
      <c r="F12" s="134" t="str">
        <f>+VLOOKUP(E12,Participants!$A$1:$F$800,2,FALSE)</f>
        <v>Emma Janke</v>
      </c>
      <c r="G12" s="134" t="str">
        <f>+VLOOKUP(E12,Participants!$A$1:$F$800,4,FALSE)</f>
        <v>CDL</v>
      </c>
      <c r="H12" s="134" t="str">
        <f>+VLOOKUP(E12,Participants!$A$1:$F$800,5,FALSE)</f>
        <v>F</v>
      </c>
      <c r="I12" s="134">
        <f>+VLOOKUP(E12,Participants!$A$1:$F$800,3,FALSE)</f>
        <v>4</v>
      </c>
      <c r="J12" s="134" t="str">
        <f>+VLOOKUP(E12,Participants!$A$1:$G$800,7,FALSE)</f>
        <v>DEV GIRLS</v>
      </c>
      <c r="K12" s="130">
        <f t="shared" si="0"/>
        <v>11</v>
      </c>
      <c r="L12" s="134"/>
    </row>
    <row r="13" spans="1:26" ht="14.25" customHeight="1" x14ac:dyDescent="0.35">
      <c r="A13" s="133" t="s">
        <v>687</v>
      </c>
      <c r="B13" s="129">
        <v>7</v>
      </c>
      <c r="C13" s="130">
        <v>40.42</v>
      </c>
      <c r="D13" s="129">
        <v>1</v>
      </c>
      <c r="E13" s="130">
        <v>1205</v>
      </c>
      <c r="F13" s="134" t="str">
        <f>+VLOOKUP(E13,Participants!$A$1:$F$800,2,FALSE)</f>
        <v>Fallon Porter</v>
      </c>
      <c r="G13" s="134" t="str">
        <f>+VLOOKUP(E13,Participants!$A$1:$F$800,4,FALSE)</f>
        <v>MQA</v>
      </c>
      <c r="H13" s="134" t="str">
        <f>+VLOOKUP(E13,Participants!$A$1:$F$800,5,FALSE)</f>
        <v>F</v>
      </c>
      <c r="I13" s="134">
        <f>+VLOOKUP(E13,Participants!$A$1:$F$800,3,FALSE)</f>
        <v>3</v>
      </c>
      <c r="J13" s="134" t="str">
        <f>+VLOOKUP(E13,Participants!$A$1:$G$800,7,FALSE)</f>
        <v>DEV GIRLS</v>
      </c>
      <c r="K13" s="130">
        <f t="shared" si="0"/>
        <v>12</v>
      </c>
      <c r="L13" s="134"/>
    </row>
    <row r="14" spans="1:26" ht="14.25" customHeight="1" x14ac:dyDescent="0.35">
      <c r="A14" s="133" t="s">
        <v>687</v>
      </c>
      <c r="B14" s="129">
        <v>5</v>
      </c>
      <c r="C14" s="130">
        <v>40.44</v>
      </c>
      <c r="D14" s="129">
        <v>5</v>
      </c>
      <c r="E14" s="130">
        <v>1204</v>
      </c>
      <c r="F14" s="134" t="str">
        <f>+VLOOKUP(E14,Participants!$A$1:$F$800,2,FALSE)</f>
        <v>Peyton Bauer</v>
      </c>
      <c r="G14" s="134" t="str">
        <f>+VLOOKUP(E14,Participants!$A$1:$F$800,4,FALSE)</f>
        <v>MQA</v>
      </c>
      <c r="H14" s="134" t="str">
        <f>+VLOOKUP(E14,Participants!$A$1:$F$800,5,FALSE)</f>
        <v>F</v>
      </c>
      <c r="I14" s="134">
        <f>+VLOOKUP(E14,Participants!$A$1:$F$800,3,FALSE)</f>
        <v>3</v>
      </c>
      <c r="J14" s="134" t="str">
        <f>+VLOOKUP(E14,Participants!$A$1:$G$800,7,FALSE)</f>
        <v>DEV GIRLS</v>
      </c>
      <c r="K14" s="130">
        <f t="shared" si="0"/>
        <v>13</v>
      </c>
      <c r="L14" s="134"/>
    </row>
    <row r="15" spans="1:26" ht="14.25" customHeight="1" x14ac:dyDescent="0.35">
      <c r="A15" s="133" t="s">
        <v>687</v>
      </c>
      <c r="B15" s="129">
        <v>5</v>
      </c>
      <c r="C15" s="130">
        <v>41.08</v>
      </c>
      <c r="D15" s="129">
        <v>3</v>
      </c>
      <c r="E15" s="130">
        <v>348</v>
      </c>
      <c r="F15" s="134" t="str">
        <f>+VLOOKUP(E15,Participants!$A$1:$F$800,2,FALSE)</f>
        <v>Lucy Hayden</v>
      </c>
      <c r="G15" s="134" t="str">
        <f>+VLOOKUP(E15,Participants!$A$1:$F$800,4,FALSE)</f>
        <v>AAP</v>
      </c>
      <c r="H15" s="134" t="str">
        <f>+VLOOKUP(E15,Participants!$A$1:$F$800,5,FALSE)</f>
        <v>F</v>
      </c>
      <c r="I15" s="134">
        <f>+VLOOKUP(E15,Participants!$A$1:$F$800,3,FALSE)</f>
        <v>3</v>
      </c>
      <c r="J15" s="134" t="str">
        <f>+VLOOKUP(E15,Participants!$A$1:$G$800,7,FALSE)</f>
        <v>DEV GIRLS</v>
      </c>
      <c r="K15" s="130">
        <f t="shared" si="0"/>
        <v>14</v>
      </c>
      <c r="L15" s="134"/>
    </row>
    <row r="16" spans="1:26" ht="14.25" customHeight="1" x14ac:dyDescent="0.35">
      <c r="A16" s="133" t="s">
        <v>687</v>
      </c>
      <c r="B16" s="129">
        <v>5</v>
      </c>
      <c r="C16" s="130">
        <v>41.1</v>
      </c>
      <c r="D16" s="129">
        <v>2</v>
      </c>
      <c r="E16" s="130">
        <v>1465</v>
      </c>
      <c r="F16" s="134" t="str">
        <f>+VLOOKUP(E16,Participants!$A$1:$F$800,2,FALSE)</f>
        <v>Greta Narwold</v>
      </c>
      <c r="G16" s="134" t="str">
        <f>+VLOOKUP(E16,Participants!$A$1:$F$800,4,FALSE)</f>
        <v>SKS</v>
      </c>
      <c r="H16" s="134" t="str">
        <f>+VLOOKUP(E16,Participants!$A$1:$F$800,5,FALSE)</f>
        <v>F</v>
      </c>
      <c r="I16" s="134">
        <f>+VLOOKUP(E16,Participants!$A$1:$F$800,3,FALSE)</f>
        <v>3</v>
      </c>
      <c r="J16" s="134" t="str">
        <f>+VLOOKUP(E16,Participants!$A$1:$G$800,7,FALSE)</f>
        <v>DEV GIRLS</v>
      </c>
      <c r="K16" s="130">
        <f t="shared" si="0"/>
        <v>15</v>
      </c>
      <c r="L16" s="134"/>
    </row>
    <row r="17" spans="1:12" ht="14.25" customHeight="1" x14ac:dyDescent="0.35">
      <c r="A17" s="133" t="s">
        <v>687</v>
      </c>
      <c r="B17" s="132">
        <v>10</v>
      </c>
      <c r="C17" s="131">
        <v>41.15</v>
      </c>
      <c r="D17" s="132">
        <v>2</v>
      </c>
      <c r="E17" s="131">
        <v>1469</v>
      </c>
      <c r="F17" s="135" t="str">
        <f>+VLOOKUP(E17,Participants!$A$1:$F$800,2,FALSE)</f>
        <v>Mila Benso</v>
      </c>
      <c r="G17" s="135" t="str">
        <f>+VLOOKUP(E17,Participants!$A$1:$F$800,4,FALSE)</f>
        <v>SKS</v>
      </c>
      <c r="H17" s="135" t="str">
        <f>+VLOOKUP(E17,Participants!$A$1:$F$800,5,FALSE)</f>
        <v>F</v>
      </c>
      <c r="I17" s="135">
        <f>+VLOOKUP(E17,Participants!$A$1:$F$800,3,FALSE)</f>
        <v>4</v>
      </c>
      <c r="J17" s="135" t="str">
        <f>+VLOOKUP(E17,Participants!$A$1:$G$800,7,FALSE)</f>
        <v>DEV GIRLS</v>
      </c>
      <c r="K17" s="130">
        <f t="shared" si="0"/>
        <v>16</v>
      </c>
      <c r="L17" s="135"/>
    </row>
    <row r="18" spans="1:12" ht="14.25" customHeight="1" x14ac:dyDescent="0.35">
      <c r="A18" s="133" t="s">
        <v>687</v>
      </c>
      <c r="B18" s="129">
        <v>9</v>
      </c>
      <c r="C18" s="130">
        <v>41.24</v>
      </c>
      <c r="D18" s="129">
        <v>5</v>
      </c>
      <c r="E18" s="130">
        <v>1150</v>
      </c>
      <c r="F18" s="134" t="str">
        <f>+VLOOKUP(E18,Participants!$A$1:$F$800,2,FALSE)</f>
        <v>Summer McCarter</v>
      </c>
      <c r="G18" s="134" t="str">
        <f>+VLOOKUP(E18,Participants!$A$1:$F$800,4,FALSE)</f>
        <v>MOS</v>
      </c>
      <c r="H18" s="134" t="str">
        <f>+VLOOKUP(E18,Participants!$A$1:$F$800,5,FALSE)</f>
        <v>F</v>
      </c>
      <c r="I18" s="134">
        <f>+VLOOKUP(E18,Participants!$A$1:$F$800,3,FALSE)</f>
        <v>4</v>
      </c>
      <c r="J18" s="134" t="str">
        <f>+VLOOKUP(E18,Participants!$A$1:$G$800,7,FALSE)</f>
        <v>DEV GIRLS</v>
      </c>
      <c r="K18" s="130">
        <f t="shared" si="0"/>
        <v>17</v>
      </c>
      <c r="L18" s="134"/>
    </row>
    <row r="19" spans="1:12" ht="14.25" customHeight="1" x14ac:dyDescent="0.35">
      <c r="A19" s="133" t="s">
        <v>687</v>
      </c>
      <c r="B19" s="132">
        <v>6</v>
      </c>
      <c r="C19" s="131">
        <v>41.28</v>
      </c>
      <c r="D19" s="132">
        <v>6</v>
      </c>
      <c r="E19" s="131">
        <v>749</v>
      </c>
      <c r="F19" s="135" t="str">
        <f>+VLOOKUP(E19,Participants!$A$1:$F$800,2,FALSE)</f>
        <v>Ava Scalamogna</v>
      </c>
      <c r="G19" s="135" t="str">
        <f>+VLOOKUP(E19,Participants!$A$1:$F$800,4,FALSE)</f>
        <v>CDP</v>
      </c>
      <c r="H19" s="135" t="str">
        <f>+VLOOKUP(E19,Participants!$A$1:$F$800,5,FALSE)</f>
        <v>F</v>
      </c>
      <c r="I19" s="135">
        <f>+VLOOKUP(E19,Participants!$A$1:$F$800,3,FALSE)</f>
        <v>3</v>
      </c>
      <c r="J19" s="135" t="str">
        <f>+VLOOKUP(E19,Participants!$A$1:$G$800,7,FALSE)</f>
        <v>DEV GIRLS</v>
      </c>
      <c r="K19" s="130">
        <f t="shared" si="0"/>
        <v>18</v>
      </c>
      <c r="L19" s="135"/>
    </row>
    <row r="20" spans="1:12" ht="14.25" customHeight="1" x14ac:dyDescent="0.35">
      <c r="A20" s="133" t="s">
        <v>687</v>
      </c>
      <c r="B20" s="132">
        <v>8</v>
      </c>
      <c r="C20" s="131">
        <v>41.46</v>
      </c>
      <c r="D20" s="132">
        <v>6</v>
      </c>
      <c r="E20" s="131">
        <v>1474</v>
      </c>
      <c r="F20" s="135" t="str">
        <f>+VLOOKUP(E20,Participants!$A$1:$F$800,2,FALSE)</f>
        <v>Lucia Kilkeary</v>
      </c>
      <c r="G20" s="135" t="str">
        <f>+VLOOKUP(E20,Participants!$A$1:$F$800,4,FALSE)</f>
        <v>SKS</v>
      </c>
      <c r="H20" s="135" t="str">
        <f>+VLOOKUP(E20,Participants!$A$1:$F$800,5,FALSE)</f>
        <v>F</v>
      </c>
      <c r="I20" s="135">
        <f>+VLOOKUP(E20,Participants!$A$1:$F$800,3,FALSE)</f>
        <v>4</v>
      </c>
      <c r="J20" s="135" t="str">
        <f>+VLOOKUP(E20,Participants!$A$1:$G$800,7,FALSE)</f>
        <v>DEV GIRLS</v>
      </c>
      <c r="K20" s="130">
        <f t="shared" si="0"/>
        <v>19</v>
      </c>
      <c r="L20" s="135"/>
    </row>
    <row r="21" spans="1:12" ht="14.25" customHeight="1" x14ac:dyDescent="0.35">
      <c r="A21" s="133" t="s">
        <v>687</v>
      </c>
      <c r="B21" s="129">
        <v>9</v>
      </c>
      <c r="C21" s="130">
        <v>41.55</v>
      </c>
      <c r="D21" s="129">
        <v>4</v>
      </c>
      <c r="E21" s="130">
        <v>362</v>
      </c>
      <c r="F21" s="134" t="str">
        <f>+VLOOKUP(E21,Participants!$A$1:$F$800,2,FALSE)</f>
        <v>Josie VanVickle</v>
      </c>
      <c r="G21" s="134" t="str">
        <f>+VLOOKUP(E21,Participants!$A$1:$F$800,4,FALSE)</f>
        <v>AAP</v>
      </c>
      <c r="H21" s="134" t="str">
        <f>+VLOOKUP(E21,Participants!$A$1:$F$800,5,FALSE)</f>
        <v>F</v>
      </c>
      <c r="I21" s="134">
        <f>+VLOOKUP(E21,Participants!$A$1:$F$800,3,FALSE)</f>
        <v>4</v>
      </c>
      <c r="J21" s="134" t="str">
        <f>+VLOOKUP(E21,Participants!$A$1:$G$800,7,FALSE)</f>
        <v>DEV GIRLS</v>
      </c>
      <c r="K21" s="130">
        <f t="shared" si="0"/>
        <v>20</v>
      </c>
      <c r="L21" s="134"/>
    </row>
    <row r="22" spans="1:12" ht="14.25" customHeight="1" x14ac:dyDescent="0.35">
      <c r="A22" s="133" t="s">
        <v>687</v>
      </c>
      <c r="B22" s="129">
        <v>5</v>
      </c>
      <c r="C22" s="130">
        <v>41.83</v>
      </c>
      <c r="D22" s="129">
        <v>6</v>
      </c>
      <c r="E22" s="130">
        <v>752</v>
      </c>
      <c r="F22" s="134" t="str">
        <f>+VLOOKUP(E22,Participants!$A$1:$F$800,2,FALSE)</f>
        <v>Lilliana Tavella</v>
      </c>
      <c r="G22" s="134" t="str">
        <f>+VLOOKUP(E22,Participants!$A$1:$F$800,4,FALSE)</f>
        <v>CDP</v>
      </c>
      <c r="H22" s="134" t="str">
        <f>+VLOOKUP(E22,Participants!$A$1:$F$800,5,FALSE)</f>
        <v>F</v>
      </c>
      <c r="I22" s="134">
        <f>+VLOOKUP(E22,Participants!$A$1:$F$800,3,FALSE)</f>
        <v>3</v>
      </c>
      <c r="J22" s="134" t="str">
        <f>+VLOOKUP(E22,Participants!$A$1:$G$800,7,FALSE)</f>
        <v>DEV GIRLS</v>
      </c>
      <c r="K22" s="130">
        <f t="shared" si="0"/>
        <v>21</v>
      </c>
      <c r="L22" s="134"/>
    </row>
    <row r="23" spans="1:12" ht="14.25" customHeight="1" x14ac:dyDescent="0.35">
      <c r="A23" s="133" t="s">
        <v>687</v>
      </c>
      <c r="B23" s="132">
        <v>8</v>
      </c>
      <c r="C23" s="131">
        <v>41.83</v>
      </c>
      <c r="D23" s="132">
        <v>5</v>
      </c>
      <c r="E23" s="131">
        <v>1478</v>
      </c>
      <c r="F23" s="135" t="str">
        <f>+VLOOKUP(E23,Participants!$A$1:$F$800,2,FALSE)</f>
        <v>Ashley Pollet</v>
      </c>
      <c r="G23" s="135" t="str">
        <f>+VLOOKUP(E23,Participants!$A$1:$F$800,4,FALSE)</f>
        <v>SKS</v>
      </c>
      <c r="H23" s="135" t="str">
        <f>+VLOOKUP(E23,Participants!$A$1:$F$800,5,FALSE)</f>
        <v>F</v>
      </c>
      <c r="I23" s="135">
        <f>+VLOOKUP(E23,Participants!$A$1:$F$800,3,FALSE)</f>
        <v>4</v>
      </c>
      <c r="J23" s="135" t="str">
        <f>+VLOOKUP(E23,Participants!$A$1:$G$800,7,FALSE)</f>
        <v>DEV GIRLS</v>
      </c>
      <c r="K23" s="130">
        <f t="shared" si="0"/>
        <v>22</v>
      </c>
      <c r="L23" s="135"/>
    </row>
    <row r="24" spans="1:12" ht="14.25" customHeight="1" x14ac:dyDescent="0.35">
      <c r="A24" s="133" t="s">
        <v>687</v>
      </c>
      <c r="B24" s="132">
        <v>10</v>
      </c>
      <c r="C24" s="131">
        <v>42.07</v>
      </c>
      <c r="D24" s="132">
        <v>1</v>
      </c>
      <c r="E24" s="131">
        <v>1209</v>
      </c>
      <c r="F24" s="135" t="str">
        <f>+VLOOKUP(E24,Participants!$A$1:$F$800,2,FALSE)</f>
        <v>Mila Kreinbrook</v>
      </c>
      <c r="G24" s="135" t="str">
        <f>+VLOOKUP(E24,Participants!$A$1:$F$800,4,FALSE)</f>
        <v>MQA</v>
      </c>
      <c r="H24" s="135" t="str">
        <f>+VLOOKUP(E24,Participants!$A$1:$F$800,5,FALSE)</f>
        <v>F</v>
      </c>
      <c r="I24" s="135">
        <f>+VLOOKUP(E24,Participants!$A$1:$F$800,3,FALSE)</f>
        <v>4</v>
      </c>
      <c r="J24" s="135" t="str">
        <f>+VLOOKUP(E24,Participants!$A$1:$G$800,7,FALSE)</f>
        <v>DEV GIRLS</v>
      </c>
      <c r="K24" s="130">
        <f t="shared" si="0"/>
        <v>23</v>
      </c>
      <c r="L24" s="135"/>
    </row>
    <row r="25" spans="1:12" ht="14.25" customHeight="1" x14ac:dyDescent="0.35">
      <c r="A25" s="133" t="s">
        <v>687</v>
      </c>
      <c r="B25" s="129">
        <v>7</v>
      </c>
      <c r="C25" s="130">
        <v>42.08</v>
      </c>
      <c r="D25" s="129">
        <v>6</v>
      </c>
      <c r="E25" s="130">
        <v>355</v>
      </c>
      <c r="F25" s="134" t="str">
        <f>+VLOOKUP(E25,Participants!$A$1:$F$800,2,FALSE)</f>
        <v>Gemma Falcon</v>
      </c>
      <c r="G25" s="134" t="str">
        <f>+VLOOKUP(E25,Participants!$A$1:$F$800,4,FALSE)</f>
        <v>AAP</v>
      </c>
      <c r="H25" s="134" t="str">
        <f>+VLOOKUP(E25,Participants!$A$1:$F$800,5,FALSE)</f>
        <v>F</v>
      </c>
      <c r="I25" s="134">
        <f>+VLOOKUP(E25,Participants!$A$1:$F$800,3,FALSE)</f>
        <v>4</v>
      </c>
      <c r="J25" s="134" t="str">
        <f>+VLOOKUP(E25,Participants!$A$1:$G$800,7,FALSE)</f>
        <v>DEV GIRLS</v>
      </c>
      <c r="K25" s="130">
        <f t="shared" si="0"/>
        <v>24</v>
      </c>
      <c r="L25" s="134"/>
    </row>
    <row r="26" spans="1:12" ht="14.25" customHeight="1" x14ac:dyDescent="0.35">
      <c r="A26" s="133" t="s">
        <v>687</v>
      </c>
      <c r="B26" s="129">
        <v>3</v>
      </c>
      <c r="C26" s="130">
        <v>42.31</v>
      </c>
      <c r="D26" s="129">
        <v>3</v>
      </c>
      <c r="E26" s="130">
        <v>342</v>
      </c>
      <c r="F26" s="134" t="str">
        <f>+VLOOKUP(E26,Participants!$A$1:$F$800,2,FALSE)</f>
        <v>Angela Gallagher</v>
      </c>
      <c r="G26" s="134" t="str">
        <f>+VLOOKUP(E26,Participants!$A$1:$F$800,4,FALSE)</f>
        <v>AAP</v>
      </c>
      <c r="H26" s="134" t="str">
        <f>+VLOOKUP(E26,Participants!$A$1:$F$800,5,FALSE)</f>
        <v>F</v>
      </c>
      <c r="I26" s="134">
        <f>+VLOOKUP(E26,Participants!$A$1:$F$800,3,FALSE)</f>
        <v>2</v>
      </c>
      <c r="J26" s="134" t="str">
        <f>+VLOOKUP(E26,Participants!$A$1:$G$800,7,FALSE)</f>
        <v>DEV GIRLS</v>
      </c>
      <c r="K26" s="130">
        <f t="shared" si="0"/>
        <v>25</v>
      </c>
      <c r="L26" s="134"/>
    </row>
    <row r="27" spans="1:12" ht="14.25" customHeight="1" x14ac:dyDescent="0.35">
      <c r="A27" s="133" t="s">
        <v>687</v>
      </c>
      <c r="B27" s="129">
        <v>7</v>
      </c>
      <c r="C27" s="130">
        <v>42.54</v>
      </c>
      <c r="D27" s="129">
        <v>4</v>
      </c>
      <c r="E27" s="130">
        <v>628</v>
      </c>
      <c r="F27" s="134" t="str">
        <f>+VLOOKUP(E27,Participants!$A$1:$F$800,2,FALSE)</f>
        <v>Audrey Thompson</v>
      </c>
      <c r="G27" s="134" t="str">
        <f>+VLOOKUP(E27,Participants!$A$1:$F$800,4,FALSE)</f>
        <v>BCS</v>
      </c>
      <c r="H27" s="134" t="str">
        <f>+VLOOKUP(E27,Participants!$A$1:$F$800,5,FALSE)</f>
        <v>F</v>
      </c>
      <c r="I27" s="134">
        <f>+VLOOKUP(E27,Participants!$A$1:$F$800,3,FALSE)</f>
        <v>3</v>
      </c>
      <c r="J27" s="134" t="str">
        <f>+VLOOKUP(E27,Participants!$A$1:$G$800,7,FALSE)</f>
        <v>DEV GIRLS</v>
      </c>
      <c r="K27" s="130">
        <f t="shared" si="0"/>
        <v>26</v>
      </c>
      <c r="L27" s="134"/>
    </row>
    <row r="28" spans="1:12" ht="14.25" customHeight="1" x14ac:dyDescent="0.35">
      <c r="A28" s="133" t="s">
        <v>687</v>
      </c>
      <c r="B28" s="129">
        <v>3</v>
      </c>
      <c r="C28" s="130">
        <v>43</v>
      </c>
      <c r="D28" s="129">
        <v>2</v>
      </c>
      <c r="E28" s="130">
        <v>994</v>
      </c>
      <c r="F28" s="134" t="str">
        <f>+VLOOKUP(E28,Participants!$A$1:$F$800,2,FALSE)</f>
        <v>Mary Jane Varasse</v>
      </c>
      <c r="G28" s="134" t="str">
        <f>+VLOOKUP(E28,Participants!$A$1:$F$800,4,FALSE)</f>
        <v>HFS</v>
      </c>
      <c r="H28" s="134" t="str">
        <f>+VLOOKUP(E28,Participants!$A$1:$F$800,5,FALSE)</f>
        <v>F</v>
      </c>
      <c r="I28" s="134">
        <f>+VLOOKUP(E28,Participants!$A$1:$F$800,3,FALSE)</f>
        <v>2</v>
      </c>
      <c r="J28" s="134" t="str">
        <f>+VLOOKUP(E28,Participants!$A$1:$G$800,7,FALSE)</f>
        <v>DEV GIRLS</v>
      </c>
      <c r="K28" s="130">
        <f t="shared" si="0"/>
        <v>27</v>
      </c>
      <c r="L28" s="134"/>
    </row>
    <row r="29" spans="1:12" ht="14.25" customHeight="1" x14ac:dyDescent="0.35">
      <c r="A29" s="133" t="s">
        <v>687</v>
      </c>
      <c r="B29" s="132">
        <v>4</v>
      </c>
      <c r="C29" s="131">
        <v>43.4</v>
      </c>
      <c r="D29" s="132">
        <v>3</v>
      </c>
      <c r="E29" s="131">
        <v>341</v>
      </c>
      <c r="F29" s="135" t="str">
        <f>+VLOOKUP(E29,Participants!$A$1:$F$800,2,FALSE)</f>
        <v>Elsie Bamberg</v>
      </c>
      <c r="G29" s="135" t="str">
        <f>+VLOOKUP(E29,Participants!$A$1:$F$800,4,FALSE)</f>
        <v>AAP</v>
      </c>
      <c r="H29" s="135" t="str">
        <f>+VLOOKUP(E29,Participants!$A$1:$F$800,5,FALSE)</f>
        <v>F</v>
      </c>
      <c r="I29" s="135">
        <f>+VLOOKUP(E29,Participants!$A$1:$F$800,3,FALSE)</f>
        <v>2</v>
      </c>
      <c r="J29" s="135" t="str">
        <f>+VLOOKUP(E29,Participants!$A$1:$G$800,7,FALSE)</f>
        <v>DEV GIRLS</v>
      </c>
      <c r="K29" s="130">
        <f t="shared" si="0"/>
        <v>28</v>
      </c>
      <c r="L29" s="135"/>
    </row>
    <row r="30" spans="1:12" ht="14.25" customHeight="1" x14ac:dyDescent="0.35">
      <c r="A30" s="133" t="s">
        <v>687</v>
      </c>
      <c r="B30" s="132">
        <v>6</v>
      </c>
      <c r="C30" s="131">
        <v>43.67</v>
      </c>
      <c r="D30" s="132">
        <v>5</v>
      </c>
      <c r="E30" s="131">
        <v>1207</v>
      </c>
      <c r="F30" s="135" t="str">
        <f>+VLOOKUP(E30,Participants!$A$1:$F$800,2,FALSE)</f>
        <v>Evi Thompson</v>
      </c>
      <c r="G30" s="135" t="str">
        <f>+VLOOKUP(E30,Participants!$A$1:$F$800,4,FALSE)</f>
        <v>MQA</v>
      </c>
      <c r="H30" s="135" t="str">
        <f>+VLOOKUP(E30,Participants!$A$1:$F$800,5,FALSE)</f>
        <v>F</v>
      </c>
      <c r="I30" s="135">
        <f>+VLOOKUP(E30,Participants!$A$1:$F$800,3,FALSE)</f>
        <v>3</v>
      </c>
      <c r="J30" s="135" t="str">
        <f>+VLOOKUP(E30,Participants!$A$1:$G$800,7,FALSE)</f>
        <v>DEV GIRLS</v>
      </c>
      <c r="K30" s="130">
        <f t="shared" si="0"/>
        <v>29</v>
      </c>
      <c r="L30" s="135"/>
    </row>
    <row r="31" spans="1:12" ht="14.25" customHeight="1" x14ac:dyDescent="0.35">
      <c r="A31" s="133" t="s">
        <v>687</v>
      </c>
      <c r="B31" s="129">
        <v>11</v>
      </c>
      <c r="C31" s="130">
        <v>43.7</v>
      </c>
      <c r="D31" s="129">
        <v>1</v>
      </c>
      <c r="E31" s="130">
        <v>352</v>
      </c>
      <c r="F31" s="134" t="str">
        <f>+VLOOKUP(E31,Participants!$A$1:$F$800,2,FALSE)</f>
        <v>Grace Baker</v>
      </c>
      <c r="G31" s="134" t="str">
        <f>+VLOOKUP(E31,Participants!$A$1:$F$800,4,FALSE)</f>
        <v>AAP</v>
      </c>
      <c r="H31" s="134" t="str">
        <f>+VLOOKUP(E31,Participants!$A$1:$F$800,5,FALSE)</f>
        <v>F</v>
      </c>
      <c r="I31" s="134">
        <f>+VLOOKUP(E31,Participants!$A$1:$F$800,3,FALSE)</f>
        <v>4</v>
      </c>
      <c r="J31" s="134" t="str">
        <f>+VLOOKUP(E31,Participants!$A$1:$G$800,7,FALSE)</f>
        <v>DEV GIRLS</v>
      </c>
      <c r="K31" s="130">
        <f t="shared" si="0"/>
        <v>30</v>
      </c>
      <c r="L31" s="134"/>
    </row>
    <row r="32" spans="1:12" ht="14.25" customHeight="1" x14ac:dyDescent="0.35">
      <c r="A32" s="133" t="s">
        <v>687</v>
      </c>
      <c r="B32" s="132">
        <v>4</v>
      </c>
      <c r="C32" s="131">
        <v>43.97</v>
      </c>
      <c r="D32" s="132">
        <v>1</v>
      </c>
      <c r="E32" s="131">
        <v>792</v>
      </c>
      <c r="F32" s="135" t="str">
        <f>+VLOOKUP(E32,Participants!$A$1:$F$800,2,FALSE)</f>
        <v>Miriam Bandish</v>
      </c>
      <c r="G32" s="135" t="str">
        <f>+VLOOKUP(E32,Participants!$A$1:$F$800,4,FALSE)</f>
        <v>DMA</v>
      </c>
      <c r="H32" s="135" t="str">
        <f>+VLOOKUP(E32,Participants!$A$1:$F$800,5,FALSE)</f>
        <v>F</v>
      </c>
      <c r="I32" s="135">
        <f>+VLOOKUP(E32,Participants!$A$1:$F$800,3,FALSE)</f>
        <v>2</v>
      </c>
      <c r="J32" s="135" t="str">
        <f>+VLOOKUP(E32,Participants!$A$1:$G$800,7,FALSE)</f>
        <v>DEV GIRLS</v>
      </c>
      <c r="K32" s="130">
        <f t="shared" si="0"/>
        <v>31</v>
      </c>
      <c r="L32" s="135"/>
    </row>
    <row r="33" spans="1:12" ht="14.25" customHeight="1" x14ac:dyDescent="0.35">
      <c r="A33" s="133" t="s">
        <v>687</v>
      </c>
      <c r="B33" s="129">
        <v>3</v>
      </c>
      <c r="C33" s="130">
        <v>44.01</v>
      </c>
      <c r="D33" s="129">
        <v>5</v>
      </c>
      <c r="E33" s="130">
        <v>1196</v>
      </c>
      <c r="F33" s="134" t="str">
        <f>+VLOOKUP(E33,Participants!$A$1:$F$800,2,FALSE)</f>
        <v>Luna Fazio</v>
      </c>
      <c r="G33" s="134" t="str">
        <f>+VLOOKUP(E33,Participants!$A$1:$F$800,4,FALSE)</f>
        <v>MQA</v>
      </c>
      <c r="H33" s="134" t="str">
        <f>+VLOOKUP(E33,Participants!$A$1:$F$800,5,FALSE)</f>
        <v>F</v>
      </c>
      <c r="I33" s="134">
        <f>+VLOOKUP(E33,Participants!$A$1:$F$800,3,FALSE)</f>
        <v>1</v>
      </c>
      <c r="J33" s="134" t="str">
        <f>+VLOOKUP(E33,Participants!$A$1:$G$800,7,FALSE)</f>
        <v>DEV GIRLS</v>
      </c>
      <c r="K33" s="130">
        <f t="shared" si="0"/>
        <v>32</v>
      </c>
      <c r="L33" s="134"/>
    </row>
    <row r="34" spans="1:12" ht="14.25" customHeight="1" x14ac:dyDescent="0.35">
      <c r="A34" s="133" t="s">
        <v>687</v>
      </c>
      <c r="B34" s="129">
        <v>3</v>
      </c>
      <c r="C34" s="130">
        <v>44.47</v>
      </c>
      <c r="D34" s="129">
        <v>1</v>
      </c>
      <c r="E34" s="130">
        <v>791</v>
      </c>
      <c r="F34" s="134" t="str">
        <f>+VLOOKUP(E34,Participants!$A$1:$F$800,2,FALSE)</f>
        <v>Ava Pawlowski</v>
      </c>
      <c r="G34" s="134" t="str">
        <f>+VLOOKUP(E34,Participants!$A$1:$F$800,4,FALSE)</f>
        <v>DMA</v>
      </c>
      <c r="H34" s="134" t="str">
        <f>+VLOOKUP(E34,Participants!$A$1:$F$800,5,FALSE)</f>
        <v>F</v>
      </c>
      <c r="I34" s="134">
        <f>+VLOOKUP(E34,Participants!$A$1:$F$800,3,FALSE)</f>
        <v>2</v>
      </c>
      <c r="J34" s="134" t="str">
        <f>+VLOOKUP(E34,Participants!$A$1:$G$800,7,FALSE)</f>
        <v>DEV GIRLS</v>
      </c>
      <c r="K34" s="130">
        <f t="shared" si="0"/>
        <v>33</v>
      </c>
      <c r="L34" s="134"/>
    </row>
    <row r="35" spans="1:12" ht="14.25" customHeight="1" x14ac:dyDescent="0.35">
      <c r="A35" s="133" t="s">
        <v>687</v>
      </c>
      <c r="B35" s="132">
        <v>6</v>
      </c>
      <c r="C35" s="131">
        <v>44.48</v>
      </c>
      <c r="D35" s="132">
        <v>2</v>
      </c>
      <c r="E35" s="131">
        <v>350</v>
      </c>
      <c r="F35" s="135" t="str">
        <f>+VLOOKUP(E35,Participants!$A$1:$F$800,2,FALSE)</f>
        <v>Annabelle Whetzel</v>
      </c>
      <c r="G35" s="135" t="str">
        <f>+VLOOKUP(E35,Participants!$A$1:$F$800,4,FALSE)</f>
        <v>AAP</v>
      </c>
      <c r="H35" s="135" t="str">
        <f>+VLOOKUP(E35,Participants!$A$1:$F$800,5,FALSE)</f>
        <v>F</v>
      </c>
      <c r="I35" s="135">
        <f>+VLOOKUP(E35,Participants!$A$1:$F$800,3,FALSE)</f>
        <v>3</v>
      </c>
      <c r="J35" s="135" t="str">
        <f>+VLOOKUP(E35,Participants!$A$1:$G$800,7,FALSE)</f>
        <v>DEV GIRLS</v>
      </c>
      <c r="K35" s="130">
        <f t="shared" si="0"/>
        <v>34</v>
      </c>
      <c r="L35" s="135"/>
    </row>
    <row r="36" spans="1:12" ht="14.25" customHeight="1" x14ac:dyDescent="0.35">
      <c r="A36" s="133" t="s">
        <v>687</v>
      </c>
      <c r="B36" s="132">
        <v>10</v>
      </c>
      <c r="C36" s="131">
        <v>44.58</v>
      </c>
      <c r="D36" s="132">
        <v>4</v>
      </c>
      <c r="E36" s="131">
        <v>361</v>
      </c>
      <c r="F36" s="135" t="str">
        <f>+VLOOKUP(E36,Participants!$A$1:$F$800,2,FALSE)</f>
        <v>Winifred Salinas</v>
      </c>
      <c r="G36" s="135" t="str">
        <f>+VLOOKUP(E36,Participants!$A$1:$F$800,4,FALSE)</f>
        <v>AAP</v>
      </c>
      <c r="H36" s="135" t="str">
        <f>+VLOOKUP(E36,Participants!$A$1:$F$800,5,FALSE)</f>
        <v>F</v>
      </c>
      <c r="I36" s="135">
        <f>+VLOOKUP(E36,Participants!$A$1:$F$800,3,FALSE)</f>
        <v>4</v>
      </c>
      <c r="J36" s="135" t="str">
        <f>+VLOOKUP(E36,Participants!$A$1:$G$800,7,FALSE)</f>
        <v>DEV GIRLS</v>
      </c>
      <c r="K36" s="130">
        <f t="shared" si="0"/>
        <v>35</v>
      </c>
      <c r="L36" s="135"/>
    </row>
    <row r="37" spans="1:12" ht="14.25" customHeight="1" x14ac:dyDescent="0.35">
      <c r="A37" s="133" t="s">
        <v>687</v>
      </c>
      <c r="B37" s="132">
        <v>2</v>
      </c>
      <c r="C37" s="131">
        <v>44.61</v>
      </c>
      <c r="D37" s="132">
        <v>5</v>
      </c>
      <c r="E37" s="131">
        <v>1663</v>
      </c>
      <c r="F37" s="135" t="str">
        <f>+VLOOKUP(E37,Participants!$A$1:$F$800,2,FALSE)</f>
        <v>Lucia Deem</v>
      </c>
      <c r="G37" s="135" t="str">
        <f>+VLOOKUP(E37,Participants!$A$1:$F$800,4,FALSE)</f>
        <v>STG</v>
      </c>
      <c r="H37" s="135" t="str">
        <f>+VLOOKUP(E37,Participants!$A$1:$F$800,5,FALSE)</f>
        <v>F</v>
      </c>
      <c r="I37" s="135">
        <f>+VLOOKUP(E37,Participants!$A$1:$F$800,3,FALSE)</f>
        <v>0</v>
      </c>
      <c r="J37" s="135" t="str">
        <f>+VLOOKUP(E37,Participants!$A$1:$G$800,7,FALSE)</f>
        <v>DEV GIRLS</v>
      </c>
      <c r="K37" s="130">
        <f t="shared" si="0"/>
        <v>36</v>
      </c>
      <c r="L37" s="135"/>
    </row>
    <row r="38" spans="1:12" ht="14.25" customHeight="1" x14ac:dyDescent="0.35">
      <c r="A38" s="133" t="s">
        <v>687</v>
      </c>
      <c r="B38" s="129">
        <v>11</v>
      </c>
      <c r="C38" s="130">
        <v>45.6</v>
      </c>
      <c r="D38" s="129">
        <v>3</v>
      </c>
      <c r="E38" s="130">
        <v>359</v>
      </c>
      <c r="F38" s="134" t="str">
        <f>+VLOOKUP(E38,Participants!$A$1:$F$800,2,FALSE)</f>
        <v>Brigid Mueller</v>
      </c>
      <c r="G38" s="134" t="str">
        <f>+VLOOKUP(E38,Participants!$A$1:$F$800,4,FALSE)</f>
        <v>AAP</v>
      </c>
      <c r="H38" s="134" t="str">
        <f>+VLOOKUP(E38,Participants!$A$1:$F$800,5,FALSE)</f>
        <v>F</v>
      </c>
      <c r="I38" s="134">
        <f>+VLOOKUP(E38,Participants!$A$1:$F$800,3,FALSE)</f>
        <v>4</v>
      </c>
      <c r="J38" s="134" t="str">
        <f>+VLOOKUP(E38,Participants!$A$1:$G$800,7,FALSE)</f>
        <v>DEV GIRLS</v>
      </c>
      <c r="K38" s="130">
        <f t="shared" si="0"/>
        <v>37</v>
      </c>
      <c r="L38" s="134"/>
    </row>
    <row r="39" spans="1:12" ht="14.25" customHeight="1" x14ac:dyDescent="0.35">
      <c r="A39" s="133" t="s">
        <v>687</v>
      </c>
      <c r="B39" s="132">
        <v>6</v>
      </c>
      <c r="C39" s="131">
        <v>45.86</v>
      </c>
      <c r="D39" s="132">
        <v>3</v>
      </c>
      <c r="E39" s="131">
        <v>1206</v>
      </c>
      <c r="F39" s="135" t="str">
        <f>+VLOOKUP(E39,Participants!$A$1:$F$800,2,FALSE)</f>
        <v>Kenlee Shaffer</v>
      </c>
      <c r="G39" s="135" t="str">
        <f>+VLOOKUP(E39,Participants!$A$1:$F$800,4,FALSE)</f>
        <v>MQA</v>
      </c>
      <c r="H39" s="135" t="str">
        <f>+VLOOKUP(E39,Participants!$A$1:$F$800,5,FALSE)</f>
        <v>F</v>
      </c>
      <c r="I39" s="135">
        <f>+VLOOKUP(E39,Participants!$A$1:$F$800,3,FALSE)</f>
        <v>3</v>
      </c>
      <c r="J39" s="135" t="str">
        <f>+VLOOKUP(E39,Participants!$A$1:$G$800,7,FALSE)</f>
        <v>DEV GIRLS</v>
      </c>
      <c r="K39" s="130">
        <f t="shared" si="0"/>
        <v>38</v>
      </c>
      <c r="L39" s="135"/>
    </row>
    <row r="40" spans="1:12" ht="14.25" customHeight="1" x14ac:dyDescent="0.35">
      <c r="A40" s="133" t="s">
        <v>687</v>
      </c>
      <c r="B40" s="132">
        <v>2</v>
      </c>
      <c r="C40" s="131">
        <v>45.93</v>
      </c>
      <c r="D40" s="132">
        <v>3</v>
      </c>
      <c r="E40" s="131">
        <v>1200</v>
      </c>
      <c r="F40" s="135" t="str">
        <f>+VLOOKUP(E40,Participants!$A$1:$F$800,2,FALSE)</f>
        <v>Serena Sullivan</v>
      </c>
      <c r="G40" s="135" t="str">
        <f>+VLOOKUP(E40,Participants!$A$1:$F$800,4,FALSE)</f>
        <v>MQA</v>
      </c>
      <c r="H40" s="135" t="str">
        <f>+VLOOKUP(E40,Participants!$A$1:$F$800,5,FALSE)</f>
        <v>F</v>
      </c>
      <c r="I40" s="135">
        <f>+VLOOKUP(E40,Participants!$A$1:$F$800,3,FALSE)</f>
        <v>1</v>
      </c>
      <c r="J40" s="135" t="str">
        <f>+VLOOKUP(E40,Participants!$A$1:$G$800,7,FALSE)</f>
        <v>DEV GIRLS</v>
      </c>
      <c r="K40" s="130">
        <f t="shared" si="0"/>
        <v>39</v>
      </c>
      <c r="L40" s="135"/>
    </row>
    <row r="41" spans="1:12" ht="14.25" customHeight="1" x14ac:dyDescent="0.35">
      <c r="A41" s="133" t="s">
        <v>687</v>
      </c>
      <c r="B41" s="132">
        <v>2</v>
      </c>
      <c r="C41" s="131">
        <v>46.02</v>
      </c>
      <c r="D41" s="132">
        <v>6</v>
      </c>
      <c r="E41" s="131">
        <v>1198</v>
      </c>
      <c r="F41" s="135" t="str">
        <f>+VLOOKUP(E41,Participants!$A$1:$F$800,2,FALSE)</f>
        <v>Gianna Milner</v>
      </c>
      <c r="G41" s="135" t="str">
        <f>+VLOOKUP(E41,Participants!$A$1:$F$800,4,FALSE)</f>
        <v>MQA</v>
      </c>
      <c r="H41" s="135" t="str">
        <f>+VLOOKUP(E41,Participants!$A$1:$F$800,5,FALSE)</f>
        <v>F</v>
      </c>
      <c r="I41" s="135">
        <f>+VLOOKUP(E41,Participants!$A$1:$F$800,3,FALSE)</f>
        <v>1</v>
      </c>
      <c r="J41" s="135" t="str">
        <f>+VLOOKUP(E41,Participants!$A$1:$G$800,7,FALSE)</f>
        <v>DEV GIRLS</v>
      </c>
      <c r="K41" s="130">
        <f t="shared" si="0"/>
        <v>40</v>
      </c>
      <c r="L41" s="135"/>
    </row>
    <row r="42" spans="1:12" ht="14.25" customHeight="1" x14ac:dyDescent="0.35">
      <c r="A42" s="133" t="s">
        <v>687</v>
      </c>
      <c r="B42" s="132">
        <v>6</v>
      </c>
      <c r="C42" s="131">
        <v>46.2</v>
      </c>
      <c r="D42" s="132">
        <v>1</v>
      </c>
      <c r="E42" s="131">
        <v>1671</v>
      </c>
      <c r="F42" s="135" t="str">
        <f>+VLOOKUP(E42,Participants!$A$1:$F$800,2,FALSE)</f>
        <v>Vayda Micu</v>
      </c>
      <c r="G42" s="135" t="str">
        <f>+VLOOKUP(E42,Participants!$A$1:$F$800,4,FALSE)</f>
        <v>STG</v>
      </c>
      <c r="H42" s="135" t="str">
        <f>+VLOOKUP(E42,Participants!$A$1:$F$800,5,FALSE)</f>
        <v>F</v>
      </c>
      <c r="I42" s="135">
        <f>+VLOOKUP(E42,Participants!$A$1:$F$800,3,FALSE)</f>
        <v>3</v>
      </c>
      <c r="J42" s="135" t="str">
        <f>+VLOOKUP(E42,Participants!$A$1:$G$800,7,FALSE)</f>
        <v>DEV GIRLS</v>
      </c>
      <c r="K42" s="130">
        <f t="shared" si="0"/>
        <v>41</v>
      </c>
      <c r="L42" s="135"/>
    </row>
    <row r="43" spans="1:12" ht="14.25" customHeight="1" x14ac:dyDescent="0.35">
      <c r="A43" s="133" t="s">
        <v>687</v>
      </c>
      <c r="B43" s="132">
        <v>6</v>
      </c>
      <c r="C43" s="131">
        <v>46.39</v>
      </c>
      <c r="D43" s="132">
        <v>4</v>
      </c>
      <c r="E43" s="131">
        <v>750</v>
      </c>
      <c r="F43" s="135" t="str">
        <f>+VLOOKUP(E43,Participants!$A$1:$F$800,2,FALSE)</f>
        <v>Elizabeth Mazza-Ludwick</v>
      </c>
      <c r="G43" s="135" t="str">
        <f>+VLOOKUP(E43,Participants!$A$1:$F$800,4,FALSE)</f>
        <v>CDP</v>
      </c>
      <c r="H43" s="135" t="str">
        <f>+VLOOKUP(E43,Participants!$A$1:$F$800,5,FALSE)</f>
        <v>F</v>
      </c>
      <c r="I43" s="135">
        <f>+VLOOKUP(E43,Participants!$A$1:$F$800,3,FALSE)</f>
        <v>3</v>
      </c>
      <c r="J43" s="135" t="str">
        <f>+VLOOKUP(E43,Participants!$A$1:$G$800,7,FALSE)</f>
        <v>DEV GIRLS</v>
      </c>
      <c r="K43" s="130">
        <f t="shared" si="0"/>
        <v>42</v>
      </c>
      <c r="L43" s="135"/>
    </row>
    <row r="44" spans="1:12" ht="14.25" customHeight="1" x14ac:dyDescent="0.35">
      <c r="A44" s="133" t="s">
        <v>687</v>
      </c>
      <c r="B44" s="129">
        <v>1</v>
      </c>
      <c r="C44" s="130">
        <v>47.31</v>
      </c>
      <c r="D44" s="129">
        <v>1</v>
      </c>
      <c r="E44" s="130">
        <v>992</v>
      </c>
      <c r="F44" s="134" t="str">
        <f>+VLOOKUP(E44,Participants!$A$1:$F$800,2,FALSE)</f>
        <v>Addison Trettel</v>
      </c>
      <c r="G44" s="134" t="str">
        <f>+VLOOKUP(E44,Participants!$A$1:$F$800,4,FALSE)</f>
        <v>HFS</v>
      </c>
      <c r="H44" s="134" t="str">
        <f>+VLOOKUP(E44,Participants!$A$1:$F$800,5,FALSE)</f>
        <v>F</v>
      </c>
      <c r="I44" s="134">
        <f>+VLOOKUP(E44,Participants!$A$1:$F$800,3,FALSE)</f>
        <v>1</v>
      </c>
      <c r="J44" s="134" t="str">
        <f>+VLOOKUP(E44,Participants!$A$1:$G$800,7,FALSE)</f>
        <v>DEV GIRLS</v>
      </c>
      <c r="K44" s="130">
        <f t="shared" si="0"/>
        <v>43</v>
      </c>
      <c r="L44" s="134"/>
    </row>
    <row r="45" spans="1:12" ht="14.25" customHeight="1" x14ac:dyDescent="0.35">
      <c r="A45" s="133" t="s">
        <v>687</v>
      </c>
      <c r="B45" s="129">
        <v>9</v>
      </c>
      <c r="C45" s="130">
        <v>47.8</v>
      </c>
      <c r="D45" s="129">
        <v>1</v>
      </c>
      <c r="E45" s="130">
        <v>1211</v>
      </c>
      <c r="F45" s="134" t="str">
        <f>+VLOOKUP(E45,Participants!$A$1:$F$800,2,FALSE)</f>
        <v>Rylee Sagwitz</v>
      </c>
      <c r="G45" s="134" t="str">
        <f>+VLOOKUP(E45,Participants!$A$1:$F$800,4,FALSE)</f>
        <v>MQA</v>
      </c>
      <c r="H45" s="134" t="str">
        <f>+VLOOKUP(E45,Participants!$A$1:$F$800,5,FALSE)</f>
        <v>F</v>
      </c>
      <c r="I45" s="134">
        <f>+VLOOKUP(E45,Participants!$A$1:$F$800,3,FALSE)</f>
        <v>4</v>
      </c>
      <c r="J45" s="134" t="str">
        <f>+VLOOKUP(E45,Participants!$A$1:$G$800,7,FALSE)</f>
        <v>DEV GIRLS</v>
      </c>
      <c r="K45" s="130">
        <f t="shared" si="0"/>
        <v>44</v>
      </c>
      <c r="L45" s="134"/>
    </row>
    <row r="46" spans="1:12" ht="14.25" customHeight="1" x14ac:dyDescent="0.35">
      <c r="A46" s="133" t="s">
        <v>687</v>
      </c>
      <c r="B46" s="129">
        <v>1</v>
      </c>
      <c r="C46" s="130">
        <v>48.28</v>
      </c>
      <c r="D46" s="129">
        <v>5</v>
      </c>
      <c r="E46" s="130">
        <v>1192</v>
      </c>
      <c r="F46" s="134" t="str">
        <f>+VLOOKUP(E46,Participants!$A$1:$F$800,2,FALSE)</f>
        <v>Oaklyn Parham</v>
      </c>
      <c r="G46" s="134" t="str">
        <f>+VLOOKUP(E46,Participants!$A$1:$F$800,4,FALSE)</f>
        <v>MQA</v>
      </c>
      <c r="H46" s="134" t="str">
        <f>+VLOOKUP(E46,Participants!$A$1:$F$800,5,FALSE)</f>
        <v>F</v>
      </c>
      <c r="I46" s="134">
        <f>+VLOOKUP(E46,Participants!$A$1:$F$800,3,FALSE)</f>
        <v>0</v>
      </c>
      <c r="J46" s="134" t="str">
        <f>+VLOOKUP(E46,Participants!$A$1:$G$800,7,FALSE)</f>
        <v>DEV GIRLS</v>
      </c>
      <c r="K46" s="130">
        <f t="shared" si="0"/>
        <v>45</v>
      </c>
      <c r="L46" s="134"/>
    </row>
    <row r="47" spans="1:12" ht="14.25" customHeight="1" x14ac:dyDescent="0.35">
      <c r="A47" s="133" t="s">
        <v>687</v>
      </c>
      <c r="B47" s="129">
        <v>7</v>
      </c>
      <c r="C47" s="130">
        <v>48.47</v>
      </c>
      <c r="D47" s="129">
        <v>3</v>
      </c>
      <c r="E47" s="130">
        <v>1458</v>
      </c>
      <c r="F47" s="134" t="str">
        <f>+VLOOKUP(E47,Participants!$A$1:$F$800,2,FALSE)</f>
        <v>Reese Blevins</v>
      </c>
      <c r="G47" s="134" t="str">
        <f>+VLOOKUP(E47,Participants!$A$1:$F$800,4,FALSE)</f>
        <v>SKS</v>
      </c>
      <c r="H47" s="134" t="str">
        <f>+VLOOKUP(E47,Participants!$A$1:$F$800,5,FALSE)</f>
        <v>F</v>
      </c>
      <c r="I47" s="134">
        <f>+VLOOKUP(E47,Participants!$A$1:$F$800,3,FALSE)</f>
        <v>3</v>
      </c>
      <c r="J47" s="134" t="str">
        <f>+VLOOKUP(E47,Participants!$A$1:$G$800,7,FALSE)</f>
        <v>DEV GIRLS</v>
      </c>
      <c r="K47" s="130">
        <f t="shared" si="0"/>
        <v>46</v>
      </c>
      <c r="L47" s="134"/>
    </row>
    <row r="48" spans="1:12" ht="14.25" customHeight="1" x14ac:dyDescent="0.35">
      <c r="A48" s="133" t="s">
        <v>687</v>
      </c>
      <c r="B48" s="129">
        <v>1</v>
      </c>
      <c r="C48" s="130">
        <v>49.36</v>
      </c>
      <c r="D48" s="129">
        <v>6</v>
      </c>
      <c r="E48" s="130">
        <v>1667</v>
      </c>
      <c r="F48" s="134" t="str">
        <f>+VLOOKUP(E48,Participants!$A$1:$F$800,2,FALSE)</f>
        <v>Elizabeth Lowery</v>
      </c>
      <c r="G48" s="134" t="str">
        <f>+VLOOKUP(E48,Participants!$A$1:$F$800,4,FALSE)</f>
        <v>STG</v>
      </c>
      <c r="H48" s="134" t="str">
        <f>+VLOOKUP(E48,Participants!$A$1:$F$800,5,FALSE)</f>
        <v>F</v>
      </c>
      <c r="I48" s="134">
        <f>+VLOOKUP(E48,Participants!$A$1:$F$800,3,FALSE)</f>
        <v>1</v>
      </c>
      <c r="J48" s="134" t="str">
        <f>+VLOOKUP(E48,Participants!$A$1:$G$800,7,FALSE)</f>
        <v>DEV GIRLS</v>
      </c>
      <c r="K48" s="130">
        <f t="shared" si="0"/>
        <v>47</v>
      </c>
      <c r="L48" s="134"/>
    </row>
    <row r="49" spans="1:12" ht="14.25" customHeight="1" x14ac:dyDescent="0.35">
      <c r="A49" s="133" t="s">
        <v>687</v>
      </c>
      <c r="B49" s="132">
        <v>10</v>
      </c>
      <c r="C49" s="131">
        <v>49.43</v>
      </c>
      <c r="D49" s="132">
        <v>3</v>
      </c>
      <c r="E49" s="131">
        <v>1208</v>
      </c>
      <c r="F49" s="135" t="str">
        <f>+VLOOKUP(E49,Participants!$A$1:$F$800,2,FALSE)</f>
        <v>Madelyn Kosgei</v>
      </c>
      <c r="G49" s="135" t="str">
        <f>+VLOOKUP(E49,Participants!$A$1:$F$800,4,FALSE)</f>
        <v>MQA</v>
      </c>
      <c r="H49" s="135" t="str">
        <f>+VLOOKUP(E49,Participants!$A$1:$F$800,5,FALSE)</f>
        <v>F</v>
      </c>
      <c r="I49" s="135">
        <f>+VLOOKUP(E49,Participants!$A$1:$F$800,3,FALSE)</f>
        <v>4</v>
      </c>
      <c r="J49" s="135" t="str">
        <f>+VLOOKUP(E49,Participants!$A$1:$G$800,7,FALSE)</f>
        <v>DEV GIRLS</v>
      </c>
      <c r="K49" s="130">
        <f t="shared" si="0"/>
        <v>48</v>
      </c>
      <c r="L49" s="135"/>
    </row>
    <row r="50" spans="1:12" ht="14.25" customHeight="1" x14ac:dyDescent="0.35">
      <c r="A50" s="133" t="s">
        <v>687</v>
      </c>
      <c r="B50" s="132">
        <v>4</v>
      </c>
      <c r="C50" s="131">
        <v>49.65</v>
      </c>
      <c r="D50" s="132">
        <v>4</v>
      </c>
      <c r="E50" s="131">
        <v>790</v>
      </c>
      <c r="F50" s="135" t="str">
        <f>+VLOOKUP(E50,Participants!$A$1:$F$800,2,FALSE)</f>
        <v>Eila Rocco</v>
      </c>
      <c r="G50" s="135" t="str">
        <f>+VLOOKUP(E50,Participants!$A$1:$F$800,4,FALSE)</f>
        <v>DMA</v>
      </c>
      <c r="H50" s="135" t="str">
        <f>+VLOOKUP(E50,Participants!$A$1:$F$800,5,FALSE)</f>
        <v>F</v>
      </c>
      <c r="I50" s="135">
        <f>+VLOOKUP(E50,Participants!$A$1:$F$800,3,FALSE)</f>
        <v>2</v>
      </c>
      <c r="J50" s="135" t="str">
        <f>+VLOOKUP(E50,Participants!$A$1:$G$800,7,FALSE)</f>
        <v>DEV GIRLS</v>
      </c>
      <c r="K50" s="130">
        <f t="shared" si="0"/>
        <v>49</v>
      </c>
      <c r="L50" s="135"/>
    </row>
    <row r="51" spans="1:12" ht="14.25" customHeight="1" x14ac:dyDescent="0.35">
      <c r="A51" s="133" t="s">
        <v>687</v>
      </c>
      <c r="B51" s="132">
        <v>8</v>
      </c>
      <c r="C51" s="131">
        <v>51.06</v>
      </c>
      <c r="D51" s="132">
        <v>4</v>
      </c>
      <c r="E51" s="131">
        <v>1673</v>
      </c>
      <c r="F51" s="135" t="str">
        <f>+VLOOKUP(E51,Participants!$A$1:$F$800,2,FALSE)</f>
        <v>Madeline Harmanos</v>
      </c>
      <c r="G51" s="135" t="str">
        <f>+VLOOKUP(E51,Participants!$A$1:$F$800,4,FALSE)</f>
        <v>STG</v>
      </c>
      <c r="H51" s="135" t="str">
        <f>+VLOOKUP(E51,Participants!$A$1:$F$800,5,FALSE)</f>
        <v>F</v>
      </c>
      <c r="I51" s="135">
        <f>+VLOOKUP(E51,Participants!$A$1:$F$800,3,FALSE)</f>
        <v>4</v>
      </c>
      <c r="J51" s="135" t="str">
        <f>+VLOOKUP(E51,Participants!$A$1:$G$800,7,FALSE)</f>
        <v>DEV GIRLS</v>
      </c>
      <c r="K51" s="130">
        <f t="shared" si="0"/>
        <v>50</v>
      </c>
      <c r="L51" s="135"/>
    </row>
    <row r="52" spans="1:12" ht="14.25" customHeight="1" x14ac:dyDescent="0.35">
      <c r="A52" s="133" t="s">
        <v>687</v>
      </c>
      <c r="B52" s="129">
        <v>7</v>
      </c>
      <c r="C52" s="130">
        <v>51.35</v>
      </c>
      <c r="D52" s="129">
        <v>2</v>
      </c>
      <c r="E52" s="130">
        <v>1470</v>
      </c>
      <c r="F52" s="134" t="str">
        <f>+VLOOKUP(E52,Participants!$A$1:$F$800,2,FALSE)</f>
        <v>Nadia Buchwald</v>
      </c>
      <c r="G52" s="134" t="str">
        <f>+VLOOKUP(E52,Participants!$A$1:$F$800,4,FALSE)</f>
        <v>SKS</v>
      </c>
      <c r="H52" s="134" t="str">
        <f>+VLOOKUP(E52,Participants!$A$1:$F$800,5,FALSE)</f>
        <v>F</v>
      </c>
      <c r="I52" s="134">
        <f>+VLOOKUP(E52,Participants!$A$1:$F$800,3,FALSE)</f>
        <v>4</v>
      </c>
      <c r="J52" s="134" t="str">
        <f>+VLOOKUP(E52,Participants!$A$1:$G$800,7,FALSE)</f>
        <v>DEV GIRLS</v>
      </c>
      <c r="K52" s="130">
        <f t="shared" si="0"/>
        <v>51</v>
      </c>
      <c r="L52" s="134"/>
    </row>
    <row r="53" spans="1:12" ht="14.25" customHeight="1" x14ac:dyDescent="0.35">
      <c r="A53" s="133" t="s">
        <v>687</v>
      </c>
      <c r="B53" s="132">
        <v>2</v>
      </c>
      <c r="C53" s="131">
        <v>51.79</v>
      </c>
      <c r="D53" s="132">
        <v>1</v>
      </c>
      <c r="E53" s="131">
        <v>1201</v>
      </c>
      <c r="F53" s="135" t="str">
        <f>+VLOOKUP(E53,Participants!$A$1:$F$800,2,FALSE)</f>
        <v>Allison Thomas</v>
      </c>
      <c r="G53" s="135" t="str">
        <f>+VLOOKUP(E53,Participants!$A$1:$F$800,4,FALSE)</f>
        <v>MQA</v>
      </c>
      <c r="H53" s="135" t="str">
        <f>+VLOOKUP(E53,Participants!$A$1:$F$800,5,FALSE)</f>
        <v>F</v>
      </c>
      <c r="I53" s="135">
        <f>+VLOOKUP(E53,Participants!$A$1:$F$800,3,FALSE)</f>
        <v>1</v>
      </c>
      <c r="J53" s="135" t="str">
        <f>+VLOOKUP(E53,Participants!$A$1:$G$800,7,FALSE)</f>
        <v>DEV GIRLS</v>
      </c>
      <c r="K53" s="130">
        <f t="shared" si="0"/>
        <v>52</v>
      </c>
      <c r="L53" s="135"/>
    </row>
    <row r="54" spans="1:12" ht="14.25" customHeight="1" x14ac:dyDescent="0.35">
      <c r="A54" s="133" t="s">
        <v>687</v>
      </c>
      <c r="B54" s="129">
        <v>1</v>
      </c>
      <c r="C54" s="130">
        <v>52.7</v>
      </c>
      <c r="D54" s="129">
        <v>4</v>
      </c>
      <c r="E54" s="130">
        <v>1194</v>
      </c>
      <c r="F54" s="134" t="str">
        <f>+VLOOKUP(E54,Participants!$A$1:$F$800,2,FALSE)</f>
        <v>Hallie Porter</v>
      </c>
      <c r="G54" s="134" t="str">
        <f>+VLOOKUP(E54,Participants!$A$1:$F$800,4,FALSE)</f>
        <v>MQA</v>
      </c>
      <c r="H54" s="134" t="str">
        <f>+VLOOKUP(E54,Participants!$A$1:$F$800,5,FALSE)</f>
        <v>F</v>
      </c>
      <c r="I54" s="134">
        <f>+VLOOKUP(E54,Participants!$A$1:$F$800,3,FALSE)</f>
        <v>0</v>
      </c>
      <c r="J54" s="134" t="str">
        <f>+VLOOKUP(E54,Participants!$A$1:$G$800,7,FALSE)</f>
        <v>DEV GIRLS</v>
      </c>
      <c r="K54" s="130">
        <f t="shared" si="0"/>
        <v>53</v>
      </c>
      <c r="L54" s="134"/>
    </row>
    <row r="55" spans="1:12" ht="14.25" customHeight="1" x14ac:dyDescent="0.35">
      <c r="A55" s="133" t="s">
        <v>687</v>
      </c>
      <c r="B55" s="129">
        <v>1</v>
      </c>
      <c r="C55" s="130">
        <v>55.31</v>
      </c>
      <c r="D55" s="129">
        <v>3</v>
      </c>
      <c r="E55" s="130">
        <v>735</v>
      </c>
      <c r="F55" s="134" t="str">
        <f>+VLOOKUP(E55,Participants!$A$1:$F$800,2,FALSE)</f>
        <v>Diana Couch</v>
      </c>
      <c r="G55" s="134" t="str">
        <f>+VLOOKUP(E55,Participants!$A$1:$F$800,4,FALSE)</f>
        <v>CDP</v>
      </c>
      <c r="H55" s="134" t="str">
        <f>+VLOOKUP(E55,Participants!$A$1:$F$800,5,FALSE)</f>
        <v>F</v>
      </c>
      <c r="I55" s="134" t="str">
        <f>+VLOOKUP(E55,Participants!$A$1:$F$800,3,FALSE)</f>
        <v>K</v>
      </c>
      <c r="J55" s="134" t="str">
        <f>+VLOOKUP(E55,Participants!$A$1:$G$800,7,FALSE)</f>
        <v>DEV GIRLS</v>
      </c>
      <c r="K55" s="130">
        <f t="shared" si="0"/>
        <v>54</v>
      </c>
      <c r="L55" s="134"/>
    </row>
    <row r="56" spans="1:12" ht="14.25" customHeight="1" x14ac:dyDescent="0.35">
      <c r="A56" s="133" t="s">
        <v>687</v>
      </c>
      <c r="B56" s="132">
        <v>4</v>
      </c>
      <c r="C56" s="131">
        <v>56.88</v>
      </c>
      <c r="D56" s="132">
        <v>2</v>
      </c>
      <c r="E56" s="131">
        <v>1670</v>
      </c>
      <c r="F56" s="135" t="str">
        <f>+VLOOKUP(E56,Participants!$A$1:$F$800,2,FALSE)</f>
        <v>Elena Sparacino</v>
      </c>
      <c r="G56" s="135" t="str">
        <f>+VLOOKUP(E56,Participants!$A$1:$F$800,4,FALSE)</f>
        <v>STG</v>
      </c>
      <c r="H56" s="135" t="str">
        <f>+VLOOKUP(E56,Participants!$A$1:$F$800,5,FALSE)</f>
        <v>F</v>
      </c>
      <c r="I56" s="135">
        <f>+VLOOKUP(E56,Participants!$A$1:$F$800,3,FALSE)</f>
        <v>2</v>
      </c>
      <c r="J56" s="135" t="str">
        <f>+VLOOKUP(E56,Participants!$A$1:$G$800,7,FALSE)</f>
        <v>DEV GIRLS</v>
      </c>
      <c r="K56" s="130">
        <f t="shared" si="0"/>
        <v>55</v>
      </c>
      <c r="L56" s="135"/>
    </row>
    <row r="57" spans="1:12" ht="14.25" customHeight="1" x14ac:dyDescent="0.35">
      <c r="A57" s="133" t="s">
        <v>687</v>
      </c>
      <c r="B57" s="129">
        <v>1</v>
      </c>
      <c r="C57" s="130">
        <v>57.22</v>
      </c>
      <c r="D57" s="129">
        <v>2</v>
      </c>
      <c r="E57" s="130">
        <v>993</v>
      </c>
      <c r="F57" s="134" t="str">
        <f>+VLOOKUP(E57,Participants!$A$1:$F$800,2,FALSE)</f>
        <v>Hayden Luczak</v>
      </c>
      <c r="G57" s="134" t="str">
        <f>+VLOOKUP(E57,Participants!$A$1:$F$800,4,FALSE)</f>
        <v>HFS</v>
      </c>
      <c r="H57" s="134" t="str">
        <f>+VLOOKUP(E57,Participants!$A$1:$F$800,5,FALSE)</f>
        <v>F</v>
      </c>
      <c r="I57" s="134">
        <f>+VLOOKUP(E57,Participants!$A$1:$F$800,3,FALSE)</f>
        <v>1</v>
      </c>
      <c r="J57" s="134" t="str">
        <f>+VLOOKUP(E57,Participants!$A$1:$G$800,7,FALSE)</f>
        <v>DEV GIRLS</v>
      </c>
      <c r="K57" s="130">
        <f t="shared" si="0"/>
        <v>56</v>
      </c>
      <c r="L57" s="134"/>
    </row>
    <row r="58" spans="1:12" ht="14.25" customHeight="1" x14ac:dyDescent="0.35">
      <c r="A58" s="133" t="s">
        <v>687</v>
      </c>
      <c r="B58" s="132">
        <v>4</v>
      </c>
      <c r="C58" s="131">
        <v>58.05</v>
      </c>
      <c r="D58" s="132">
        <v>6</v>
      </c>
      <c r="E58" s="131">
        <v>1147</v>
      </c>
      <c r="F58" s="135" t="str">
        <f>+VLOOKUP(E58,Participants!$A$1:$F$800,2,FALSE)</f>
        <v>Eva Caravello</v>
      </c>
      <c r="G58" s="135" t="str">
        <f>+VLOOKUP(E58,Participants!$A$1:$F$800,4,FALSE)</f>
        <v>MOS</v>
      </c>
      <c r="H58" s="135" t="str">
        <f>+VLOOKUP(E58,Participants!$A$1:$F$800,5,FALSE)</f>
        <v>F</v>
      </c>
      <c r="I58" s="135">
        <f>+VLOOKUP(E58,Participants!$A$1:$F$800,3,FALSE)</f>
        <v>2</v>
      </c>
      <c r="J58" s="135" t="str">
        <f>+VLOOKUP(E58,Participants!$A$1:$G$800,7,FALSE)</f>
        <v>DEV GIRLS</v>
      </c>
      <c r="K58" s="130">
        <f t="shared" si="0"/>
        <v>57</v>
      </c>
      <c r="L58" s="135"/>
    </row>
    <row r="59" spans="1:12" ht="14.25" customHeight="1" x14ac:dyDescent="0.35">
      <c r="A59" s="133" t="s">
        <v>687</v>
      </c>
      <c r="B59" s="132">
        <v>2</v>
      </c>
      <c r="C59" s="131" t="s">
        <v>853</v>
      </c>
      <c r="D59" s="132">
        <v>4</v>
      </c>
      <c r="E59" s="131">
        <v>1193</v>
      </c>
      <c r="F59" s="135" t="str">
        <f>+VLOOKUP(E59,Participants!$A$1:$F$800,2,FALSE)</f>
        <v>Kyla Polisano</v>
      </c>
      <c r="G59" s="135" t="str">
        <f>+VLOOKUP(E59,Participants!$A$1:$F$800,4,FALSE)</f>
        <v>MQA</v>
      </c>
      <c r="H59" s="135" t="str">
        <f>+VLOOKUP(E59,Participants!$A$1:$F$800,5,FALSE)</f>
        <v>F</v>
      </c>
      <c r="I59" s="135">
        <f>+VLOOKUP(E59,Participants!$A$1:$F$800,3,FALSE)</f>
        <v>0</v>
      </c>
      <c r="J59" s="135" t="str">
        <f>+VLOOKUP(E59,Participants!$A$1:$G$800,7,FALSE)</f>
        <v>DEV GIRLS</v>
      </c>
      <c r="K59" s="130">
        <f t="shared" si="0"/>
        <v>58</v>
      </c>
      <c r="L59" s="135"/>
    </row>
    <row r="60" spans="1:12" ht="14.25" customHeight="1" x14ac:dyDescent="0.35">
      <c r="A60" s="133" t="s">
        <v>687</v>
      </c>
      <c r="B60" s="129">
        <v>3</v>
      </c>
      <c r="C60" s="130" t="s">
        <v>854</v>
      </c>
      <c r="D60" s="129">
        <v>4</v>
      </c>
      <c r="E60" s="130">
        <v>1195</v>
      </c>
      <c r="F60" s="134" t="str">
        <f>+VLOOKUP(E60,Participants!$A$1:$F$800,2,FALSE)</f>
        <v>Charlie Ward</v>
      </c>
      <c r="G60" s="134" t="str">
        <f>+VLOOKUP(E60,Participants!$A$1:$F$800,4,FALSE)</f>
        <v>MQA</v>
      </c>
      <c r="H60" s="134" t="str">
        <f>+VLOOKUP(E60,Participants!$A$1:$F$800,5,FALSE)</f>
        <v>F</v>
      </c>
      <c r="I60" s="134">
        <f>+VLOOKUP(E60,Participants!$A$1:$F$800,3,FALSE)</f>
        <v>0</v>
      </c>
      <c r="J60" s="134" t="str">
        <f>+VLOOKUP(E60,Participants!$A$1:$G$800,7,FALSE)</f>
        <v>DEV GIRLS</v>
      </c>
      <c r="K60" s="130">
        <f t="shared" si="0"/>
        <v>59</v>
      </c>
      <c r="L60" s="134"/>
    </row>
    <row r="61" spans="1:12" ht="14.25" customHeight="1" x14ac:dyDescent="0.35">
      <c r="A61" s="133" t="s">
        <v>687</v>
      </c>
      <c r="B61" s="129">
        <v>3</v>
      </c>
      <c r="C61" s="130" t="s">
        <v>855</v>
      </c>
      <c r="D61" s="129">
        <v>6</v>
      </c>
      <c r="E61" s="130">
        <v>1202</v>
      </c>
      <c r="F61" s="134" t="str">
        <f>+VLOOKUP(E61,Participants!$A$1:$F$800,2,FALSE)</f>
        <v>Lailyn Kreinbrook</v>
      </c>
      <c r="G61" s="134" t="str">
        <f>+VLOOKUP(E61,Participants!$A$1:$F$800,4,FALSE)</f>
        <v>MQA</v>
      </c>
      <c r="H61" s="134" t="str">
        <f>+VLOOKUP(E61,Participants!$A$1:$F$800,5,FALSE)</f>
        <v>F</v>
      </c>
      <c r="I61" s="134">
        <f>+VLOOKUP(E61,Participants!$A$1:$F$800,3,FALSE)</f>
        <v>2</v>
      </c>
      <c r="J61" s="134" t="str">
        <f>+VLOOKUP(E61,Participants!$A$1:$G$800,7,FALSE)</f>
        <v>DEV GIRLS</v>
      </c>
      <c r="K61" s="130">
        <f t="shared" si="0"/>
        <v>60</v>
      </c>
      <c r="L61" s="134"/>
    </row>
    <row r="62" spans="1:12" ht="14.25" customHeight="1" x14ac:dyDescent="0.35">
      <c r="A62" s="133" t="s">
        <v>687</v>
      </c>
      <c r="B62" s="132">
        <v>2</v>
      </c>
      <c r="C62" s="131" t="s">
        <v>852</v>
      </c>
      <c r="D62" s="132">
        <v>2</v>
      </c>
      <c r="E62" s="131">
        <v>1197</v>
      </c>
      <c r="F62" s="135" t="str">
        <f>+VLOOKUP(E62,Participants!$A$1:$F$800,2,FALSE)</f>
        <v>Sasha Flaherty</v>
      </c>
      <c r="G62" s="135" t="str">
        <f>+VLOOKUP(E62,Participants!$A$1:$F$800,4,FALSE)</f>
        <v>MQA</v>
      </c>
      <c r="H62" s="135" t="str">
        <f>+VLOOKUP(E62,Participants!$A$1:$F$800,5,FALSE)</f>
        <v>F</v>
      </c>
      <c r="I62" s="135">
        <f>+VLOOKUP(E62,Participants!$A$1:$F$800,3,FALSE)</f>
        <v>1</v>
      </c>
      <c r="J62" s="135" t="str">
        <f>+VLOOKUP(E62,Participants!$A$1:$G$800,7,FALSE)</f>
        <v>DEV GIRLS</v>
      </c>
      <c r="K62" s="130">
        <f t="shared" si="0"/>
        <v>61</v>
      </c>
      <c r="L62" s="135"/>
    </row>
    <row r="63" spans="1:12" ht="14.25" customHeight="1" x14ac:dyDescent="0.35">
      <c r="A63" s="133"/>
      <c r="B63" s="129"/>
      <c r="C63" s="130"/>
      <c r="D63" s="129"/>
      <c r="E63" s="130"/>
      <c r="F63" s="134"/>
      <c r="G63" s="134"/>
      <c r="H63" s="134"/>
      <c r="I63" s="134"/>
      <c r="J63" s="134"/>
      <c r="K63" s="130"/>
      <c r="L63" s="134"/>
    </row>
    <row r="64" spans="1:12" ht="14.25" customHeight="1" x14ac:dyDescent="0.35">
      <c r="A64" s="133" t="s">
        <v>687</v>
      </c>
      <c r="B64" s="132">
        <v>20</v>
      </c>
      <c r="C64" s="131">
        <v>32.840000000000003</v>
      </c>
      <c r="D64" s="132">
        <v>2</v>
      </c>
      <c r="E64" s="131">
        <v>705</v>
      </c>
      <c r="F64" s="135" t="str">
        <f>+VLOOKUP(E64,Participants!$A$1:$F$800,2,FALSE)</f>
        <v>Peter Vitale</v>
      </c>
      <c r="G64" s="135" t="str">
        <f>+VLOOKUP(E64,Participants!$A$1:$F$800,4,FALSE)</f>
        <v>CDL</v>
      </c>
      <c r="H64" s="135" t="str">
        <f>+VLOOKUP(E64,Participants!$A$1:$F$800,5,FALSE)</f>
        <v>M</v>
      </c>
      <c r="I64" s="135">
        <f>+VLOOKUP(E64,Participants!$A$1:$F$800,3,FALSE)</f>
        <v>4</v>
      </c>
      <c r="J64" s="135" t="str">
        <f>+VLOOKUP(E64,Participants!$A$1:$G$800,7,FALSE)</f>
        <v>DEV BOYS</v>
      </c>
      <c r="K64" s="131">
        <v>1</v>
      </c>
      <c r="L64" s="135">
        <v>10</v>
      </c>
    </row>
    <row r="65" spans="1:12" ht="14.25" customHeight="1" x14ac:dyDescent="0.35">
      <c r="A65" s="133" t="s">
        <v>687</v>
      </c>
      <c r="B65" s="132">
        <v>20</v>
      </c>
      <c r="C65" s="131">
        <v>33.47</v>
      </c>
      <c r="D65" s="132">
        <v>5</v>
      </c>
      <c r="E65" s="131">
        <v>1190</v>
      </c>
      <c r="F65" s="135" t="str">
        <f>+VLOOKUP(E65,Participants!$A$1:$F$800,2,FALSE)</f>
        <v>Kason Parham</v>
      </c>
      <c r="G65" s="135" t="str">
        <f>+VLOOKUP(E65,Participants!$A$1:$F$800,4,FALSE)</f>
        <v>MQA</v>
      </c>
      <c r="H65" s="135" t="str">
        <f>+VLOOKUP(E65,Participants!$A$1:$F$800,5,FALSE)</f>
        <v>M</v>
      </c>
      <c r="I65" s="135">
        <f>+VLOOKUP(E65,Participants!$A$1:$F$800,3,FALSE)</f>
        <v>4</v>
      </c>
      <c r="J65" s="135" t="str">
        <f>+VLOOKUP(E65,Participants!$A$1:$G$800,7,FALSE)</f>
        <v>DEV BOYS</v>
      </c>
      <c r="K65" s="131">
        <f>K64+1</f>
        <v>2</v>
      </c>
      <c r="L65" s="135">
        <v>8</v>
      </c>
    </row>
    <row r="66" spans="1:12" ht="14.25" customHeight="1" x14ac:dyDescent="0.35">
      <c r="A66" s="133" t="s">
        <v>687</v>
      </c>
      <c r="B66" s="132">
        <v>22</v>
      </c>
      <c r="C66" s="131">
        <v>33.880000000000003</v>
      </c>
      <c r="D66" s="132">
        <v>2</v>
      </c>
      <c r="E66" s="131">
        <v>703</v>
      </c>
      <c r="F66" s="135" t="str">
        <f>+VLOOKUP(E66,Participants!$A$1:$F$800,2,FALSE)</f>
        <v>Braden Skoloda</v>
      </c>
      <c r="G66" s="135" t="str">
        <f>+VLOOKUP(E66,Participants!$A$1:$F$800,4,FALSE)</f>
        <v>CDL</v>
      </c>
      <c r="H66" s="135" t="str">
        <f>+VLOOKUP(E66,Participants!$A$1:$F$800,5,FALSE)</f>
        <v>M</v>
      </c>
      <c r="I66" s="135">
        <f>+VLOOKUP(E66,Participants!$A$1:$F$800,3,FALSE)</f>
        <v>4</v>
      </c>
      <c r="J66" s="135" t="str">
        <f>+VLOOKUP(E66,Participants!$A$1:$G$800,7,FALSE)</f>
        <v>DEV BOYS</v>
      </c>
      <c r="K66" s="131">
        <f t="shared" ref="K66:K129" si="1">K65+1</f>
        <v>3</v>
      </c>
      <c r="L66" s="135">
        <v>6</v>
      </c>
    </row>
    <row r="67" spans="1:12" ht="14.25" customHeight="1" x14ac:dyDescent="0.35">
      <c r="A67" s="133" t="s">
        <v>687</v>
      </c>
      <c r="B67" s="132">
        <v>22</v>
      </c>
      <c r="C67" s="131">
        <v>34.270000000000003</v>
      </c>
      <c r="D67" s="132">
        <v>5</v>
      </c>
      <c r="E67" s="131">
        <v>1445</v>
      </c>
      <c r="F67" s="135" t="str">
        <f>+VLOOKUP(E67,Participants!$A$1:$F$800,2,FALSE)</f>
        <v>Tanner Arnold</v>
      </c>
      <c r="G67" s="135" t="str">
        <f>+VLOOKUP(E67,Participants!$A$1:$F$800,4,FALSE)</f>
        <v>SKS</v>
      </c>
      <c r="H67" s="135" t="str">
        <f>+VLOOKUP(E67,Participants!$A$1:$F$800,5,FALSE)</f>
        <v>M</v>
      </c>
      <c r="I67" s="135">
        <f>+VLOOKUP(E67,Participants!$A$1:$F$800,3,FALSE)</f>
        <v>4</v>
      </c>
      <c r="J67" s="135" t="str">
        <f>+VLOOKUP(E67,Participants!$A$1:$G$800,7,FALSE)</f>
        <v>DEV BOYS</v>
      </c>
      <c r="K67" s="131">
        <f t="shared" si="1"/>
        <v>4</v>
      </c>
      <c r="L67" s="135">
        <v>5</v>
      </c>
    </row>
    <row r="68" spans="1:12" ht="14.25" customHeight="1" x14ac:dyDescent="0.35">
      <c r="A68" s="133" t="s">
        <v>687</v>
      </c>
      <c r="B68" s="129">
        <v>23</v>
      </c>
      <c r="C68" s="130">
        <v>34.57</v>
      </c>
      <c r="D68" s="129">
        <v>3</v>
      </c>
      <c r="E68" s="130">
        <v>334</v>
      </c>
      <c r="F68" s="134" t="str">
        <f>+VLOOKUP(E68,Participants!$A$1:$F$800,2,FALSE)</f>
        <v>Danny Austin</v>
      </c>
      <c r="G68" s="134" t="str">
        <f>+VLOOKUP(E68,Participants!$A$1:$F$800,4,FALSE)</f>
        <v>AAP</v>
      </c>
      <c r="H68" s="134" t="str">
        <f>+VLOOKUP(E68,Participants!$A$1:$F$800,5,FALSE)</f>
        <v>M</v>
      </c>
      <c r="I68" s="134">
        <f>+VLOOKUP(E68,Participants!$A$1:$F$800,3,FALSE)</f>
        <v>4</v>
      </c>
      <c r="J68" s="134" t="str">
        <f>+VLOOKUP(E68,Participants!$A$1:$G$800,7,FALSE)</f>
        <v>DEV BOYS</v>
      </c>
      <c r="K68" s="131">
        <f t="shared" si="1"/>
        <v>5</v>
      </c>
      <c r="L68" s="134">
        <v>4</v>
      </c>
    </row>
    <row r="69" spans="1:12" ht="14.25" customHeight="1" x14ac:dyDescent="0.35">
      <c r="A69" s="133" t="s">
        <v>687</v>
      </c>
      <c r="B69" s="132">
        <v>18</v>
      </c>
      <c r="C69" s="131">
        <v>34.880000000000003</v>
      </c>
      <c r="D69" s="132">
        <v>4</v>
      </c>
      <c r="E69" s="131">
        <v>621</v>
      </c>
      <c r="F69" s="135" t="str">
        <f>+VLOOKUP(E69,Participants!$A$1:$F$800,2,FALSE)</f>
        <v>Cavan Gibson</v>
      </c>
      <c r="G69" s="135" t="str">
        <f>+VLOOKUP(E69,Participants!$A$1:$F$800,4,FALSE)</f>
        <v>BCS</v>
      </c>
      <c r="H69" s="135" t="str">
        <f>+VLOOKUP(E69,Participants!$A$1:$F$800,5,FALSE)</f>
        <v>M</v>
      </c>
      <c r="I69" s="135">
        <f>+VLOOKUP(E69,Participants!$A$1:$F$800,3,FALSE)</f>
        <v>3</v>
      </c>
      <c r="J69" s="135" t="str">
        <f>+VLOOKUP(E69,Participants!$A$1:$G$800,7,FALSE)</f>
        <v>DEV BOYS</v>
      </c>
      <c r="K69" s="131">
        <f t="shared" si="1"/>
        <v>6</v>
      </c>
      <c r="L69" s="135">
        <v>3</v>
      </c>
    </row>
    <row r="70" spans="1:12" ht="14.25" customHeight="1" x14ac:dyDescent="0.35">
      <c r="A70" s="133" t="s">
        <v>687</v>
      </c>
      <c r="B70" s="129">
        <v>23</v>
      </c>
      <c r="C70" s="130">
        <v>35.42</v>
      </c>
      <c r="D70" s="129">
        <v>2</v>
      </c>
      <c r="E70" s="130">
        <v>1446</v>
      </c>
      <c r="F70" s="134" t="str">
        <f>+VLOOKUP(E70,Participants!$A$1:$F$800,2,FALSE)</f>
        <v>Gavin Guyton</v>
      </c>
      <c r="G70" s="134" t="str">
        <f>+VLOOKUP(E70,Participants!$A$1:$F$800,4,FALSE)</f>
        <v>SKS</v>
      </c>
      <c r="H70" s="134" t="str">
        <f>+VLOOKUP(E70,Participants!$A$1:$F$800,5,FALSE)</f>
        <v>M</v>
      </c>
      <c r="I70" s="134">
        <f>+VLOOKUP(E70,Participants!$A$1:$F$800,3,FALSE)</f>
        <v>4</v>
      </c>
      <c r="J70" s="134" t="str">
        <f>+VLOOKUP(E70,Participants!$A$1:$G$800,7,FALSE)</f>
        <v>DEV BOYS</v>
      </c>
      <c r="K70" s="131">
        <f t="shared" si="1"/>
        <v>7</v>
      </c>
      <c r="L70" s="134">
        <v>2</v>
      </c>
    </row>
    <row r="71" spans="1:12" ht="14.25" customHeight="1" x14ac:dyDescent="0.35">
      <c r="A71" s="133" t="s">
        <v>687</v>
      </c>
      <c r="B71" s="129">
        <v>23</v>
      </c>
      <c r="C71" s="130">
        <v>35.97</v>
      </c>
      <c r="D71" s="129">
        <v>4</v>
      </c>
      <c r="E71" s="130">
        <v>18</v>
      </c>
      <c r="F71" s="134" t="str">
        <f>+VLOOKUP(E71,Participants!$A$1:$F$800,2,FALSE)</f>
        <v>Isaac White</v>
      </c>
      <c r="G71" s="134" t="str">
        <f>+VLOOKUP(E71,Participants!$A$1:$F$800,4,FALSE)</f>
        <v>BFS</v>
      </c>
      <c r="H71" s="134" t="str">
        <f>+VLOOKUP(E71,Participants!$A$1:$F$800,5,FALSE)</f>
        <v>M</v>
      </c>
      <c r="I71" s="134">
        <f>+VLOOKUP(E71,Participants!$A$1:$F$800,3,FALSE)</f>
        <v>4</v>
      </c>
      <c r="J71" s="134" t="str">
        <f>+VLOOKUP(E71,Participants!$A$1:$G$800,7,FALSE)</f>
        <v>DEV BOYS</v>
      </c>
      <c r="K71" s="131">
        <f t="shared" si="1"/>
        <v>8</v>
      </c>
      <c r="L71" s="134">
        <v>1</v>
      </c>
    </row>
    <row r="72" spans="1:12" ht="14.25" customHeight="1" x14ac:dyDescent="0.35">
      <c r="A72" s="133" t="s">
        <v>687</v>
      </c>
      <c r="B72" s="132">
        <v>20</v>
      </c>
      <c r="C72" s="131">
        <v>36.020000000000003</v>
      </c>
      <c r="D72" s="132">
        <v>4</v>
      </c>
      <c r="E72" s="131">
        <v>340</v>
      </c>
      <c r="F72" s="135" t="str">
        <f>+VLOOKUP(E72,Participants!$A$1:$F$800,2,FALSE)</f>
        <v>Michael Sauber</v>
      </c>
      <c r="G72" s="135" t="str">
        <f>+VLOOKUP(E72,Participants!$A$1:$F$800,4,FALSE)</f>
        <v>AAP</v>
      </c>
      <c r="H72" s="135" t="str">
        <f>+VLOOKUP(E72,Participants!$A$1:$F$800,5,FALSE)</f>
        <v>M</v>
      </c>
      <c r="I72" s="135">
        <f>+VLOOKUP(E72,Participants!$A$1:$F$800,3,FALSE)</f>
        <v>4</v>
      </c>
      <c r="J72" s="135" t="str">
        <f>+VLOOKUP(E72,Participants!$A$1:$G$800,7,FALSE)</f>
        <v>DEV BOYS</v>
      </c>
      <c r="K72" s="131">
        <f t="shared" si="1"/>
        <v>9</v>
      </c>
      <c r="L72" s="135"/>
    </row>
    <row r="73" spans="1:12" ht="14.25" customHeight="1" x14ac:dyDescent="0.35">
      <c r="A73" s="133" t="s">
        <v>687</v>
      </c>
      <c r="B73" s="132">
        <v>18</v>
      </c>
      <c r="C73" s="131">
        <v>36.83</v>
      </c>
      <c r="D73" s="132">
        <v>2</v>
      </c>
      <c r="E73" s="131">
        <v>1188</v>
      </c>
      <c r="F73" s="135" t="str">
        <f>+VLOOKUP(E73,Participants!$A$1:$F$800,2,FALSE)</f>
        <v>Nicholas Yohe</v>
      </c>
      <c r="G73" s="135" t="str">
        <f>+VLOOKUP(E73,Participants!$A$1:$F$800,4,FALSE)</f>
        <v>MQA</v>
      </c>
      <c r="H73" s="135" t="str">
        <f>+VLOOKUP(E73,Participants!$A$1:$F$800,5,FALSE)</f>
        <v>M</v>
      </c>
      <c r="I73" s="135">
        <f>+VLOOKUP(E73,Participants!$A$1:$F$800,3,FALSE)</f>
        <v>3</v>
      </c>
      <c r="J73" s="135" t="str">
        <f>+VLOOKUP(E73,Participants!$A$1:$G$800,7,FALSE)</f>
        <v>DEV BOYS</v>
      </c>
      <c r="K73" s="131">
        <f t="shared" si="1"/>
        <v>10</v>
      </c>
      <c r="L73" s="135"/>
    </row>
    <row r="74" spans="1:12" ht="14.25" customHeight="1" x14ac:dyDescent="0.35">
      <c r="A74" s="133" t="s">
        <v>687</v>
      </c>
      <c r="B74" s="129">
        <v>21</v>
      </c>
      <c r="C74" s="130">
        <v>37.14</v>
      </c>
      <c r="D74" s="129">
        <v>1</v>
      </c>
      <c r="E74" s="130">
        <v>337</v>
      </c>
      <c r="F74" s="134" t="str">
        <f>+VLOOKUP(E74,Participants!$A$1:$F$800,2,FALSE)</f>
        <v>Joseph Petrich</v>
      </c>
      <c r="G74" s="134" t="str">
        <f>+VLOOKUP(E74,Participants!$A$1:$F$800,4,FALSE)</f>
        <v>AAP</v>
      </c>
      <c r="H74" s="134" t="str">
        <f>+VLOOKUP(E74,Participants!$A$1:$F$800,5,FALSE)</f>
        <v>M</v>
      </c>
      <c r="I74" s="134">
        <f>+VLOOKUP(E74,Participants!$A$1:$F$800,3,FALSE)</f>
        <v>4</v>
      </c>
      <c r="J74" s="134" t="str">
        <f>+VLOOKUP(E74,Participants!$A$1:$G$800,7,FALSE)</f>
        <v>DEV BOYS</v>
      </c>
      <c r="K74" s="131">
        <f t="shared" si="1"/>
        <v>11</v>
      </c>
      <c r="L74" s="134"/>
    </row>
    <row r="75" spans="1:12" ht="14.25" customHeight="1" x14ac:dyDescent="0.35">
      <c r="A75" s="133" t="s">
        <v>687</v>
      </c>
      <c r="B75" s="132">
        <v>20</v>
      </c>
      <c r="C75" s="131">
        <v>37.47</v>
      </c>
      <c r="D75" s="132">
        <v>3</v>
      </c>
      <c r="E75" s="131">
        <v>335</v>
      </c>
      <c r="F75" s="135" t="str">
        <f>+VLOOKUP(E75,Participants!$A$1:$F$800,2,FALSE)</f>
        <v>James Bamberg</v>
      </c>
      <c r="G75" s="135" t="str">
        <f>+VLOOKUP(E75,Participants!$A$1:$F$800,4,FALSE)</f>
        <v>AAP</v>
      </c>
      <c r="H75" s="135" t="str">
        <f>+VLOOKUP(E75,Participants!$A$1:$F$800,5,FALSE)</f>
        <v>M</v>
      </c>
      <c r="I75" s="135">
        <f>+VLOOKUP(E75,Participants!$A$1:$F$800,3,FALSE)</f>
        <v>4</v>
      </c>
      <c r="J75" s="135" t="str">
        <f>+VLOOKUP(E75,Participants!$A$1:$G$800,7,FALSE)</f>
        <v>DEV BOYS</v>
      </c>
      <c r="K75" s="131">
        <f t="shared" si="1"/>
        <v>12</v>
      </c>
      <c r="L75" s="135"/>
    </row>
    <row r="76" spans="1:12" ht="14.25" customHeight="1" x14ac:dyDescent="0.35">
      <c r="A76" s="133" t="s">
        <v>687</v>
      </c>
      <c r="B76" s="129">
        <v>17</v>
      </c>
      <c r="C76" s="130">
        <v>38.28</v>
      </c>
      <c r="D76" s="129">
        <v>3</v>
      </c>
      <c r="E76" s="130">
        <v>738</v>
      </c>
      <c r="F76" s="134" t="str">
        <f>+VLOOKUP(E76,Participants!$A$1:$F$800,2,FALSE)</f>
        <v>Jacob Redd</v>
      </c>
      <c r="G76" s="134" t="str">
        <f>+VLOOKUP(E76,Participants!$A$1:$F$800,4,FALSE)</f>
        <v>CDP</v>
      </c>
      <c r="H76" s="134" t="str">
        <f>+VLOOKUP(E76,Participants!$A$1:$F$800,5,FALSE)</f>
        <v>M</v>
      </c>
      <c r="I76" s="134">
        <f>+VLOOKUP(E76,Participants!$A$1:$F$800,3,FALSE)</f>
        <v>3</v>
      </c>
      <c r="J76" s="134" t="str">
        <f>+VLOOKUP(E76,Participants!$A$1:$G$800,7,FALSE)</f>
        <v>DEV BOYS</v>
      </c>
      <c r="K76" s="131">
        <f t="shared" si="1"/>
        <v>13</v>
      </c>
      <c r="L76" s="134"/>
    </row>
    <row r="77" spans="1:12" ht="14.25" customHeight="1" x14ac:dyDescent="0.35">
      <c r="A77" s="133" t="s">
        <v>687</v>
      </c>
      <c r="B77" s="129">
        <v>21</v>
      </c>
      <c r="C77" s="130">
        <v>38.340000000000003</v>
      </c>
      <c r="D77" s="129">
        <v>4</v>
      </c>
      <c r="E77" s="130">
        <v>1456</v>
      </c>
      <c r="F77" s="134" t="str">
        <f>+VLOOKUP(E77,Participants!$A$1:$F$800,2,FALSE)</f>
        <v>Andrew Thomas</v>
      </c>
      <c r="G77" s="134" t="str">
        <f>+VLOOKUP(E77,Participants!$A$1:$F$800,4,FALSE)</f>
        <v>SKS</v>
      </c>
      <c r="H77" s="134" t="str">
        <f>+VLOOKUP(E77,Participants!$A$1:$F$800,5,FALSE)</f>
        <v>M</v>
      </c>
      <c r="I77" s="134">
        <f>+VLOOKUP(E77,Participants!$A$1:$F$800,3,FALSE)</f>
        <v>4</v>
      </c>
      <c r="J77" s="134" t="str">
        <f>+VLOOKUP(E77,Participants!$A$1:$G$800,7,FALSE)</f>
        <v>DEV BOYS</v>
      </c>
      <c r="K77" s="131">
        <f t="shared" si="1"/>
        <v>14</v>
      </c>
      <c r="L77" s="134"/>
    </row>
    <row r="78" spans="1:12" ht="14.25" customHeight="1" x14ac:dyDescent="0.35">
      <c r="A78" s="133" t="s">
        <v>687</v>
      </c>
      <c r="B78" s="129">
        <v>23</v>
      </c>
      <c r="C78" s="130">
        <v>38.369999999999997</v>
      </c>
      <c r="D78" s="129">
        <v>1</v>
      </c>
      <c r="E78" s="130">
        <v>1451</v>
      </c>
      <c r="F78" s="134" t="str">
        <f>+VLOOKUP(E78,Participants!$A$1:$F$800,2,FALSE)</f>
        <v>Colby Hunt</v>
      </c>
      <c r="G78" s="134" t="str">
        <f>+VLOOKUP(E78,Participants!$A$1:$F$800,4,FALSE)</f>
        <v>SKS</v>
      </c>
      <c r="H78" s="134" t="str">
        <f>+VLOOKUP(E78,Participants!$A$1:$F$800,5,FALSE)</f>
        <v>M</v>
      </c>
      <c r="I78" s="134">
        <f>+VLOOKUP(E78,Participants!$A$1:$F$800,3,FALSE)</f>
        <v>4</v>
      </c>
      <c r="J78" s="134" t="str">
        <f>+VLOOKUP(E78,Participants!$A$1:$G$800,7,FALSE)</f>
        <v>DEV BOYS</v>
      </c>
      <c r="K78" s="131">
        <f t="shared" si="1"/>
        <v>15</v>
      </c>
      <c r="L78" s="134"/>
    </row>
    <row r="79" spans="1:12" ht="14.25" customHeight="1" x14ac:dyDescent="0.35">
      <c r="A79" s="133" t="s">
        <v>687</v>
      </c>
      <c r="B79" s="129">
        <v>19</v>
      </c>
      <c r="C79" s="130">
        <v>38.450000000000003</v>
      </c>
      <c r="D79" s="129">
        <v>2</v>
      </c>
      <c r="E79" s="130">
        <v>1430</v>
      </c>
      <c r="F79" s="134" t="str">
        <f>+VLOOKUP(E79,Participants!$A$1:$F$800,2,FALSE)</f>
        <v>Mason Arnold</v>
      </c>
      <c r="G79" s="134" t="str">
        <f>+VLOOKUP(E79,Participants!$A$1:$F$800,4,FALSE)</f>
        <v>SKS</v>
      </c>
      <c r="H79" s="134" t="str">
        <f>+VLOOKUP(E79,Participants!$A$1:$F$800,5,FALSE)</f>
        <v>M</v>
      </c>
      <c r="I79" s="134">
        <f>+VLOOKUP(E79,Participants!$A$1:$F$800,3,FALSE)</f>
        <v>3</v>
      </c>
      <c r="J79" s="134" t="str">
        <f>+VLOOKUP(E79,Participants!$A$1:$G$800,7,FALSE)</f>
        <v>DEV BOYS</v>
      </c>
      <c r="K79" s="131">
        <f t="shared" si="1"/>
        <v>16</v>
      </c>
      <c r="L79" s="134"/>
    </row>
    <row r="80" spans="1:12" ht="14.25" customHeight="1" x14ac:dyDescent="0.35">
      <c r="A80" s="133" t="s">
        <v>687</v>
      </c>
      <c r="B80" s="132">
        <v>20</v>
      </c>
      <c r="C80" s="131">
        <v>38.56</v>
      </c>
      <c r="D80" s="132">
        <v>1</v>
      </c>
      <c r="E80" s="131">
        <v>739</v>
      </c>
      <c r="F80" s="135" t="str">
        <f>+VLOOKUP(E80,Participants!$A$1:$F$800,2,FALSE)</f>
        <v>Bruno Macerelli</v>
      </c>
      <c r="G80" s="135" t="str">
        <f>+VLOOKUP(E80,Participants!$A$1:$F$800,4,FALSE)</f>
        <v>CDP</v>
      </c>
      <c r="H80" s="135" t="str">
        <f>+VLOOKUP(E80,Participants!$A$1:$F$800,5,FALSE)</f>
        <v>M</v>
      </c>
      <c r="I80" s="135">
        <f>+VLOOKUP(E80,Participants!$A$1:$F$800,3,FALSE)</f>
        <v>4</v>
      </c>
      <c r="J80" s="135" t="str">
        <f>+VLOOKUP(E80,Participants!$A$1:$G$800,7,FALSE)</f>
        <v>DEV BOYS</v>
      </c>
      <c r="K80" s="131">
        <f t="shared" si="1"/>
        <v>17</v>
      </c>
      <c r="L80" s="135"/>
    </row>
    <row r="81" spans="1:12" ht="14.25" customHeight="1" x14ac:dyDescent="0.35">
      <c r="A81" s="133" t="s">
        <v>687</v>
      </c>
      <c r="B81" s="129">
        <v>21</v>
      </c>
      <c r="C81" s="130">
        <v>38.99</v>
      </c>
      <c r="D81" s="129">
        <v>3</v>
      </c>
      <c r="E81" s="130">
        <v>338</v>
      </c>
      <c r="F81" s="134" t="str">
        <f>+VLOOKUP(E81,Participants!$A$1:$F$800,2,FALSE)</f>
        <v>Simon Randall</v>
      </c>
      <c r="G81" s="134" t="str">
        <f>+VLOOKUP(E81,Participants!$A$1:$F$800,4,FALSE)</f>
        <v>AAP</v>
      </c>
      <c r="H81" s="134" t="str">
        <f>+VLOOKUP(E81,Participants!$A$1:$F$800,5,FALSE)</f>
        <v>M</v>
      </c>
      <c r="I81" s="134">
        <f>+VLOOKUP(E81,Participants!$A$1:$F$800,3,FALSE)</f>
        <v>4</v>
      </c>
      <c r="J81" s="134" t="str">
        <f>+VLOOKUP(E81,Participants!$A$1:$G$800,7,FALSE)</f>
        <v>DEV BOYS</v>
      </c>
      <c r="K81" s="131">
        <f t="shared" si="1"/>
        <v>18</v>
      </c>
      <c r="L81" s="134"/>
    </row>
    <row r="82" spans="1:12" ht="14.25" customHeight="1" x14ac:dyDescent="0.35">
      <c r="A82" s="133" t="s">
        <v>687</v>
      </c>
      <c r="B82" s="132">
        <v>20</v>
      </c>
      <c r="C82" s="131">
        <v>39.04</v>
      </c>
      <c r="D82" s="132">
        <v>6</v>
      </c>
      <c r="E82" s="131">
        <v>1660</v>
      </c>
      <c r="F82" s="135" t="str">
        <f>+VLOOKUP(E82,Participants!$A$1:$F$800,2,FALSE)</f>
        <v>Grady Schaeffer</v>
      </c>
      <c r="G82" s="135" t="str">
        <f>+VLOOKUP(E82,Participants!$A$1:$F$800,4,FALSE)</f>
        <v>STG</v>
      </c>
      <c r="H82" s="135" t="str">
        <f>+VLOOKUP(E82,Participants!$A$1:$F$800,5,FALSE)</f>
        <v>M</v>
      </c>
      <c r="I82" s="135">
        <f>+VLOOKUP(E82,Participants!$A$1:$F$800,3,FALSE)</f>
        <v>4</v>
      </c>
      <c r="J82" s="135" t="str">
        <f>+VLOOKUP(E82,Participants!$A$1:$G$800,7,FALSE)</f>
        <v>DEV BOYS</v>
      </c>
      <c r="K82" s="131">
        <f t="shared" si="1"/>
        <v>19</v>
      </c>
      <c r="L82" s="135"/>
    </row>
    <row r="83" spans="1:12" ht="14.25" customHeight="1" x14ac:dyDescent="0.35">
      <c r="A83" s="133" t="s">
        <v>687</v>
      </c>
      <c r="B83" s="132">
        <v>16</v>
      </c>
      <c r="C83" s="131">
        <v>39.33</v>
      </c>
      <c r="D83" s="132">
        <v>5</v>
      </c>
      <c r="E83" s="131">
        <v>1650</v>
      </c>
      <c r="F83" s="135" t="str">
        <f>+VLOOKUP(E83,Participants!$A$1:$F$800,2,FALSE)</f>
        <v>Leland Wesley</v>
      </c>
      <c r="G83" s="135" t="str">
        <f>+VLOOKUP(E83,Participants!$A$1:$F$800,4,FALSE)</f>
        <v>STG</v>
      </c>
      <c r="H83" s="135" t="str">
        <f>+VLOOKUP(E83,Participants!$A$1:$F$800,5,FALSE)</f>
        <v>M</v>
      </c>
      <c r="I83" s="135">
        <f>+VLOOKUP(E83,Participants!$A$1:$F$800,3,FALSE)</f>
        <v>2</v>
      </c>
      <c r="J83" s="135" t="str">
        <f>+VLOOKUP(E83,Participants!$A$1:$G$800,7,FALSE)</f>
        <v>DEV BOYS</v>
      </c>
      <c r="K83" s="131">
        <f t="shared" si="1"/>
        <v>20</v>
      </c>
      <c r="L83" s="135"/>
    </row>
    <row r="84" spans="1:12" ht="14.25" customHeight="1" x14ac:dyDescent="0.35">
      <c r="A84" s="133" t="s">
        <v>687</v>
      </c>
      <c r="B84" s="129">
        <v>21</v>
      </c>
      <c r="C84" s="130">
        <v>39.76</v>
      </c>
      <c r="D84" s="129">
        <v>5</v>
      </c>
      <c r="E84" s="130">
        <v>1189</v>
      </c>
      <c r="F84" s="134" t="str">
        <f>+VLOOKUP(E84,Participants!$A$1:$F$800,2,FALSE)</f>
        <v>Levi Bollinger</v>
      </c>
      <c r="G84" s="134" t="str">
        <f>+VLOOKUP(E84,Participants!$A$1:$F$800,4,FALSE)</f>
        <v>MQA</v>
      </c>
      <c r="H84" s="134" t="str">
        <f>+VLOOKUP(E84,Participants!$A$1:$F$800,5,FALSE)</f>
        <v>M</v>
      </c>
      <c r="I84" s="134">
        <f>+VLOOKUP(E84,Participants!$A$1:$F$800,3,FALSE)</f>
        <v>4</v>
      </c>
      <c r="J84" s="134" t="str">
        <f>+VLOOKUP(E84,Participants!$A$1:$G$800,7,FALSE)</f>
        <v>DEV BOYS</v>
      </c>
      <c r="K84" s="131">
        <f t="shared" si="1"/>
        <v>21</v>
      </c>
      <c r="L84" s="134"/>
    </row>
    <row r="85" spans="1:12" ht="14.25" customHeight="1" x14ac:dyDescent="0.35">
      <c r="A85" s="133" t="s">
        <v>687</v>
      </c>
      <c r="B85" s="129">
        <v>19</v>
      </c>
      <c r="C85" s="130">
        <v>39.97</v>
      </c>
      <c r="D85" s="129">
        <v>3</v>
      </c>
      <c r="E85" s="130">
        <v>620</v>
      </c>
      <c r="F85" s="134" t="str">
        <f>+VLOOKUP(E85,Participants!$A$1:$F$800,2,FALSE)</f>
        <v>Atticus DeAngelo</v>
      </c>
      <c r="G85" s="134" t="str">
        <f>+VLOOKUP(E85,Participants!$A$1:$F$800,4,FALSE)</f>
        <v>BCS</v>
      </c>
      <c r="H85" s="134" t="str">
        <f>+VLOOKUP(E85,Participants!$A$1:$F$800,5,FALSE)</f>
        <v>M</v>
      </c>
      <c r="I85" s="134">
        <f>+VLOOKUP(E85,Participants!$A$1:$F$800,3,FALSE)</f>
        <v>3</v>
      </c>
      <c r="J85" s="134" t="str">
        <f>+VLOOKUP(E85,Participants!$A$1:$G$800,7,FALSE)</f>
        <v>DEV BOYS</v>
      </c>
      <c r="K85" s="131">
        <f t="shared" si="1"/>
        <v>22</v>
      </c>
      <c r="L85" s="134"/>
    </row>
    <row r="86" spans="1:12" ht="14.25" customHeight="1" x14ac:dyDescent="0.35">
      <c r="A86" s="133" t="s">
        <v>687</v>
      </c>
      <c r="B86" s="132">
        <v>18</v>
      </c>
      <c r="C86" s="131">
        <v>40.520000000000003</v>
      </c>
      <c r="D86" s="132">
        <v>3</v>
      </c>
      <c r="E86" s="131">
        <v>737</v>
      </c>
      <c r="F86" s="135" t="str">
        <f>+VLOOKUP(E86,Participants!$A$1:$F$800,2,FALSE)</f>
        <v>Gavin Sickenberger</v>
      </c>
      <c r="G86" s="135" t="str">
        <f>+VLOOKUP(E86,Participants!$A$1:$F$800,4,FALSE)</f>
        <v>CDP</v>
      </c>
      <c r="H86" s="135" t="str">
        <f>+VLOOKUP(E86,Participants!$A$1:$F$800,5,FALSE)</f>
        <v>M</v>
      </c>
      <c r="I86" s="135">
        <f>+VLOOKUP(E86,Participants!$A$1:$F$800,3,FALSE)</f>
        <v>3</v>
      </c>
      <c r="J86" s="135" t="str">
        <f>+VLOOKUP(E86,Participants!$A$1:$G$800,7,FALSE)</f>
        <v>DEV BOYS</v>
      </c>
      <c r="K86" s="131">
        <f t="shared" si="1"/>
        <v>23</v>
      </c>
      <c r="L86" s="135"/>
    </row>
    <row r="87" spans="1:12" ht="14.25" customHeight="1" x14ac:dyDescent="0.35">
      <c r="A87" s="133" t="s">
        <v>687</v>
      </c>
      <c r="B87" s="132">
        <v>18</v>
      </c>
      <c r="C87" s="131">
        <v>40.57</v>
      </c>
      <c r="D87" s="132">
        <v>5</v>
      </c>
      <c r="E87" s="131">
        <v>1440</v>
      </c>
      <c r="F87" s="135" t="str">
        <f>+VLOOKUP(E87,Participants!$A$1:$F$800,2,FALSE)</f>
        <v>Owen Pawlowicz</v>
      </c>
      <c r="G87" s="135" t="str">
        <f>+VLOOKUP(E87,Participants!$A$1:$F$800,4,FALSE)</f>
        <v>SKS</v>
      </c>
      <c r="H87" s="135" t="str">
        <f>+VLOOKUP(E87,Participants!$A$1:$F$800,5,FALSE)</f>
        <v>M</v>
      </c>
      <c r="I87" s="135">
        <f>+VLOOKUP(E87,Participants!$A$1:$F$800,3,FALSE)</f>
        <v>3</v>
      </c>
      <c r="J87" s="135" t="str">
        <f>+VLOOKUP(E87,Participants!$A$1:$G$800,7,FALSE)</f>
        <v>DEV BOYS</v>
      </c>
      <c r="K87" s="131">
        <f t="shared" si="1"/>
        <v>24</v>
      </c>
      <c r="L87" s="135"/>
    </row>
    <row r="88" spans="1:12" ht="14.25" customHeight="1" x14ac:dyDescent="0.35">
      <c r="A88" s="133" t="s">
        <v>687</v>
      </c>
      <c r="B88" s="129">
        <v>15</v>
      </c>
      <c r="C88" s="130">
        <v>40.75</v>
      </c>
      <c r="D88" s="129">
        <v>6</v>
      </c>
      <c r="E88" s="130">
        <v>1648</v>
      </c>
      <c r="F88" s="134" t="str">
        <f>+VLOOKUP(E88,Participants!$A$1:$F$800,2,FALSE)</f>
        <v>Eric Strosnider</v>
      </c>
      <c r="G88" s="134" t="str">
        <f>+VLOOKUP(E88,Participants!$A$1:$F$800,4,FALSE)</f>
        <v>STG</v>
      </c>
      <c r="H88" s="134" t="str">
        <f>+VLOOKUP(E88,Participants!$A$1:$F$800,5,FALSE)</f>
        <v>M</v>
      </c>
      <c r="I88" s="134">
        <f>+VLOOKUP(E88,Participants!$A$1:$F$800,3,FALSE)</f>
        <v>1</v>
      </c>
      <c r="J88" s="134" t="str">
        <f>+VLOOKUP(E88,Participants!$A$1:$G$800,7,FALSE)</f>
        <v>DEV BOYS</v>
      </c>
      <c r="K88" s="131">
        <f t="shared" si="1"/>
        <v>25</v>
      </c>
      <c r="L88" s="134"/>
    </row>
    <row r="89" spans="1:12" ht="14.25" customHeight="1" x14ac:dyDescent="0.35">
      <c r="A89" s="133" t="s">
        <v>687</v>
      </c>
      <c r="B89" s="129">
        <v>17</v>
      </c>
      <c r="C89" s="130">
        <v>40.9</v>
      </c>
      <c r="D89" s="129">
        <v>1</v>
      </c>
      <c r="E89" s="130">
        <v>333</v>
      </c>
      <c r="F89" s="134" t="str">
        <f>+VLOOKUP(E89,Participants!$A$1:$F$800,2,FALSE)</f>
        <v>George McEvoy</v>
      </c>
      <c r="G89" s="134" t="str">
        <f>+VLOOKUP(E89,Participants!$A$1:$F$800,4,FALSE)</f>
        <v>AAP</v>
      </c>
      <c r="H89" s="134" t="str">
        <f>+VLOOKUP(E89,Participants!$A$1:$F$800,5,FALSE)</f>
        <v>M</v>
      </c>
      <c r="I89" s="134">
        <f>+VLOOKUP(E89,Participants!$A$1:$F$800,3,FALSE)</f>
        <v>3</v>
      </c>
      <c r="J89" s="134" t="str">
        <f>+VLOOKUP(E89,Participants!$A$1:$G$800,7,FALSE)</f>
        <v>DEV BOYS</v>
      </c>
      <c r="K89" s="131">
        <f t="shared" si="1"/>
        <v>26</v>
      </c>
      <c r="L89" s="134"/>
    </row>
    <row r="90" spans="1:12" ht="14.25" customHeight="1" x14ac:dyDescent="0.35">
      <c r="A90" s="133" t="s">
        <v>687</v>
      </c>
      <c r="B90" s="132">
        <v>16</v>
      </c>
      <c r="C90" s="131">
        <v>40.909999999999997</v>
      </c>
      <c r="D90" s="132">
        <v>2</v>
      </c>
      <c r="E90" s="131">
        <v>329</v>
      </c>
      <c r="F90" s="135" t="str">
        <f>+VLOOKUP(E90,Participants!$A$1:$F$800,2,FALSE)</f>
        <v>John Nolan</v>
      </c>
      <c r="G90" s="135" t="str">
        <f>+VLOOKUP(E90,Participants!$A$1:$F$800,4,FALSE)</f>
        <v>AAP</v>
      </c>
      <c r="H90" s="135" t="str">
        <f>+VLOOKUP(E90,Participants!$A$1:$F$800,5,FALSE)</f>
        <v>M</v>
      </c>
      <c r="I90" s="135">
        <f>+VLOOKUP(E90,Participants!$A$1:$F$800,3,FALSE)</f>
        <v>2</v>
      </c>
      <c r="J90" s="135" t="str">
        <f>+VLOOKUP(E90,Participants!$A$1:$G$800,7,FALSE)</f>
        <v>DEV BOYS</v>
      </c>
      <c r="K90" s="131">
        <f t="shared" si="1"/>
        <v>27</v>
      </c>
      <c r="L90" s="135"/>
    </row>
    <row r="91" spans="1:12" ht="14.25" customHeight="1" x14ac:dyDescent="0.35">
      <c r="A91" s="133" t="s">
        <v>687</v>
      </c>
      <c r="B91" s="129">
        <v>21</v>
      </c>
      <c r="C91" s="130">
        <v>41.25</v>
      </c>
      <c r="D91" s="129">
        <v>6</v>
      </c>
      <c r="E91" s="130">
        <v>1659</v>
      </c>
      <c r="F91" s="134" t="str">
        <f>+VLOOKUP(E91,Participants!$A$1:$F$800,2,FALSE)</f>
        <v>Luke Lariviere</v>
      </c>
      <c r="G91" s="134" t="str">
        <f>+VLOOKUP(E91,Participants!$A$1:$F$800,4,FALSE)</f>
        <v>STG</v>
      </c>
      <c r="H91" s="134" t="str">
        <f>+VLOOKUP(E91,Participants!$A$1:$F$800,5,FALSE)</f>
        <v>M</v>
      </c>
      <c r="I91" s="134">
        <f>+VLOOKUP(E91,Participants!$A$1:$F$800,3,FALSE)</f>
        <v>4</v>
      </c>
      <c r="J91" s="134" t="str">
        <f>+VLOOKUP(E91,Participants!$A$1:$G$800,7,FALSE)</f>
        <v>DEV BOYS</v>
      </c>
      <c r="K91" s="131">
        <f t="shared" si="1"/>
        <v>28</v>
      </c>
      <c r="L91" s="134"/>
    </row>
    <row r="92" spans="1:12" ht="14.25" customHeight="1" x14ac:dyDescent="0.35">
      <c r="A92" s="133" t="s">
        <v>687</v>
      </c>
      <c r="B92" s="129">
        <v>17</v>
      </c>
      <c r="C92" s="130">
        <v>41.43</v>
      </c>
      <c r="D92" s="129">
        <v>4</v>
      </c>
      <c r="E92" s="130">
        <v>1438</v>
      </c>
      <c r="F92" s="134" t="str">
        <f>+VLOOKUP(E92,Participants!$A$1:$F$800,2,FALSE)</f>
        <v>Dominic Iaquinta</v>
      </c>
      <c r="G92" s="134" t="str">
        <f>+VLOOKUP(E92,Participants!$A$1:$F$800,4,FALSE)</f>
        <v>SKS</v>
      </c>
      <c r="H92" s="134" t="str">
        <f>+VLOOKUP(E92,Participants!$A$1:$F$800,5,FALSE)</f>
        <v>M</v>
      </c>
      <c r="I92" s="134">
        <f>+VLOOKUP(E92,Participants!$A$1:$F$800,3,FALSE)</f>
        <v>3</v>
      </c>
      <c r="J92" s="134" t="str">
        <f>+VLOOKUP(E92,Participants!$A$1:$G$800,7,FALSE)</f>
        <v>DEV BOYS</v>
      </c>
      <c r="K92" s="131">
        <f t="shared" si="1"/>
        <v>29</v>
      </c>
      <c r="L92" s="134"/>
    </row>
    <row r="93" spans="1:12" ht="14.25" customHeight="1" x14ac:dyDescent="0.35">
      <c r="A93" s="133" t="s">
        <v>687</v>
      </c>
      <c r="B93" s="132">
        <v>14</v>
      </c>
      <c r="C93" s="131">
        <v>41.62</v>
      </c>
      <c r="D93" s="132">
        <v>4</v>
      </c>
      <c r="E93" s="131">
        <v>1173</v>
      </c>
      <c r="F93" s="135" t="str">
        <f>+VLOOKUP(E93,Participants!$A$1:$F$800,2,FALSE)</f>
        <v>Ethan Swigart</v>
      </c>
      <c r="G93" s="135" t="str">
        <f>+VLOOKUP(E93,Participants!$A$1:$F$800,4,FALSE)</f>
        <v>MQA</v>
      </c>
      <c r="H93" s="135" t="str">
        <f>+VLOOKUP(E93,Participants!$A$1:$F$800,5,FALSE)</f>
        <v>M</v>
      </c>
      <c r="I93" s="135">
        <f>+VLOOKUP(E93,Participants!$A$1:$F$800,3,FALSE)</f>
        <v>1</v>
      </c>
      <c r="J93" s="135" t="str">
        <f>+VLOOKUP(E93,Participants!$A$1:$G$800,7,FALSE)</f>
        <v>DEV BOYS</v>
      </c>
      <c r="K93" s="131">
        <f t="shared" si="1"/>
        <v>30</v>
      </c>
      <c r="L93" s="135"/>
    </row>
    <row r="94" spans="1:12" ht="14.25" customHeight="1" x14ac:dyDescent="0.35">
      <c r="A94" s="133" t="s">
        <v>687</v>
      </c>
      <c r="B94" s="129">
        <v>13</v>
      </c>
      <c r="C94" s="130">
        <v>42</v>
      </c>
      <c r="D94" s="129">
        <v>2</v>
      </c>
      <c r="E94" s="130">
        <v>700</v>
      </c>
      <c r="F94" s="134" t="str">
        <f>+VLOOKUP(E94,Participants!$A$1:$F$800,2,FALSE)</f>
        <v>Roman Strayer</v>
      </c>
      <c r="G94" s="134" t="str">
        <f>+VLOOKUP(E94,Participants!$A$1:$F$800,4,FALSE)</f>
        <v>CDL</v>
      </c>
      <c r="H94" s="134" t="str">
        <f>+VLOOKUP(E94,Participants!$A$1:$F$800,5,FALSE)</f>
        <v>M</v>
      </c>
      <c r="I94" s="134">
        <f>+VLOOKUP(E94,Participants!$A$1:$F$800,3,FALSE)</f>
        <v>1</v>
      </c>
      <c r="J94" s="134" t="str">
        <f>+VLOOKUP(E94,Participants!$A$1:$G$800,7,FALSE)</f>
        <v>DEV BOYS</v>
      </c>
      <c r="K94" s="131">
        <f t="shared" si="1"/>
        <v>31</v>
      </c>
      <c r="L94" s="134"/>
    </row>
    <row r="95" spans="1:12" ht="14.25" customHeight="1" x14ac:dyDescent="0.35">
      <c r="A95" s="133" t="s">
        <v>687</v>
      </c>
      <c r="B95" s="132">
        <v>22</v>
      </c>
      <c r="C95" s="131">
        <v>42.01</v>
      </c>
      <c r="D95" s="132">
        <v>3</v>
      </c>
      <c r="E95" s="131">
        <v>1447</v>
      </c>
      <c r="F95" s="135" t="str">
        <f>+VLOOKUP(E95,Participants!$A$1:$F$800,2,FALSE)</f>
        <v>Thatcher Degnan</v>
      </c>
      <c r="G95" s="135" t="str">
        <f>+VLOOKUP(E95,Participants!$A$1:$F$800,4,FALSE)</f>
        <v>SKS</v>
      </c>
      <c r="H95" s="135" t="str">
        <f>+VLOOKUP(E95,Participants!$A$1:$F$800,5,FALSE)</f>
        <v>M</v>
      </c>
      <c r="I95" s="135">
        <f>+VLOOKUP(E95,Participants!$A$1:$F$800,3,FALSE)</f>
        <v>4</v>
      </c>
      <c r="J95" s="135" t="str">
        <f>+VLOOKUP(E95,Participants!$A$1:$G$800,7,FALSE)</f>
        <v>DEV BOYS</v>
      </c>
      <c r="K95" s="131">
        <f t="shared" si="1"/>
        <v>32</v>
      </c>
      <c r="L95" s="135"/>
    </row>
    <row r="96" spans="1:12" ht="14.25" customHeight="1" x14ac:dyDescent="0.35">
      <c r="A96" s="133" t="s">
        <v>687</v>
      </c>
      <c r="B96" s="129">
        <v>17</v>
      </c>
      <c r="C96" s="130">
        <v>42.03</v>
      </c>
      <c r="D96" s="129">
        <v>6</v>
      </c>
      <c r="E96" s="130">
        <v>1181</v>
      </c>
      <c r="F96" s="134" t="str">
        <f>+VLOOKUP(E96,Participants!$A$1:$F$800,2,FALSE)</f>
        <v>Noah Saxman</v>
      </c>
      <c r="G96" s="134" t="str">
        <f>+VLOOKUP(E96,Participants!$A$1:$F$800,4,FALSE)</f>
        <v>MQA</v>
      </c>
      <c r="H96" s="134" t="str">
        <f>+VLOOKUP(E96,Participants!$A$1:$F$800,5,FALSE)</f>
        <v>M</v>
      </c>
      <c r="I96" s="134">
        <f>+VLOOKUP(E96,Participants!$A$1:$F$800,3,FALSE)</f>
        <v>2</v>
      </c>
      <c r="J96" s="134" t="str">
        <f>+VLOOKUP(E96,Participants!$A$1:$G$800,7,FALSE)</f>
        <v>DEV BOYS</v>
      </c>
      <c r="K96" s="131">
        <f t="shared" si="1"/>
        <v>33</v>
      </c>
      <c r="L96" s="134"/>
    </row>
    <row r="97" spans="1:12" ht="14.25" customHeight="1" x14ac:dyDescent="0.35">
      <c r="A97" s="133" t="s">
        <v>687</v>
      </c>
      <c r="B97" s="129">
        <v>19</v>
      </c>
      <c r="C97" s="130">
        <v>42.04</v>
      </c>
      <c r="D97" s="129">
        <v>1</v>
      </c>
      <c r="E97" s="130">
        <v>1434</v>
      </c>
      <c r="F97" s="134" t="str">
        <f>+VLOOKUP(E97,Participants!$A$1:$F$800,2,FALSE)</f>
        <v>Jordan Bossong</v>
      </c>
      <c r="G97" s="134" t="str">
        <f>+VLOOKUP(E97,Participants!$A$1:$F$800,4,FALSE)</f>
        <v>SKS</v>
      </c>
      <c r="H97" s="134" t="str">
        <f>+VLOOKUP(E97,Participants!$A$1:$F$800,5,FALSE)</f>
        <v>M</v>
      </c>
      <c r="I97" s="134">
        <f>+VLOOKUP(E97,Participants!$A$1:$F$800,3,FALSE)</f>
        <v>3</v>
      </c>
      <c r="J97" s="134" t="str">
        <f>+VLOOKUP(E97,Participants!$A$1:$G$800,7,FALSE)</f>
        <v>DEV BOYS</v>
      </c>
      <c r="K97" s="131">
        <f t="shared" si="1"/>
        <v>34</v>
      </c>
      <c r="L97" s="134"/>
    </row>
    <row r="98" spans="1:12" ht="14.25" customHeight="1" x14ac:dyDescent="0.35">
      <c r="A98" s="133" t="s">
        <v>687</v>
      </c>
      <c r="B98" s="129">
        <v>23</v>
      </c>
      <c r="C98" s="130">
        <v>42.07</v>
      </c>
      <c r="D98" s="129">
        <v>5</v>
      </c>
      <c r="E98" s="130">
        <v>1662</v>
      </c>
      <c r="F98" s="134" t="str">
        <f>+VLOOKUP(E98,Participants!$A$1:$F$800,2,FALSE)</f>
        <v>Nico Sposito</v>
      </c>
      <c r="G98" s="134" t="str">
        <f>+VLOOKUP(E98,Participants!$A$1:$F$800,4,FALSE)</f>
        <v>STG</v>
      </c>
      <c r="H98" s="134" t="str">
        <f>+VLOOKUP(E98,Participants!$A$1:$F$800,5,FALSE)</f>
        <v>M</v>
      </c>
      <c r="I98" s="134">
        <f>+VLOOKUP(E98,Participants!$A$1:$F$800,3,FALSE)</f>
        <v>4</v>
      </c>
      <c r="J98" s="134" t="str">
        <f>+VLOOKUP(E98,Participants!$A$1:$G$800,7,FALSE)</f>
        <v>DEV BOYS</v>
      </c>
      <c r="K98" s="131">
        <f t="shared" si="1"/>
        <v>35</v>
      </c>
      <c r="L98" s="134"/>
    </row>
    <row r="99" spans="1:12" ht="14.25" customHeight="1" x14ac:dyDescent="0.35">
      <c r="A99" s="133" t="s">
        <v>687</v>
      </c>
      <c r="B99" s="132">
        <v>16</v>
      </c>
      <c r="C99" s="131">
        <v>42.1</v>
      </c>
      <c r="D99" s="132">
        <v>4</v>
      </c>
      <c r="E99" s="131">
        <v>1178</v>
      </c>
      <c r="F99" s="135" t="str">
        <f>+VLOOKUP(E99,Participants!$A$1:$F$800,2,FALSE)</f>
        <v>Giovanni Green</v>
      </c>
      <c r="G99" s="135" t="str">
        <f>+VLOOKUP(E99,Participants!$A$1:$F$800,4,FALSE)</f>
        <v>MQA</v>
      </c>
      <c r="H99" s="135" t="str">
        <f>+VLOOKUP(E99,Participants!$A$1:$F$800,5,FALSE)</f>
        <v>M</v>
      </c>
      <c r="I99" s="135">
        <f>+VLOOKUP(E99,Participants!$A$1:$F$800,3,FALSE)</f>
        <v>2</v>
      </c>
      <c r="J99" s="135" t="str">
        <f>+VLOOKUP(E99,Participants!$A$1:$G$800,7,FALSE)</f>
        <v>DEV BOYS</v>
      </c>
      <c r="K99" s="131">
        <f t="shared" si="1"/>
        <v>36</v>
      </c>
      <c r="L99" s="135"/>
    </row>
    <row r="100" spans="1:12" ht="14.25" customHeight="1" x14ac:dyDescent="0.35">
      <c r="A100" s="133" t="s">
        <v>687</v>
      </c>
      <c r="B100" s="132">
        <v>22</v>
      </c>
      <c r="C100" s="131">
        <v>42.69</v>
      </c>
      <c r="D100" s="132">
        <v>4</v>
      </c>
      <c r="E100" s="131">
        <v>996</v>
      </c>
      <c r="F100" s="135" t="str">
        <f>+VLOOKUP(E100,Participants!$A$1:$F$800,2,FALSE)</f>
        <v>Brooks Luczak</v>
      </c>
      <c r="G100" s="135" t="str">
        <f>+VLOOKUP(E100,Participants!$A$1:$F$800,4,FALSE)</f>
        <v>HFS</v>
      </c>
      <c r="H100" s="135" t="str">
        <f>+VLOOKUP(E100,Participants!$A$1:$F$800,5,FALSE)</f>
        <v>M</v>
      </c>
      <c r="I100" s="135">
        <f>+VLOOKUP(E100,Participants!$A$1:$F$800,3,FALSE)</f>
        <v>0</v>
      </c>
      <c r="J100" s="135" t="str">
        <f>+VLOOKUP(E100,Participants!$A$1:$G$800,7,FALSE)</f>
        <v>DEV BOYS</v>
      </c>
      <c r="K100" s="131">
        <f t="shared" si="1"/>
        <v>37</v>
      </c>
      <c r="L100" s="135"/>
    </row>
    <row r="101" spans="1:12" ht="14.25" customHeight="1" x14ac:dyDescent="0.35">
      <c r="A101" s="133" t="s">
        <v>687</v>
      </c>
      <c r="B101" s="129">
        <v>15</v>
      </c>
      <c r="C101" s="130">
        <v>42.72</v>
      </c>
      <c r="D101" s="129">
        <v>5</v>
      </c>
      <c r="E101" s="130">
        <v>1177</v>
      </c>
      <c r="F101" s="134" t="str">
        <f>+VLOOKUP(E101,Participants!$A$1:$F$800,2,FALSE)</f>
        <v>Luca Greco</v>
      </c>
      <c r="G101" s="134" t="str">
        <f>+VLOOKUP(E101,Participants!$A$1:$F$800,4,FALSE)</f>
        <v>MQA</v>
      </c>
      <c r="H101" s="134" t="str">
        <f>+VLOOKUP(E101,Participants!$A$1:$F$800,5,FALSE)</f>
        <v>M</v>
      </c>
      <c r="I101" s="134">
        <f>+VLOOKUP(E101,Participants!$A$1:$F$800,3,FALSE)</f>
        <v>2</v>
      </c>
      <c r="J101" s="134" t="str">
        <f>+VLOOKUP(E101,Participants!$A$1:$G$800,7,FALSE)</f>
        <v>DEV BOYS</v>
      </c>
      <c r="K101" s="131">
        <f t="shared" si="1"/>
        <v>38</v>
      </c>
      <c r="L101" s="134"/>
    </row>
    <row r="102" spans="1:12" ht="14.25" customHeight="1" x14ac:dyDescent="0.35">
      <c r="A102" s="133" t="s">
        <v>687</v>
      </c>
      <c r="B102" s="132">
        <v>12</v>
      </c>
      <c r="C102" s="131">
        <v>43.08</v>
      </c>
      <c r="D102" s="132">
        <v>4</v>
      </c>
      <c r="E102" s="131">
        <v>745</v>
      </c>
      <c r="F102" s="135" t="str">
        <f>+VLOOKUP(E102,Participants!$A$1:$F$800,2,FALSE)</f>
        <v>Theodore Molnar</v>
      </c>
      <c r="G102" s="135" t="str">
        <f>+VLOOKUP(E102,Participants!$A$1:$F$800,4,FALSE)</f>
        <v>CDP</v>
      </c>
      <c r="H102" s="135" t="str">
        <f>+VLOOKUP(E102,Participants!$A$1:$F$800,5,FALSE)</f>
        <v>M</v>
      </c>
      <c r="I102" s="135">
        <f>+VLOOKUP(E102,Participants!$A$1:$F$800,3,FALSE)</f>
        <v>0</v>
      </c>
      <c r="J102" s="135" t="str">
        <f>+VLOOKUP(E102,Participants!$A$1:$G$800,7,FALSE)</f>
        <v>DEV BOYS</v>
      </c>
      <c r="K102" s="131">
        <f t="shared" si="1"/>
        <v>39</v>
      </c>
      <c r="L102" s="135"/>
    </row>
    <row r="103" spans="1:12" ht="14.25" customHeight="1" x14ac:dyDescent="0.35">
      <c r="A103" s="133" t="s">
        <v>687</v>
      </c>
      <c r="B103" s="129">
        <v>17</v>
      </c>
      <c r="C103" s="130">
        <v>43.55</v>
      </c>
      <c r="D103" s="129">
        <v>2</v>
      </c>
      <c r="E103" s="130">
        <v>1187</v>
      </c>
      <c r="F103" s="134" t="str">
        <f>+VLOOKUP(E103,Participants!$A$1:$F$800,2,FALSE)</f>
        <v>Bruno Sakaluk</v>
      </c>
      <c r="G103" s="134" t="str">
        <f>+VLOOKUP(E103,Participants!$A$1:$F$800,4,FALSE)</f>
        <v>MQA</v>
      </c>
      <c r="H103" s="134" t="str">
        <f>+VLOOKUP(E103,Participants!$A$1:$F$800,5,FALSE)</f>
        <v>M</v>
      </c>
      <c r="I103" s="134">
        <f>+VLOOKUP(E103,Participants!$A$1:$F$800,3,FALSE)</f>
        <v>3</v>
      </c>
      <c r="J103" s="134" t="str">
        <f>+VLOOKUP(E103,Participants!$A$1:$G$800,7,FALSE)</f>
        <v>DEV BOYS</v>
      </c>
      <c r="K103" s="131">
        <f t="shared" si="1"/>
        <v>40</v>
      </c>
      <c r="L103" s="134"/>
    </row>
    <row r="104" spans="1:12" ht="14.25" customHeight="1" x14ac:dyDescent="0.35">
      <c r="A104" s="133" t="s">
        <v>687</v>
      </c>
      <c r="B104" s="129">
        <v>15</v>
      </c>
      <c r="C104" s="130">
        <v>43.6</v>
      </c>
      <c r="D104" s="129">
        <v>4</v>
      </c>
      <c r="E104" s="130">
        <v>651</v>
      </c>
      <c r="F104" s="134" t="str">
        <f>+VLOOKUP(E104,Participants!$A$1:$F$800,2,FALSE)</f>
        <v>Connor Pawlowicz</v>
      </c>
      <c r="G104" s="134" t="str">
        <f>+VLOOKUP(E104,Participants!$A$1:$F$800,4,FALSE)</f>
        <v>BTA</v>
      </c>
      <c r="H104" s="134" t="str">
        <f>+VLOOKUP(E104,Participants!$A$1:$F$800,5,FALSE)</f>
        <v>M</v>
      </c>
      <c r="I104" s="134">
        <f>+VLOOKUP(E104,Participants!$A$1:$F$800,3,FALSE)</f>
        <v>2</v>
      </c>
      <c r="J104" s="134" t="str">
        <f>+VLOOKUP(E104,Participants!$A$1:$G$800,7,FALSE)</f>
        <v>DEV BOYS</v>
      </c>
      <c r="K104" s="131">
        <f t="shared" si="1"/>
        <v>41</v>
      </c>
      <c r="L104" s="134"/>
    </row>
    <row r="105" spans="1:12" ht="14.25" customHeight="1" x14ac:dyDescent="0.35">
      <c r="A105" s="133" t="s">
        <v>687</v>
      </c>
      <c r="B105" s="129">
        <v>21</v>
      </c>
      <c r="C105" s="130">
        <v>43.69</v>
      </c>
      <c r="D105" s="129">
        <v>2</v>
      </c>
      <c r="E105" s="130">
        <v>704</v>
      </c>
      <c r="F105" s="134" t="str">
        <f>+VLOOKUP(E105,Participants!$A$1:$F$800,2,FALSE)</f>
        <v>Raph Rossmiller</v>
      </c>
      <c r="G105" s="134" t="str">
        <f>+VLOOKUP(E105,Participants!$A$1:$F$800,4,FALSE)</f>
        <v>CDL</v>
      </c>
      <c r="H105" s="134" t="str">
        <f>+VLOOKUP(E105,Participants!$A$1:$F$800,5,FALSE)</f>
        <v>M</v>
      </c>
      <c r="I105" s="134">
        <f>+VLOOKUP(E105,Participants!$A$1:$F$800,3,FALSE)</f>
        <v>4</v>
      </c>
      <c r="J105" s="134" t="str">
        <f>+VLOOKUP(E105,Participants!$A$1:$G$800,7,FALSE)</f>
        <v>DEV BOYS</v>
      </c>
      <c r="K105" s="131">
        <f t="shared" si="1"/>
        <v>42</v>
      </c>
      <c r="L105" s="134"/>
    </row>
    <row r="106" spans="1:12" ht="14.25" customHeight="1" x14ac:dyDescent="0.35">
      <c r="A106" s="133" t="s">
        <v>687</v>
      </c>
      <c r="B106" s="132">
        <v>16</v>
      </c>
      <c r="C106" s="131">
        <v>43.91</v>
      </c>
      <c r="D106" s="132">
        <v>3</v>
      </c>
      <c r="E106" s="131">
        <v>1175</v>
      </c>
      <c r="F106" s="135" t="str">
        <f>+VLOOKUP(E106,Participants!$A$1:$F$800,2,FALSE)</f>
        <v>Rafael Amato</v>
      </c>
      <c r="G106" s="135" t="str">
        <f>+VLOOKUP(E106,Participants!$A$1:$F$800,4,FALSE)</f>
        <v>MQA</v>
      </c>
      <c r="H106" s="135" t="str">
        <f>+VLOOKUP(E106,Participants!$A$1:$F$800,5,FALSE)</f>
        <v>M</v>
      </c>
      <c r="I106" s="135">
        <f>+VLOOKUP(E106,Participants!$A$1:$F$800,3,FALSE)</f>
        <v>2</v>
      </c>
      <c r="J106" s="135" t="str">
        <f>+VLOOKUP(E106,Participants!$A$1:$G$800,7,FALSE)</f>
        <v>DEV BOYS</v>
      </c>
      <c r="K106" s="131">
        <f t="shared" si="1"/>
        <v>43</v>
      </c>
      <c r="L106" s="135"/>
    </row>
    <row r="107" spans="1:12" ht="14.25" customHeight="1" x14ac:dyDescent="0.35">
      <c r="A107" s="133" t="s">
        <v>687</v>
      </c>
      <c r="B107" s="129">
        <v>15</v>
      </c>
      <c r="C107" s="130">
        <v>44</v>
      </c>
      <c r="D107" s="129">
        <v>2</v>
      </c>
      <c r="E107" s="130">
        <v>301</v>
      </c>
      <c r="F107" s="134" t="str">
        <f>+VLOOKUP(E107,Participants!$A$1:$F$800,2,FALSE)</f>
        <v>Leonidas Czegan</v>
      </c>
      <c r="G107" s="134" t="str">
        <f>+VLOOKUP(E107,Participants!$A$1:$F$800,4,FALSE)</f>
        <v>AAG</v>
      </c>
      <c r="H107" s="134" t="str">
        <f>+VLOOKUP(E107,Participants!$A$1:$F$800,5,FALSE)</f>
        <v>M</v>
      </c>
      <c r="I107" s="134">
        <f>+VLOOKUP(E107,Participants!$A$1:$F$800,3,FALSE)</f>
        <v>2</v>
      </c>
      <c r="J107" s="134" t="str">
        <f>+VLOOKUP(E107,Participants!$A$1:$G$800,7,FALSE)</f>
        <v>DEV BOYS</v>
      </c>
      <c r="K107" s="131">
        <f t="shared" si="1"/>
        <v>44</v>
      </c>
      <c r="L107" s="134"/>
    </row>
    <row r="108" spans="1:12" ht="14.25" customHeight="1" x14ac:dyDescent="0.35">
      <c r="A108" s="133" t="s">
        <v>687</v>
      </c>
      <c r="B108" s="129">
        <v>15</v>
      </c>
      <c r="C108" s="130">
        <v>44.15</v>
      </c>
      <c r="D108" s="129">
        <v>3</v>
      </c>
      <c r="E108" s="130">
        <v>650</v>
      </c>
      <c r="F108" s="134" t="str">
        <f>+VLOOKUP(E108,Participants!$A$1:$F$800,2,FALSE)</f>
        <v>Anthony Grady</v>
      </c>
      <c r="G108" s="134" t="str">
        <f>+VLOOKUP(E108,Participants!$A$1:$F$800,4,FALSE)</f>
        <v>BTA</v>
      </c>
      <c r="H108" s="134" t="str">
        <f>+VLOOKUP(E108,Participants!$A$1:$F$800,5,FALSE)</f>
        <v>M</v>
      </c>
      <c r="I108" s="134">
        <f>+VLOOKUP(E108,Participants!$A$1:$F$800,3,FALSE)</f>
        <v>2</v>
      </c>
      <c r="J108" s="134" t="str">
        <f>+VLOOKUP(E108,Participants!$A$1:$G$800,7,FALSE)</f>
        <v>DEV BOYS</v>
      </c>
      <c r="K108" s="131">
        <f t="shared" si="1"/>
        <v>45</v>
      </c>
      <c r="L108" s="134"/>
    </row>
    <row r="109" spans="1:12" ht="14.25" customHeight="1" x14ac:dyDescent="0.35">
      <c r="A109" s="133" t="s">
        <v>687</v>
      </c>
      <c r="B109" s="132">
        <v>22</v>
      </c>
      <c r="C109" s="131">
        <v>44.28</v>
      </c>
      <c r="D109" s="132">
        <v>1</v>
      </c>
      <c r="E109" s="131">
        <v>303</v>
      </c>
      <c r="F109" s="135" t="str">
        <f>+VLOOKUP(E109,Participants!$A$1:$F$800,2,FALSE)</f>
        <v>Roland Dopkowski</v>
      </c>
      <c r="G109" s="135" t="str">
        <f>+VLOOKUP(E109,Participants!$A$1:$F$800,4,FALSE)</f>
        <v>AAG</v>
      </c>
      <c r="H109" s="135" t="str">
        <f>+VLOOKUP(E109,Participants!$A$1:$F$800,5,FALSE)</f>
        <v>M</v>
      </c>
      <c r="I109" s="135">
        <f>+VLOOKUP(E109,Participants!$A$1:$F$800,3,FALSE)</f>
        <v>4</v>
      </c>
      <c r="J109" s="135" t="str">
        <f>+VLOOKUP(E109,Participants!$A$1:$G$800,7,FALSE)</f>
        <v>DEV BOYS</v>
      </c>
      <c r="K109" s="131">
        <f t="shared" si="1"/>
        <v>46</v>
      </c>
      <c r="L109" s="135"/>
    </row>
    <row r="110" spans="1:12" ht="14.25" customHeight="1" x14ac:dyDescent="0.35">
      <c r="A110" s="133" t="s">
        <v>687</v>
      </c>
      <c r="B110" s="129">
        <v>13</v>
      </c>
      <c r="C110" s="130">
        <v>44.6</v>
      </c>
      <c r="D110" s="129">
        <v>4</v>
      </c>
      <c r="E110" s="130">
        <v>1170</v>
      </c>
      <c r="F110" s="134" t="str">
        <f>+VLOOKUP(E110,Participants!$A$1:$F$800,2,FALSE)</f>
        <v>Marco Fratangeli</v>
      </c>
      <c r="G110" s="134" t="str">
        <f>+VLOOKUP(E110,Participants!$A$1:$F$800,4,FALSE)</f>
        <v>MQA</v>
      </c>
      <c r="H110" s="134" t="str">
        <f>+VLOOKUP(E110,Participants!$A$1:$F$800,5,FALSE)</f>
        <v>M</v>
      </c>
      <c r="I110" s="134">
        <f>+VLOOKUP(E110,Participants!$A$1:$F$800,3,FALSE)</f>
        <v>1</v>
      </c>
      <c r="J110" s="134" t="str">
        <f>+VLOOKUP(E110,Participants!$A$1:$G$800,7,FALSE)</f>
        <v>DEV BOYS</v>
      </c>
      <c r="K110" s="131">
        <f t="shared" si="1"/>
        <v>47</v>
      </c>
      <c r="L110" s="134"/>
    </row>
    <row r="111" spans="1:12" ht="14.25" customHeight="1" x14ac:dyDescent="0.35">
      <c r="A111" s="133" t="s">
        <v>687</v>
      </c>
      <c r="B111" s="129">
        <v>19</v>
      </c>
      <c r="C111" s="130">
        <v>45.22</v>
      </c>
      <c r="D111" s="129">
        <v>5</v>
      </c>
      <c r="E111" s="130">
        <v>332</v>
      </c>
      <c r="F111" s="134" t="str">
        <f>+VLOOKUP(E111,Participants!$A$1:$F$800,2,FALSE)</f>
        <v>Luke Dolan</v>
      </c>
      <c r="G111" s="134" t="str">
        <f>+VLOOKUP(E111,Participants!$A$1:$F$800,4,FALSE)</f>
        <v>AAP</v>
      </c>
      <c r="H111" s="134" t="str">
        <f>+VLOOKUP(E111,Participants!$A$1:$F$800,5,FALSE)</f>
        <v>M</v>
      </c>
      <c r="I111" s="134">
        <f>+VLOOKUP(E111,Participants!$A$1:$F$800,3,FALSE)</f>
        <v>3</v>
      </c>
      <c r="J111" s="134" t="str">
        <f>+VLOOKUP(E111,Participants!$A$1:$G$800,7,FALSE)</f>
        <v>DEV BOYS</v>
      </c>
      <c r="K111" s="131">
        <f t="shared" si="1"/>
        <v>48</v>
      </c>
      <c r="L111" s="134"/>
    </row>
    <row r="112" spans="1:12" ht="14.25" customHeight="1" x14ac:dyDescent="0.35">
      <c r="A112" s="133" t="s">
        <v>687</v>
      </c>
      <c r="B112" s="129">
        <v>19</v>
      </c>
      <c r="C112" s="130">
        <v>45.27</v>
      </c>
      <c r="D112" s="129">
        <v>4</v>
      </c>
      <c r="E112" s="130">
        <v>743</v>
      </c>
      <c r="F112" s="134" t="str">
        <f>+VLOOKUP(E112,Participants!$A$1:$F$800,2,FALSE)</f>
        <v>Ignatius Shearer</v>
      </c>
      <c r="G112" s="134" t="str">
        <f>+VLOOKUP(E112,Participants!$A$1:$F$800,4,FALSE)</f>
        <v>CDP</v>
      </c>
      <c r="H112" s="134" t="str">
        <f>+VLOOKUP(E112,Participants!$A$1:$F$800,5,FALSE)</f>
        <v>M</v>
      </c>
      <c r="I112" s="134">
        <f>+VLOOKUP(E112,Participants!$A$1:$F$800,3,FALSE)</f>
        <v>4</v>
      </c>
      <c r="J112" s="134" t="str">
        <f>+VLOOKUP(E112,Participants!$A$1:$G$800,7,FALSE)</f>
        <v>DEV BOYS</v>
      </c>
      <c r="K112" s="131">
        <f t="shared" si="1"/>
        <v>49</v>
      </c>
      <c r="L112" s="134"/>
    </row>
    <row r="113" spans="1:12" ht="14.25" customHeight="1" x14ac:dyDescent="0.35">
      <c r="A113" s="133" t="s">
        <v>687</v>
      </c>
      <c r="B113" s="132">
        <v>16</v>
      </c>
      <c r="C113" s="131">
        <v>45.4</v>
      </c>
      <c r="D113" s="132">
        <v>6</v>
      </c>
      <c r="E113" s="131">
        <v>1180</v>
      </c>
      <c r="F113" s="135" t="str">
        <f>+VLOOKUP(E113,Participants!$A$1:$F$800,2,FALSE)</f>
        <v>Bennett Porter</v>
      </c>
      <c r="G113" s="135" t="str">
        <f>+VLOOKUP(E113,Participants!$A$1:$F$800,4,FALSE)</f>
        <v>MQA</v>
      </c>
      <c r="H113" s="135" t="str">
        <f>+VLOOKUP(E113,Participants!$A$1:$F$800,5,FALSE)</f>
        <v>M</v>
      </c>
      <c r="I113" s="135">
        <f>+VLOOKUP(E113,Participants!$A$1:$F$800,3,FALSE)</f>
        <v>2</v>
      </c>
      <c r="J113" s="135" t="str">
        <f>+VLOOKUP(E113,Participants!$A$1:$G$800,7,FALSE)</f>
        <v>DEV BOYS</v>
      </c>
      <c r="K113" s="131">
        <f t="shared" si="1"/>
        <v>50</v>
      </c>
      <c r="L113" s="135"/>
    </row>
    <row r="114" spans="1:12" ht="14.25" customHeight="1" x14ac:dyDescent="0.35">
      <c r="A114" s="133" t="s">
        <v>687</v>
      </c>
      <c r="B114" s="132">
        <v>14</v>
      </c>
      <c r="C114" s="131">
        <v>45.74</v>
      </c>
      <c r="D114" s="132">
        <v>6</v>
      </c>
      <c r="E114" s="131">
        <v>1174</v>
      </c>
      <c r="F114" s="135" t="str">
        <f>+VLOOKUP(E114,Participants!$A$1:$F$800,2,FALSE)</f>
        <v>Roman Williams</v>
      </c>
      <c r="G114" s="135" t="str">
        <f>+VLOOKUP(E114,Participants!$A$1:$F$800,4,FALSE)</f>
        <v>MQA</v>
      </c>
      <c r="H114" s="135" t="str">
        <f>+VLOOKUP(E114,Participants!$A$1:$F$800,5,FALSE)</f>
        <v>M</v>
      </c>
      <c r="I114" s="135">
        <f>+VLOOKUP(E114,Participants!$A$1:$F$800,3,FALSE)</f>
        <v>1</v>
      </c>
      <c r="J114" s="135" t="str">
        <f>+VLOOKUP(E114,Participants!$A$1:$G$800,7,FALSE)</f>
        <v>DEV BOYS</v>
      </c>
      <c r="K114" s="131">
        <f t="shared" si="1"/>
        <v>51</v>
      </c>
      <c r="L114" s="135"/>
    </row>
    <row r="115" spans="1:12" ht="14.25" customHeight="1" x14ac:dyDescent="0.35">
      <c r="A115" s="133" t="s">
        <v>687</v>
      </c>
      <c r="B115" s="129">
        <v>19</v>
      </c>
      <c r="C115" s="130">
        <v>45.89</v>
      </c>
      <c r="D115" s="129">
        <v>6</v>
      </c>
      <c r="E115" s="130">
        <v>742</v>
      </c>
      <c r="F115" s="134" t="str">
        <f>+VLOOKUP(E115,Participants!$A$1:$F$800,2,FALSE)</f>
        <v>George Koch</v>
      </c>
      <c r="G115" s="134" t="str">
        <f>+VLOOKUP(E115,Participants!$A$1:$F$800,4,FALSE)</f>
        <v>CDP</v>
      </c>
      <c r="H115" s="134" t="str">
        <f>+VLOOKUP(E115,Participants!$A$1:$F$800,5,FALSE)</f>
        <v>M</v>
      </c>
      <c r="I115" s="134">
        <f>+VLOOKUP(E115,Participants!$A$1:$F$800,3,FALSE)</f>
        <v>4</v>
      </c>
      <c r="J115" s="134" t="str">
        <f>+VLOOKUP(E115,Participants!$A$1:$G$800,7,FALSE)</f>
        <v>DEV BOYS</v>
      </c>
      <c r="K115" s="131">
        <f t="shared" si="1"/>
        <v>52</v>
      </c>
      <c r="L115" s="134"/>
    </row>
    <row r="116" spans="1:12" ht="14.25" customHeight="1" x14ac:dyDescent="0.35">
      <c r="A116" s="133" t="s">
        <v>687</v>
      </c>
      <c r="B116" s="129">
        <v>15</v>
      </c>
      <c r="C116" s="130">
        <v>46.26</v>
      </c>
      <c r="D116" s="129">
        <v>1</v>
      </c>
      <c r="E116" s="130">
        <v>327</v>
      </c>
      <c r="F116" s="134" t="str">
        <f>+VLOOKUP(E116,Participants!$A$1:$F$800,2,FALSE)</f>
        <v>Jack Hannon</v>
      </c>
      <c r="G116" s="134" t="str">
        <f>+VLOOKUP(E116,Participants!$A$1:$F$800,4,FALSE)</f>
        <v>AAP</v>
      </c>
      <c r="H116" s="134" t="str">
        <f>+VLOOKUP(E116,Participants!$A$1:$F$800,5,FALSE)</f>
        <v>M</v>
      </c>
      <c r="I116" s="134">
        <f>+VLOOKUP(E116,Participants!$A$1:$F$800,3,FALSE)</f>
        <v>2</v>
      </c>
      <c r="J116" s="134" t="str">
        <f>+VLOOKUP(E116,Participants!$A$1:$G$800,7,FALSE)</f>
        <v>DEV BOYS</v>
      </c>
      <c r="K116" s="131">
        <f t="shared" si="1"/>
        <v>53</v>
      </c>
      <c r="L116" s="134"/>
    </row>
    <row r="117" spans="1:12" ht="14.25" customHeight="1" x14ac:dyDescent="0.35">
      <c r="A117" s="133" t="s">
        <v>687</v>
      </c>
      <c r="B117" s="132">
        <v>14</v>
      </c>
      <c r="C117" s="131">
        <v>46.44</v>
      </c>
      <c r="D117" s="132">
        <v>3</v>
      </c>
      <c r="E117" s="131">
        <v>1171</v>
      </c>
      <c r="F117" s="135" t="str">
        <f>+VLOOKUP(E117,Participants!$A$1:$F$800,2,FALSE)</f>
        <v>Kyland Jones</v>
      </c>
      <c r="G117" s="135" t="str">
        <f>+VLOOKUP(E117,Participants!$A$1:$F$800,4,FALSE)</f>
        <v>MQA</v>
      </c>
      <c r="H117" s="135" t="str">
        <f>+VLOOKUP(E117,Participants!$A$1:$F$800,5,FALSE)</f>
        <v>M</v>
      </c>
      <c r="I117" s="135">
        <f>+VLOOKUP(E117,Participants!$A$1:$F$800,3,FALSE)</f>
        <v>1</v>
      </c>
      <c r="J117" s="135" t="str">
        <f>+VLOOKUP(E117,Participants!$A$1:$G$800,7,FALSE)</f>
        <v>DEV BOYS</v>
      </c>
      <c r="K117" s="131">
        <f t="shared" si="1"/>
        <v>54</v>
      </c>
      <c r="L117" s="135"/>
    </row>
    <row r="118" spans="1:12" ht="14.25" customHeight="1" x14ac:dyDescent="0.35">
      <c r="A118" s="133" t="s">
        <v>687</v>
      </c>
      <c r="B118" s="132">
        <v>12</v>
      </c>
      <c r="C118" s="131">
        <v>46.64</v>
      </c>
      <c r="D118" s="132">
        <v>2</v>
      </c>
      <c r="E118" s="131">
        <v>706</v>
      </c>
      <c r="F118" s="135" t="str">
        <f>+VLOOKUP(E118,Participants!$A$1:$F$800,2,FALSE)</f>
        <v>Anthony Vitale</v>
      </c>
      <c r="G118" s="135" t="str">
        <f>+VLOOKUP(E118,Participants!$A$1:$F$800,4,FALSE)</f>
        <v>CDL</v>
      </c>
      <c r="H118" s="135" t="str">
        <f>+VLOOKUP(E118,Participants!$A$1:$F$800,5,FALSE)</f>
        <v>M</v>
      </c>
      <c r="I118" s="135">
        <f>+VLOOKUP(E118,Participants!$A$1:$F$800,3,FALSE)</f>
        <v>0</v>
      </c>
      <c r="J118" s="135" t="str">
        <f>+VLOOKUP(E118,Participants!$A$1:$G$800,7,FALSE)</f>
        <v>DEV BOYS</v>
      </c>
      <c r="K118" s="131">
        <f t="shared" si="1"/>
        <v>55</v>
      </c>
      <c r="L118" s="135"/>
    </row>
    <row r="119" spans="1:12" ht="14.25" customHeight="1" x14ac:dyDescent="0.35">
      <c r="A119" s="133" t="s">
        <v>687</v>
      </c>
      <c r="B119" s="129">
        <v>13</v>
      </c>
      <c r="C119" s="130">
        <v>46.8</v>
      </c>
      <c r="D119" s="129">
        <v>5</v>
      </c>
      <c r="E119" s="130">
        <v>1165</v>
      </c>
      <c r="F119" s="134" t="str">
        <f>+VLOOKUP(E119,Participants!$A$1:$F$800,2,FALSE)</f>
        <v>Michael Amato</v>
      </c>
      <c r="G119" s="134" t="str">
        <f>+VLOOKUP(E119,Participants!$A$1:$F$800,4,FALSE)</f>
        <v>MQA</v>
      </c>
      <c r="H119" s="134" t="str">
        <f>+VLOOKUP(E119,Participants!$A$1:$F$800,5,FALSE)</f>
        <v>M</v>
      </c>
      <c r="I119" s="134">
        <f>+VLOOKUP(E119,Participants!$A$1:$F$800,3,FALSE)</f>
        <v>0</v>
      </c>
      <c r="J119" s="134" t="str">
        <f>+VLOOKUP(E119,Participants!$A$1:$G$800,7,FALSE)</f>
        <v>DEV BOYS</v>
      </c>
      <c r="K119" s="131">
        <f t="shared" si="1"/>
        <v>56</v>
      </c>
      <c r="L119" s="134"/>
    </row>
    <row r="120" spans="1:12" ht="14.25" customHeight="1" x14ac:dyDescent="0.35">
      <c r="A120" s="133" t="s">
        <v>687</v>
      </c>
      <c r="B120" s="129">
        <v>13</v>
      </c>
      <c r="C120" s="130">
        <v>46.84</v>
      </c>
      <c r="D120" s="129">
        <v>6</v>
      </c>
      <c r="E120" s="130">
        <v>1639</v>
      </c>
      <c r="F120" s="134" t="str">
        <f>+VLOOKUP(E120,Participants!$A$1:$F$800,2,FALSE)</f>
        <v>Edward Lariviere</v>
      </c>
      <c r="G120" s="134" t="str">
        <f>+VLOOKUP(E120,Participants!$A$1:$F$800,4,FALSE)</f>
        <v>STG</v>
      </c>
      <c r="H120" s="134" t="str">
        <f>+VLOOKUP(E120,Participants!$A$1:$F$800,5,FALSE)</f>
        <v>M</v>
      </c>
      <c r="I120" s="134">
        <f>+VLOOKUP(E120,Participants!$A$1:$F$800,3,FALSE)</f>
        <v>0</v>
      </c>
      <c r="J120" s="134" t="str">
        <f>+VLOOKUP(E120,Participants!$A$1:$G$800,7,FALSE)</f>
        <v>DEV BOYS</v>
      </c>
      <c r="K120" s="131">
        <f t="shared" si="1"/>
        <v>57</v>
      </c>
      <c r="L120" s="134"/>
    </row>
    <row r="121" spans="1:12" ht="14.25" customHeight="1" x14ac:dyDescent="0.35">
      <c r="A121" s="133" t="s">
        <v>687</v>
      </c>
      <c r="B121" s="129">
        <v>17</v>
      </c>
      <c r="C121" s="130">
        <v>47.64</v>
      </c>
      <c r="D121" s="129">
        <v>5</v>
      </c>
      <c r="E121" s="130">
        <v>1182</v>
      </c>
      <c r="F121" s="134" t="str">
        <f>+VLOOKUP(E121,Participants!$A$1:$F$800,2,FALSE)</f>
        <v>Dominic Tessari</v>
      </c>
      <c r="G121" s="134" t="str">
        <f>+VLOOKUP(E121,Participants!$A$1:$F$800,4,FALSE)</f>
        <v>MQA</v>
      </c>
      <c r="H121" s="134" t="str">
        <f>+VLOOKUP(E121,Participants!$A$1:$F$800,5,FALSE)</f>
        <v>M</v>
      </c>
      <c r="I121" s="134">
        <f>+VLOOKUP(E121,Participants!$A$1:$F$800,3,FALSE)</f>
        <v>2</v>
      </c>
      <c r="J121" s="134" t="str">
        <f>+VLOOKUP(E121,Participants!$A$1:$G$800,7,FALSE)</f>
        <v>DEV BOYS</v>
      </c>
      <c r="K121" s="131">
        <f t="shared" si="1"/>
        <v>58</v>
      </c>
      <c r="L121" s="134"/>
    </row>
    <row r="122" spans="1:12" ht="14.25" customHeight="1" x14ac:dyDescent="0.35">
      <c r="A122" s="133" t="s">
        <v>687</v>
      </c>
      <c r="B122" s="132">
        <v>18</v>
      </c>
      <c r="C122" s="131">
        <v>47.72</v>
      </c>
      <c r="D122" s="132">
        <v>1</v>
      </c>
      <c r="E122" s="131">
        <v>1435</v>
      </c>
      <c r="F122" s="135" t="str">
        <f>+VLOOKUP(E122,Participants!$A$1:$F$800,2,FALSE)</f>
        <v>Aiden Coberly</v>
      </c>
      <c r="G122" s="135" t="str">
        <f>+VLOOKUP(E122,Participants!$A$1:$F$800,4,FALSE)</f>
        <v>SKS</v>
      </c>
      <c r="H122" s="135" t="str">
        <f>+VLOOKUP(E122,Participants!$A$1:$F$800,5,FALSE)</f>
        <v>M</v>
      </c>
      <c r="I122" s="135">
        <f>+VLOOKUP(E122,Participants!$A$1:$F$800,3,FALSE)</f>
        <v>3</v>
      </c>
      <c r="J122" s="135" t="str">
        <f>+VLOOKUP(E122,Participants!$A$1:$G$800,7,FALSE)</f>
        <v>DEV BOYS</v>
      </c>
      <c r="K122" s="131">
        <f t="shared" si="1"/>
        <v>59</v>
      </c>
      <c r="L122" s="135"/>
    </row>
    <row r="123" spans="1:12" ht="14.25" customHeight="1" x14ac:dyDescent="0.35">
      <c r="A123" s="133" t="s">
        <v>687</v>
      </c>
      <c r="B123" s="132">
        <v>12</v>
      </c>
      <c r="C123" s="131">
        <v>50.3</v>
      </c>
      <c r="D123" s="132">
        <v>1</v>
      </c>
      <c r="E123" s="131">
        <v>410</v>
      </c>
      <c r="F123" s="135" t="str">
        <f>+VLOOKUP(E123,Participants!$A$1:$F$800,2,FALSE)</f>
        <v>Peter Hannon</v>
      </c>
      <c r="G123" s="135" t="str">
        <f>+VLOOKUP(E123,Participants!$A$1:$F$800,4,FALSE)</f>
        <v>AAP</v>
      </c>
      <c r="H123" s="135" t="str">
        <f>+VLOOKUP(E123,Participants!$A$1:$F$800,5,FALSE)</f>
        <v>M</v>
      </c>
      <c r="I123" s="135">
        <f>+VLOOKUP(E123,Participants!$A$1:$F$800,3,FALSE)</f>
        <v>0</v>
      </c>
      <c r="J123" s="135" t="str">
        <f>+VLOOKUP(E123,Participants!$A$1:$G$800,7,FALSE)</f>
        <v>DEV BOYS</v>
      </c>
      <c r="K123" s="131">
        <f t="shared" si="1"/>
        <v>60</v>
      </c>
      <c r="L123" s="135"/>
    </row>
    <row r="124" spans="1:12" ht="14.25" customHeight="1" x14ac:dyDescent="0.35">
      <c r="A124" s="133" t="s">
        <v>687</v>
      </c>
      <c r="B124" s="132">
        <v>16</v>
      </c>
      <c r="C124" s="131">
        <v>50.53</v>
      </c>
      <c r="D124" s="132">
        <v>1</v>
      </c>
      <c r="E124" s="131">
        <v>326</v>
      </c>
      <c r="F124" s="135" t="str">
        <f>+VLOOKUP(E124,Participants!$A$1:$F$800,2,FALSE)</f>
        <v>Will Campbell</v>
      </c>
      <c r="G124" s="135" t="str">
        <f>+VLOOKUP(E124,Participants!$A$1:$F$800,4,FALSE)</f>
        <v>AAP</v>
      </c>
      <c r="H124" s="135" t="str">
        <f>+VLOOKUP(E124,Participants!$A$1:$F$800,5,FALSE)</f>
        <v>M</v>
      </c>
      <c r="I124" s="135">
        <f>+VLOOKUP(E124,Participants!$A$1:$F$800,3,FALSE)</f>
        <v>2</v>
      </c>
      <c r="J124" s="135" t="str">
        <f>+VLOOKUP(E124,Participants!$A$1:$G$800,7,FALSE)</f>
        <v>DEV BOYS</v>
      </c>
      <c r="K124" s="131">
        <f t="shared" si="1"/>
        <v>61</v>
      </c>
      <c r="L124" s="135"/>
    </row>
    <row r="125" spans="1:12" ht="14.25" customHeight="1" x14ac:dyDescent="0.35">
      <c r="A125" s="133" t="s">
        <v>687</v>
      </c>
      <c r="B125" s="132">
        <v>12</v>
      </c>
      <c r="C125" s="131">
        <v>51.21</v>
      </c>
      <c r="D125" s="132">
        <v>3</v>
      </c>
      <c r="E125" s="131">
        <v>1135</v>
      </c>
      <c r="F125" s="135" t="str">
        <f>+VLOOKUP(E125,Participants!$A$1:$F$800,2,FALSE)</f>
        <v>Luca Cimino</v>
      </c>
      <c r="G125" s="135" t="str">
        <f>+VLOOKUP(E125,Participants!$A$1:$F$800,4,FALSE)</f>
        <v>MOS</v>
      </c>
      <c r="H125" s="135" t="str">
        <f>+VLOOKUP(E125,Participants!$A$1:$F$800,5,FALSE)</f>
        <v>M</v>
      </c>
      <c r="I125" s="135">
        <f>+VLOOKUP(E125,Participants!$A$1:$F$800,3,FALSE)</f>
        <v>0</v>
      </c>
      <c r="J125" s="135" t="str">
        <f>+VLOOKUP(E125,Participants!$A$1:$G$800,7,FALSE)</f>
        <v>DEV BOYS</v>
      </c>
      <c r="K125" s="131">
        <f t="shared" si="1"/>
        <v>62</v>
      </c>
      <c r="L125" s="135"/>
    </row>
    <row r="126" spans="1:12" ht="14.25" customHeight="1" x14ac:dyDescent="0.35">
      <c r="A126" s="133" t="s">
        <v>687</v>
      </c>
      <c r="B126" s="132">
        <v>14</v>
      </c>
      <c r="C126" s="131">
        <v>51.29</v>
      </c>
      <c r="D126" s="132">
        <v>1</v>
      </c>
      <c r="E126" s="131">
        <v>991</v>
      </c>
      <c r="F126" s="135" t="str">
        <f>+VLOOKUP(E126,Participants!$A$1:$F$800,2,FALSE)</f>
        <v>Jackson Lobaugh</v>
      </c>
      <c r="G126" s="135" t="str">
        <f>+VLOOKUP(E126,Participants!$A$1:$F$800,4,FALSE)</f>
        <v>HFS</v>
      </c>
      <c r="H126" s="135" t="str">
        <f>+VLOOKUP(E126,Participants!$A$1:$F$800,5,FALSE)</f>
        <v>M</v>
      </c>
      <c r="I126" s="135">
        <f>+VLOOKUP(E126,Participants!$A$1:$F$800,3,FALSE)</f>
        <v>1</v>
      </c>
      <c r="J126" s="135" t="str">
        <f>+VLOOKUP(E126,Participants!$A$1:$G$800,7,FALSE)</f>
        <v>DEV BOYS</v>
      </c>
      <c r="K126" s="131">
        <f t="shared" si="1"/>
        <v>63</v>
      </c>
      <c r="L126" s="135"/>
    </row>
    <row r="127" spans="1:12" ht="14.25" customHeight="1" x14ac:dyDescent="0.35">
      <c r="A127" s="133" t="s">
        <v>687</v>
      </c>
      <c r="B127" s="132">
        <v>14</v>
      </c>
      <c r="C127" s="131">
        <v>52.28</v>
      </c>
      <c r="D127" s="132">
        <v>5</v>
      </c>
      <c r="E127" s="131">
        <v>1172</v>
      </c>
      <c r="F127" s="135" t="str">
        <f>+VLOOKUP(E127,Participants!$A$1:$F$800,2,FALSE)</f>
        <v>Royce Nedley</v>
      </c>
      <c r="G127" s="135" t="str">
        <f>+VLOOKUP(E127,Participants!$A$1:$F$800,4,FALSE)</f>
        <v>MQA</v>
      </c>
      <c r="H127" s="135" t="str">
        <f>+VLOOKUP(E127,Participants!$A$1:$F$800,5,FALSE)</f>
        <v>M</v>
      </c>
      <c r="I127" s="135">
        <f>+VLOOKUP(E127,Participants!$A$1:$F$800,3,FALSE)</f>
        <v>1</v>
      </c>
      <c r="J127" s="135" t="str">
        <f>+VLOOKUP(E127,Participants!$A$1:$G$800,7,FALSE)</f>
        <v>DEV BOYS</v>
      </c>
      <c r="K127" s="131">
        <f t="shared" si="1"/>
        <v>64</v>
      </c>
      <c r="L127" s="135"/>
    </row>
    <row r="128" spans="1:12" ht="14.25" customHeight="1" x14ac:dyDescent="0.35">
      <c r="A128" s="133" t="s">
        <v>687</v>
      </c>
      <c r="B128" s="129">
        <v>13</v>
      </c>
      <c r="C128" s="130">
        <v>54</v>
      </c>
      <c r="D128" s="129">
        <v>3</v>
      </c>
      <c r="E128" s="130">
        <v>786</v>
      </c>
      <c r="F128" s="134" t="str">
        <f>+VLOOKUP(E128,Participants!$A$1:$F$800,2,FALSE)</f>
        <v>Declan Flaherty</v>
      </c>
      <c r="G128" s="134" t="str">
        <f>+VLOOKUP(E128,Participants!$A$1:$F$800,4,FALSE)</f>
        <v>DMA</v>
      </c>
      <c r="H128" s="134" t="str">
        <f>+VLOOKUP(E128,Participants!$A$1:$F$800,5,FALSE)</f>
        <v>M</v>
      </c>
      <c r="I128" s="134">
        <f>+VLOOKUP(E128,Participants!$A$1:$F$800,3,FALSE)</f>
        <v>2</v>
      </c>
      <c r="J128" s="134" t="str">
        <f>+VLOOKUP(E128,Participants!$A$1:$G$800,7,FALSE)</f>
        <v>DEV BOYS</v>
      </c>
      <c r="K128" s="131">
        <f t="shared" si="1"/>
        <v>65</v>
      </c>
      <c r="L128" s="134"/>
    </row>
    <row r="129" spans="1:25" ht="14.25" customHeight="1" x14ac:dyDescent="0.35">
      <c r="A129" s="133" t="s">
        <v>687</v>
      </c>
      <c r="B129" s="132">
        <v>14</v>
      </c>
      <c r="C129" s="131">
        <v>54.19</v>
      </c>
      <c r="D129" s="132">
        <v>2</v>
      </c>
      <c r="E129" s="131">
        <v>985</v>
      </c>
      <c r="F129" s="135" t="str">
        <f>+VLOOKUP(E129,Participants!$A$1:$F$800,2,FALSE)</f>
        <v>Roman Smiley</v>
      </c>
      <c r="G129" s="135" t="str">
        <f>+VLOOKUP(E129,Participants!$A$1:$F$800,4,FALSE)</f>
        <v>HFS</v>
      </c>
      <c r="H129" s="135" t="str">
        <f>+VLOOKUP(E129,Participants!$A$1:$F$800,5,FALSE)</f>
        <v>M</v>
      </c>
      <c r="I129" s="135">
        <f>+VLOOKUP(E129,Participants!$A$1:$F$800,3,FALSE)</f>
        <v>1</v>
      </c>
      <c r="J129" s="135" t="str">
        <f>+VLOOKUP(E129,Participants!$A$1:$G$800,7,FALSE)</f>
        <v>DEV BOYS</v>
      </c>
      <c r="K129" s="131">
        <f t="shared" si="1"/>
        <v>66</v>
      </c>
      <c r="L129" s="135"/>
    </row>
    <row r="130" spans="1:25" ht="14.25" customHeight="1" x14ac:dyDescent="0.35">
      <c r="A130" s="133" t="s">
        <v>687</v>
      </c>
      <c r="B130" s="132">
        <v>18</v>
      </c>
      <c r="C130" s="131">
        <v>54.74</v>
      </c>
      <c r="D130" s="132">
        <v>6</v>
      </c>
      <c r="E130" s="131">
        <v>1437</v>
      </c>
      <c r="F130" s="135" t="str">
        <f>+VLOOKUP(E130,Participants!$A$1:$F$800,2,FALSE)</f>
        <v>Logan Hostetler</v>
      </c>
      <c r="G130" s="135" t="str">
        <f>+VLOOKUP(E130,Participants!$A$1:$F$800,4,FALSE)</f>
        <v>SKS</v>
      </c>
      <c r="H130" s="135" t="str">
        <f>+VLOOKUP(E130,Participants!$A$1:$F$800,5,FALSE)</f>
        <v>M</v>
      </c>
      <c r="I130" s="135">
        <f>+VLOOKUP(E130,Participants!$A$1:$F$800,3,FALSE)</f>
        <v>3</v>
      </c>
      <c r="J130" s="135" t="str">
        <f>+VLOOKUP(E130,Participants!$A$1:$G$800,7,FALSE)</f>
        <v>DEV BOYS</v>
      </c>
      <c r="K130" s="131">
        <f t="shared" ref="K130:K134" si="2">K129+1</f>
        <v>67</v>
      </c>
      <c r="L130" s="135"/>
    </row>
    <row r="131" spans="1:25" ht="14.25" customHeight="1" x14ac:dyDescent="0.35">
      <c r="A131" s="133" t="s">
        <v>687</v>
      </c>
      <c r="B131" s="132">
        <v>22</v>
      </c>
      <c r="C131" s="131">
        <v>54.98</v>
      </c>
      <c r="D131" s="132">
        <v>6</v>
      </c>
      <c r="E131" s="131">
        <v>1658</v>
      </c>
      <c r="F131" s="135" t="str">
        <f>+VLOOKUP(E131,Participants!$A$1:$F$800,2,FALSE)</f>
        <v>Joey Kress</v>
      </c>
      <c r="G131" s="135" t="str">
        <f>+VLOOKUP(E131,Participants!$A$1:$F$800,4,FALSE)</f>
        <v>STG</v>
      </c>
      <c r="H131" s="135" t="str">
        <f>+VLOOKUP(E131,Participants!$A$1:$F$800,5,FALSE)</f>
        <v>M</v>
      </c>
      <c r="I131" s="135">
        <f>+VLOOKUP(E131,Participants!$A$1:$F$800,3,FALSE)</f>
        <v>4</v>
      </c>
      <c r="J131" s="135" t="str">
        <f>+VLOOKUP(E131,Participants!$A$1:$G$800,7,FALSE)</f>
        <v>DEV BOYS</v>
      </c>
      <c r="K131" s="131">
        <f t="shared" si="2"/>
        <v>68</v>
      </c>
      <c r="L131" s="135"/>
    </row>
    <row r="132" spans="1:25" ht="14.25" customHeight="1" x14ac:dyDescent="0.35">
      <c r="A132" s="133" t="s">
        <v>687</v>
      </c>
      <c r="B132" s="129">
        <v>13</v>
      </c>
      <c r="C132" s="130">
        <v>56.03</v>
      </c>
      <c r="D132" s="129">
        <v>1</v>
      </c>
      <c r="E132" s="130">
        <v>785</v>
      </c>
      <c r="F132" s="134" t="str">
        <f>+VLOOKUP(E132,Participants!$A$1:$F$800,2,FALSE)</f>
        <v>Carmine Rocco</v>
      </c>
      <c r="G132" s="134" t="str">
        <f>+VLOOKUP(E132,Participants!$A$1:$F$800,4,FALSE)</f>
        <v>DMA</v>
      </c>
      <c r="H132" s="134" t="str">
        <f>+VLOOKUP(E132,Participants!$A$1:$F$800,5,FALSE)</f>
        <v>M</v>
      </c>
      <c r="I132" s="134">
        <f>+VLOOKUP(E132,Participants!$A$1:$F$800,3,FALSE)</f>
        <v>1</v>
      </c>
      <c r="J132" s="134" t="str">
        <f>+VLOOKUP(E132,Participants!$A$1:$G$800,7,FALSE)</f>
        <v>DEV BOYS</v>
      </c>
      <c r="K132" s="131">
        <f t="shared" si="2"/>
        <v>69</v>
      </c>
      <c r="L132" s="134"/>
    </row>
    <row r="133" spans="1:25" ht="14.25" customHeight="1" x14ac:dyDescent="0.35">
      <c r="A133" s="133" t="s">
        <v>687</v>
      </c>
      <c r="B133" s="132">
        <v>12</v>
      </c>
      <c r="C133" s="131">
        <v>56.14</v>
      </c>
      <c r="D133" s="132">
        <v>5</v>
      </c>
      <c r="E133" s="131">
        <v>1166</v>
      </c>
      <c r="F133" s="135" t="str">
        <f>+VLOOKUP(E133,Participants!$A$1:$F$800,2,FALSE)</f>
        <v>Edmond Gibbons</v>
      </c>
      <c r="G133" s="135" t="str">
        <f>+VLOOKUP(E133,Participants!$A$1:$F$800,4,FALSE)</f>
        <v>MQA</v>
      </c>
      <c r="H133" s="135" t="str">
        <f>+VLOOKUP(E133,Participants!$A$1:$F$800,5,FALSE)</f>
        <v>M</v>
      </c>
      <c r="I133" s="135">
        <f>+VLOOKUP(E133,Participants!$A$1:$F$800,3,FALSE)</f>
        <v>0</v>
      </c>
      <c r="J133" s="135" t="str">
        <f>+VLOOKUP(E133,Participants!$A$1:$G$800,7,FALSE)</f>
        <v>DEV BOYS</v>
      </c>
      <c r="K133" s="131">
        <f t="shared" si="2"/>
        <v>70</v>
      </c>
      <c r="L133" s="135"/>
    </row>
    <row r="134" spans="1:25" ht="14.25" customHeight="1" x14ac:dyDescent="0.35">
      <c r="A134" s="133" t="s">
        <v>687</v>
      </c>
      <c r="B134" s="132">
        <v>12</v>
      </c>
      <c r="C134" s="131">
        <v>56.6</v>
      </c>
      <c r="D134" s="132">
        <v>6</v>
      </c>
      <c r="E134" s="131">
        <v>1167</v>
      </c>
      <c r="F134" s="135" t="str">
        <f>+VLOOKUP(E134,Participants!$A$1:$F$800,2,FALSE)</f>
        <v>DeAngelo Green</v>
      </c>
      <c r="G134" s="135" t="str">
        <f>+VLOOKUP(E134,Participants!$A$1:$F$800,4,FALSE)</f>
        <v>MQA</v>
      </c>
      <c r="H134" s="135" t="str">
        <f>+VLOOKUP(E134,Participants!$A$1:$F$800,5,FALSE)</f>
        <v>M</v>
      </c>
      <c r="I134" s="135">
        <f>+VLOOKUP(E134,Participants!$A$1:$F$800,3,FALSE)</f>
        <v>0</v>
      </c>
      <c r="J134" s="135" t="str">
        <f>+VLOOKUP(E134,Participants!$A$1:$G$800,7,FALSE)</f>
        <v>DEV BOYS</v>
      </c>
      <c r="K134" s="131">
        <f t="shared" si="2"/>
        <v>71</v>
      </c>
      <c r="L134" s="135"/>
    </row>
    <row r="135" spans="1:25" ht="14.25" customHeight="1" x14ac:dyDescent="0.25">
      <c r="E135" s="90"/>
    </row>
    <row r="136" spans="1:25" ht="14.25" customHeight="1" x14ac:dyDescent="0.25">
      <c r="E136" s="90"/>
    </row>
    <row r="137" spans="1:25" ht="14.25" customHeight="1" x14ac:dyDescent="0.25">
      <c r="B137" s="67" t="s">
        <v>15</v>
      </c>
      <c r="C137" s="67" t="s">
        <v>17</v>
      </c>
      <c r="D137" s="68" t="s">
        <v>21</v>
      </c>
      <c r="E137" s="67" t="s">
        <v>24</v>
      </c>
      <c r="F137" s="67" t="s">
        <v>10</v>
      </c>
      <c r="G137" s="67" t="s">
        <v>29</v>
      </c>
      <c r="H137" s="67" t="s">
        <v>34</v>
      </c>
      <c r="I137" s="67" t="s">
        <v>37</v>
      </c>
      <c r="J137" s="67" t="s">
        <v>40</v>
      </c>
      <c r="K137" s="67" t="s">
        <v>43</v>
      </c>
      <c r="L137" s="67" t="s">
        <v>48</v>
      </c>
      <c r="M137" s="67" t="s">
        <v>52</v>
      </c>
      <c r="N137" s="67" t="s">
        <v>55</v>
      </c>
      <c r="O137" s="67" t="s">
        <v>60</v>
      </c>
      <c r="P137" s="67" t="s">
        <v>649</v>
      </c>
      <c r="Q137" s="67" t="s">
        <v>66</v>
      </c>
      <c r="R137" s="67" t="s">
        <v>69</v>
      </c>
      <c r="S137" s="67" t="s">
        <v>72</v>
      </c>
      <c r="T137" s="67" t="s">
        <v>78</v>
      </c>
      <c r="U137" s="67" t="s">
        <v>81</v>
      </c>
      <c r="V137" s="67" t="s">
        <v>84</v>
      </c>
      <c r="W137" s="67" t="s">
        <v>90</v>
      </c>
      <c r="X137" s="67" t="s">
        <v>93</v>
      </c>
    </row>
    <row r="138" spans="1:25" ht="14.25" customHeight="1" x14ac:dyDescent="0.25">
      <c r="A138" s="69" t="s">
        <v>32</v>
      </c>
      <c r="B138" s="69">
        <f t="shared" ref="B138:K139" si="3">+SUMIFS($L$2:$L$134,$J$2:$J$134,$A138,$G$2:$G$134,B$137)</f>
        <v>1</v>
      </c>
      <c r="C138" s="90">
        <f t="shared" si="3"/>
        <v>0</v>
      </c>
      <c r="D138" s="69">
        <f t="shared" si="3"/>
        <v>0</v>
      </c>
      <c r="E138" s="90">
        <f t="shared" si="3"/>
        <v>0</v>
      </c>
      <c r="F138" s="69">
        <f t="shared" si="3"/>
        <v>0</v>
      </c>
      <c r="G138" s="69">
        <f t="shared" si="3"/>
        <v>8</v>
      </c>
      <c r="H138" s="69">
        <f t="shared" si="3"/>
        <v>0</v>
      </c>
      <c r="I138" s="69">
        <f t="shared" si="3"/>
        <v>0</v>
      </c>
      <c r="J138" s="69">
        <f t="shared" si="3"/>
        <v>9</v>
      </c>
      <c r="K138" s="90">
        <f t="shared" si="3"/>
        <v>0</v>
      </c>
      <c r="L138" s="69">
        <f t="shared" ref="L138:X139" si="4">+SUMIFS($L$2:$L$134,$J$2:$J$134,$A138,$G$2:$G$134,L$137)</f>
        <v>0</v>
      </c>
      <c r="M138" s="69">
        <f t="shared" si="4"/>
        <v>0</v>
      </c>
      <c r="N138" s="69">
        <f t="shared" si="4"/>
        <v>0</v>
      </c>
      <c r="O138" s="69">
        <f t="shared" si="4"/>
        <v>5</v>
      </c>
      <c r="P138" s="69">
        <f t="shared" si="4"/>
        <v>0</v>
      </c>
      <c r="Q138" s="69">
        <f t="shared" si="4"/>
        <v>0</v>
      </c>
      <c r="R138" s="69">
        <f t="shared" si="4"/>
        <v>0</v>
      </c>
      <c r="S138" s="69">
        <f t="shared" si="4"/>
        <v>0</v>
      </c>
      <c r="T138" s="69">
        <f t="shared" si="4"/>
        <v>16</v>
      </c>
      <c r="U138" s="69">
        <f t="shared" si="4"/>
        <v>0</v>
      </c>
      <c r="V138" s="69">
        <f t="shared" si="4"/>
        <v>0</v>
      </c>
      <c r="W138" s="69">
        <f t="shared" si="4"/>
        <v>0</v>
      </c>
      <c r="X138" s="69">
        <f t="shared" si="4"/>
        <v>0</v>
      </c>
      <c r="Y138" s="69">
        <f t="shared" ref="Y138:Y139" si="5">SUM(B138:X138)</f>
        <v>39</v>
      </c>
    </row>
    <row r="139" spans="1:25" ht="14.25" customHeight="1" x14ac:dyDescent="0.25">
      <c r="A139" s="69" t="s">
        <v>13</v>
      </c>
      <c r="B139" s="69">
        <f t="shared" si="3"/>
        <v>4</v>
      </c>
      <c r="C139" s="90">
        <f t="shared" si="3"/>
        <v>0</v>
      </c>
      <c r="D139" s="69">
        <f t="shared" si="3"/>
        <v>0</v>
      </c>
      <c r="E139" s="90">
        <f t="shared" si="3"/>
        <v>0</v>
      </c>
      <c r="F139" s="69">
        <f t="shared" si="3"/>
        <v>1</v>
      </c>
      <c r="G139" s="69">
        <f t="shared" si="3"/>
        <v>0</v>
      </c>
      <c r="H139" s="69">
        <f t="shared" si="3"/>
        <v>3</v>
      </c>
      <c r="I139" s="69">
        <f t="shared" si="3"/>
        <v>0</v>
      </c>
      <c r="J139" s="69">
        <f t="shared" si="3"/>
        <v>16</v>
      </c>
      <c r="K139" s="90">
        <f t="shared" si="3"/>
        <v>0</v>
      </c>
      <c r="L139" s="69">
        <f t="shared" si="4"/>
        <v>0</v>
      </c>
      <c r="M139" s="69">
        <f t="shared" si="4"/>
        <v>0</v>
      </c>
      <c r="N139" s="69">
        <f t="shared" si="4"/>
        <v>0</v>
      </c>
      <c r="O139" s="69">
        <f t="shared" si="4"/>
        <v>8</v>
      </c>
      <c r="P139" s="69">
        <f t="shared" si="4"/>
        <v>0</v>
      </c>
      <c r="Q139" s="69">
        <f t="shared" si="4"/>
        <v>0</v>
      </c>
      <c r="R139" s="69">
        <f t="shared" si="4"/>
        <v>0</v>
      </c>
      <c r="S139" s="69">
        <f t="shared" si="4"/>
        <v>0</v>
      </c>
      <c r="T139" s="69">
        <f t="shared" si="4"/>
        <v>7</v>
      </c>
      <c r="U139" s="69">
        <f t="shared" si="4"/>
        <v>0</v>
      </c>
      <c r="V139" s="69">
        <f t="shared" si="4"/>
        <v>0</v>
      </c>
      <c r="W139" s="69">
        <f t="shared" si="4"/>
        <v>0</v>
      </c>
      <c r="X139" s="69">
        <f t="shared" si="4"/>
        <v>0</v>
      </c>
      <c r="Y139" s="69">
        <f t="shared" si="5"/>
        <v>39</v>
      </c>
    </row>
    <row r="140" spans="1:25" ht="14.25" customHeight="1" x14ac:dyDescent="0.25">
      <c r="E140" s="90"/>
    </row>
    <row r="141" spans="1:25" ht="14.25" customHeight="1" x14ac:dyDescent="0.25">
      <c r="E141" s="90"/>
    </row>
    <row r="142" spans="1:25" ht="14.25" customHeight="1" x14ac:dyDescent="0.25">
      <c r="E142" s="90"/>
    </row>
    <row r="143" spans="1:25" ht="14.25" customHeight="1" x14ac:dyDescent="0.25">
      <c r="E143" s="90"/>
    </row>
    <row r="144" spans="1:25" ht="14.25" customHeight="1" x14ac:dyDescent="0.25">
      <c r="E144" s="90"/>
    </row>
    <row r="145" spans="5:5" ht="14.25" customHeight="1" x14ac:dyDescent="0.25">
      <c r="E145" s="90"/>
    </row>
    <row r="146" spans="5:5" ht="14.25" customHeight="1" x14ac:dyDescent="0.25">
      <c r="E146" s="90"/>
    </row>
    <row r="147" spans="5:5" ht="14.25" customHeight="1" x14ac:dyDescent="0.25">
      <c r="E147" s="90"/>
    </row>
    <row r="148" spans="5:5" ht="14.25" customHeight="1" x14ac:dyDescent="0.25">
      <c r="E148" s="90"/>
    </row>
    <row r="149" spans="5:5" ht="14.25" customHeight="1" x14ac:dyDescent="0.25">
      <c r="E149" s="90"/>
    </row>
    <row r="150" spans="5:5" ht="14.25" customHeight="1" x14ac:dyDescent="0.25">
      <c r="E150" s="90"/>
    </row>
    <row r="151" spans="5:5" ht="14.25" customHeight="1" x14ac:dyDescent="0.25">
      <c r="E151" s="90"/>
    </row>
    <row r="152" spans="5:5" ht="14.25" customHeight="1" x14ac:dyDescent="0.25">
      <c r="E152" s="90"/>
    </row>
    <row r="153" spans="5:5" ht="14.25" customHeight="1" x14ac:dyDescent="0.25">
      <c r="E153" s="90"/>
    </row>
    <row r="154" spans="5:5" ht="14.25" customHeight="1" x14ac:dyDescent="0.25">
      <c r="E154" s="90"/>
    </row>
    <row r="155" spans="5:5" ht="14.25" customHeight="1" x14ac:dyDescent="0.25">
      <c r="E155" s="90"/>
    </row>
    <row r="156" spans="5:5" ht="14.25" customHeight="1" x14ac:dyDescent="0.25">
      <c r="E156" s="90"/>
    </row>
    <row r="157" spans="5:5" ht="14.25" customHeight="1" x14ac:dyDescent="0.25">
      <c r="E157" s="90"/>
    </row>
    <row r="158" spans="5:5" ht="14.25" customHeight="1" x14ac:dyDescent="0.25">
      <c r="E158" s="90"/>
    </row>
    <row r="159" spans="5:5" ht="14.25" customHeight="1" x14ac:dyDescent="0.25">
      <c r="E159" s="90"/>
    </row>
    <row r="160" spans="5:5" ht="14.25" customHeight="1" x14ac:dyDescent="0.25">
      <c r="E160" s="90"/>
    </row>
    <row r="161" spans="5:5" ht="14.25" customHeight="1" x14ac:dyDescent="0.25">
      <c r="E161" s="90"/>
    </row>
    <row r="162" spans="5:5" ht="14.25" customHeight="1" x14ac:dyDescent="0.25">
      <c r="E162" s="90"/>
    </row>
    <row r="163" spans="5:5" ht="14.25" customHeight="1" x14ac:dyDescent="0.25">
      <c r="E163" s="90"/>
    </row>
    <row r="164" spans="5:5" ht="14.25" customHeight="1" x14ac:dyDescent="0.25">
      <c r="E164" s="90"/>
    </row>
    <row r="165" spans="5:5" ht="14.25" customHeight="1" x14ac:dyDescent="0.25">
      <c r="E165" s="90"/>
    </row>
    <row r="166" spans="5:5" ht="14.25" customHeight="1" x14ac:dyDescent="0.25">
      <c r="E166" s="90"/>
    </row>
    <row r="167" spans="5:5" ht="14.25" customHeight="1" x14ac:dyDescent="0.25">
      <c r="E167" s="90"/>
    </row>
    <row r="168" spans="5:5" ht="14.25" customHeight="1" x14ac:dyDescent="0.25">
      <c r="E168" s="90"/>
    </row>
    <row r="169" spans="5:5" ht="14.25" customHeight="1" x14ac:dyDescent="0.25">
      <c r="E169" s="90"/>
    </row>
    <row r="170" spans="5:5" ht="14.25" customHeight="1" x14ac:dyDescent="0.25">
      <c r="E170" s="90"/>
    </row>
    <row r="171" spans="5:5" ht="14.25" customHeight="1" x14ac:dyDescent="0.25">
      <c r="E171" s="90"/>
    </row>
    <row r="172" spans="5:5" ht="14.25" customHeight="1" x14ac:dyDescent="0.25">
      <c r="E172" s="90"/>
    </row>
    <row r="173" spans="5:5" ht="14.25" customHeight="1" x14ac:dyDescent="0.25">
      <c r="E173" s="90"/>
    </row>
    <row r="174" spans="5:5" ht="14.25" customHeight="1" x14ac:dyDescent="0.25">
      <c r="E174" s="90"/>
    </row>
    <row r="175" spans="5:5" ht="14.25" customHeight="1" x14ac:dyDescent="0.25">
      <c r="E175" s="90"/>
    </row>
    <row r="176" spans="5:5" ht="14.25" customHeight="1" x14ac:dyDescent="0.25">
      <c r="E176" s="90"/>
    </row>
    <row r="177" spans="5:5" ht="14.25" customHeight="1" x14ac:dyDescent="0.25">
      <c r="E177" s="90"/>
    </row>
    <row r="178" spans="5:5" ht="14.25" customHeight="1" x14ac:dyDescent="0.25">
      <c r="E178" s="90"/>
    </row>
    <row r="179" spans="5:5" ht="14.25" customHeight="1" x14ac:dyDescent="0.25">
      <c r="E179" s="90"/>
    </row>
    <row r="180" spans="5:5" ht="14.25" customHeight="1" x14ac:dyDescent="0.25">
      <c r="E180" s="90"/>
    </row>
    <row r="181" spans="5:5" ht="14.25" customHeight="1" x14ac:dyDescent="0.25">
      <c r="E181" s="90"/>
    </row>
    <row r="182" spans="5:5" ht="14.25" customHeight="1" x14ac:dyDescent="0.25">
      <c r="E182" s="90"/>
    </row>
    <row r="183" spans="5:5" ht="14.25" customHeight="1" x14ac:dyDescent="0.25">
      <c r="E183" s="90"/>
    </row>
    <row r="184" spans="5:5" ht="14.25" customHeight="1" x14ac:dyDescent="0.25">
      <c r="E184" s="90"/>
    </row>
    <row r="185" spans="5:5" ht="14.25" customHeight="1" x14ac:dyDescent="0.25">
      <c r="E185" s="90"/>
    </row>
    <row r="186" spans="5:5" ht="14.25" customHeight="1" x14ac:dyDescent="0.25">
      <c r="E186" s="90"/>
    </row>
    <row r="187" spans="5:5" ht="14.25" customHeight="1" x14ac:dyDescent="0.25">
      <c r="E187" s="90"/>
    </row>
    <row r="188" spans="5:5" ht="14.25" customHeight="1" x14ac:dyDescent="0.25">
      <c r="E188" s="90"/>
    </row>
    <row r="189" spans="5:5" ht="14.25" customHeight="1" x14ac:dyDescent="0.25">
      <c r="E189" s="90"/>
    </row>
    <row r="190" spans="5:5" ht="14.25" customHeight="1" x14ac:dyDescent="0.25">
      <c r="E190" s="90"/>
    </row>
    <row r="191" spans="5:5" ht="14.25" customHeight="1" x14ac:dyDescent="0.25">
      <c r="E191" s="90"/>
    </row>
    <row r="192" spans="5:5" ht="14.25" customHeight="1" x14ac:dyDescent="0.25">
      <c r="E192" s="90"/>
    </row>
    <row r="193" spans="5:5" ht="14.25" customHeight="1" x14ac:dyDescent="0.25">
      <c r="E193" s="90"/>
    </row>
    <row r="194" spans="5:5" ht="14.25" customHeight="1" x14ac:dyDescent="0.25">
      <c r="E194" s="90"/>
    </row>
    <row r="195" spans="5:5" ht="14.25" customHeight="1" x14ac:dyDescent="0.25">
      <c r="E195" s="90"/>
    </row>
    <row r="196" spans="5:5" ht="14.25" customHeight="1" x14ac:dyDescent="0.25">
      <c r="E196" s="90"/>
    </row>
    <row r="197" spans="5:5" ht="14.25" customHeight="1" x14ac:dyDescent="0.25">
      <c r="E197" s="90"/>
    </row>
    <row r="198" spans="5:5" ht="14.25" customHeight="1" x14ac:dyDescent="0.25">
      <c r="E198" s="90"/>
    </row>
    <row r="199" spans="5:5" ht="14.25" customHeight="1" x14ac:dyDescent="0.25">
      <c r="E199" s="90"/>
    </row>
    <row r="200" spans="5:5" ht="14.25" customHeight="1" x14ac:dyDescent="0.25">
      <c r="E200" s="90"/>
    </row>
    <row r="201" spans="5:5" ht="14.25" customHeight="1" x14ac:dyDescent="0.25">
      <c r="E201" s="90"/>
    </row>
    <row r="202" spans="5:5" ht="14.25" customHeight="1" x14ac:dyDescent="0.25">
      <c r="E202" s="90"/>
    </row>
    <row r="203" spans="5:5" ht="14.25" customHeight="1" x14ac:dyDescent="0.25">
      <c r="E203" s="90"/>
    </row>
    <row r="204" spans="5:5" ht="14.25" customHeight="1" x14ac:dyDescent="0.25">
      <c r="E204" s="90"/>
    </row>
    <row r="205" spans="5:5" ht="14.25" customHeight="1" x14ac:dyDescent="0.25">
      <c r="E205" s="90"/>
    </row>
    <row r="206" spans="5:5" ht="14.25" customHeight="1" x14ac:dyDescent="0.25">
      <c r="E206" s="90"/>
    </row>
    <row r="207" spans="5:5" ht="14.25" customHeight="1" x14ac:dyDescent="0.25">
      <c r="E207" s="90"/>
    </row>
    <row r="208" spans="5:5" ht="14.25" customHeight="1" x14ac:dyDescent="0.25">
      <c r="E208" s="90"/>
    </row>
    <row r="209" spans="5:5" ht="14.25" customHeight="1" x14ac:dyDescent="0.25">
      <c r="E209" s="90"/>
    </row>
    <row r="210" spans="5:5" ht="14.25" customHeight="1" x14ac:dyDescent="0.25">
      <c r="E210" s="90"/>
    </row>
    <row r="211" spans="5:5" ht="14.25" customHeight="1" x14ac:dyDescent="0.25">
      <c r="E211" s="90"/>
    </row>
    <row r="212" spans="5:5" ht="14.25" customHeight="1" x14ac:dyDescent="0.25">
      <c r="E212" s="90"/>
    </row>
    <row r="213" spans="5:5" ht="14.25" customHeight="1" x14ac:dyDescent="0.25">
      <c r="E213" s="90"/>
    </row>
    <row r="214" spans="5:5" ht="14.25" customHeight="1" x14ac:dyDescent="0.25">
      <c r="E214" s="90"/>
    </row>
    <row r="215" spans="5:5" ht="14.25" customHeight="1" x14ac:dyDescent="0.25">
      <c r="E215" s="90"/>
    </row>
    <row r="216" spans="5:5" ht="14.25" customHeight="1" x14ac:dyDescent="0.25">
      <c r="E216" s="90"/>
    </row>
    <row r="217" spans="5:5" ht="14.25" customHeight="1" x14ac:dyDescent="0.25">
      <c r="E217" s="90"/>
    </row>
    <row r="218" spans="5:5" ht="14.25" customHeight="1" x14ac:dyDescent="0.25">
      <c r="E218" s="90"/>
    </row>
    <row r="219" spans="5:5" ht="14.25" customHeight="1" x14ac:dyDescent="0.25">
      <c r="E219" s="90"/>
    </row>
    <row r="220" spans="5:5" ht="14.25" customHeight="1" x14ac:dyDescent="0.25">
      <c r="E220" s="90"/>
    </row>
    <row r="221" spans="5:5" ht="14.25" customHeight="1" x14ac:dyDescent="0.25">
      <c r="E221" s="90"/>
    </row>
    <row r="222" spans="5:5" ht="14.25" customHeight="1" x14ac:dyDescent="0.25">
      <c r="E222" s="90"/>
    </row>
    <row r="223" spans="5:5" ht="14.25" customHeight="1" x14ac:dyDescent="0.25">
      <c r="E223" s="90"/>
    </row>
    <row r="224" spans="5:5" ht="14.25" customHeight="1" x14ac:dyDescent="0.25">
      <c r="E224" s="90"/>
    </row>
    <row r="225" spans="5:5" ht="14.25" customHeight="1" x14ac:dyDescent="0.25">
      <c r="E225" s="90"/>
    </row>
    <row r="226" spans="5:5" ht="14.25" customHeight="1" x14ac:dyDescent="0.25">
      <c r="E226" s="90"/>
    </row>
    <row r="227" spans="5:5" ht="14.25" customHeight="1" x14ac:dyDescent="0.25">
      <c r="E227" s="90"/>
    </row>
    <row r="228" spans="5:5" ht="14.25" customHeight="1" x14ac:dyDescent="0.25">
      <c r="E228" s="90"/>
    </row>
    <row r="229" spans="5:5" ht="14.25" customHeight="1" x14ac:dyDescent="0.25">
      <c r="E229" s="90"/>
    </row>
    <row r="230" spans="5:5" ht="14.25" customHeight="1" x14ac:dyDescent="0.25">
      <c r="E230" s="90"/>
    </row>
    <row r="231" spans="5:5" ht="14.25" customHeight="1" x14ac:dyDescent="0.25">
      <c r="E231" s="90"/>
    </row>
    <row r="232" spans="5:5" ht="14.25" customHeight="1" x14ac:dyDescent="0.25">
      <c r="E232" s="90"/>
    </row>
    <row r="233" spans="5:5" ht="14.25" customHeight="1" x14ac:dyDescent="0.25">
      <c r="E233" s="90"/>
    </row>
    <row r="234" spans="5:5" ht="14.25" customHeight="1" x14ac:dyDescent="0.25">
      <c r="E234" s="90"/>
    </row>
    <row r="235" spans="5:5" ht="14.25" customHeight="1" x14ac:dyDescent="0.25">
      <c r="E235" s="90"/>
    </row>
    <row r="236" spans="5:5" ht="14.25" customHeight="1" x14ac:dyDescent="0.25">
      <c r="E236" s="90"/>
    </row>
    <row r="237" spans="5:5" ht="14.25" customHeight="1" x14ac:dyDescent="0.25">
      <c r="E237" s="90"/>
    </row>
    <row r="238" spans="5:5" ht="14.25" customHeight="1" x14ac:dyDescent="0.25">
      <c r="E238" s="90"/>
    </row>
    <row r="239" spans="5:5" ht="14.25" customHeight="1" x14ac:dyDescent="0.25">
      <c r="E239" s="90"/>
    </row>
    <row r="240" spans="5:5" ht="14.25" customHeight="1" x14ac:dyDescent="0.25">
      <c r="E240" s="90"/>
    </row>
    <row r="241" spans="5:5" ht="14.25" customHeight="1" x14ac:dyDescent="0.25">
      <c r="E241" s="90"/>
    </row>
    <row r="242" spans="5:5" ht="14.25" customHeight="1" x14ac:dyDescent="0.25">
      <c r="E242" s="90"/>
    </row>
    <row r="243" spans="5:5" ht="14.25" customHeight="1" x14ac:dyDescent="0.25">
      <c r="E243" s="90"/>
    </row>
    <row r="244" spans="5:5" ht="14.25" customHeight="1" x14ac:dyDescent="0.25">
      <c r="E244" s="90"/>
    </row>
    <row r="245" spans="5:5" ht="14.25" customHeight="1" x14ac:dyDescent="0.25">
      <c r="E245" s="90"/>
    </row>
    <row r="246" spans="5:5" ht="14.25" customHeight="1" x14ac:dyDescent="0.25">
      <c r="E246" s="90"/>
    </row>
    <row r="247" spans="5:5" ht="14.25" customHeight="1" x14ac:dyDescent="0.25">
      <c r="E247" s="90"/>
    </row>
    <row r="248" spans="5:5" ht="14.25" customHeight="1" x14ac:dyDescent="0.25">
      <c r="E248" s="90"/>
    </row>
    <row r="249" spans="5:5" ht="14.25" customHeight="1" x14ac:dyDescent="0.25">
      <c r="E249" s="90"/>
    </row>
    <row r="250" spans="5:5" ht="14.25" customHeight="1" x14ac:dyDescent="0.25">
      <c r="E250" s="90"/>
    </row>
    <row r="251" spans="5:5" ht="14.25" customHeight="1" x14ac:dyDescent="0.25">
      <c r="E251" s="90"/>
    </row>
    <row r="252" spans="5:5" ht="14.25" customHeight="1" x14ac:dyDescent="0.25">
      <c r="E252" s="90"/>
    </row>
    <row r="253" spans="5:5" ht="14.25" customHeight="1" x14ac:dyDescent="0.25">
      <c r="E253" s="90"/>
    </row>
    <row r="254" spans="5:5" ht="14.25" customHeight="1" x14ac:dyDescent="0.25">
      <c r="E254" s="90"/>
    </row>
    <row r="255" spans="5:5" ht="14.25" customHeight="1" x14ac:dyDescent="0.25">
      <c r="E255" s="90"/>
    </row>
    <row r="256" spans="5:5" ht="14.25" customHeight="1" x14ac:dyDescent="0.25">
      <c r="E256" s="90"/>
    </row>
    <row r="257" spans="5:5" ht="14.25" customHeight="1" x14ac:dyDescent="0.25">
      <c r="E257" s="90"/>
    </row>
    <row r="258" spans="5:5" ht="14.25" customHeight="1" x14ac:dyDescent="0.25">
      <c r="E258" s="90"/>
    </row>
    <row r="259" spans="5:5" ht="14.25" customHeight="1" x14ac:dyDescent="0.25">
      <c r="E259" s="90"/>
    </row>
    <row r="260" spans="5:5" ht="14.25" customHeight="1" x14ac:dyDescent="0.25">
      <c r="E260" s="90"/>
    </row>
    <row r="261" spans="5:5" ht="14.25" customHeight="1" x14ac:dyDescent="0.25">
      <c r="E261" s="90"/>
    </row>
    <row r="262" spans="5:5" ht="14.25" customHeight="1" x14ac:dyDescent="0.25">
      <c r="E262" s="90"/>
    </row>
    <row r="263" spans="5:5" ht="14.25" customHeight="1" x14ac:dyDescent="0.25">
      <c r="E263" s="90"/>
    </row>
    <row r="264" spans="5:5" ht="14.25" customHeight="1" x14ac:dyDescent="0.25">
      <c r="E264" s="90"/>
    </row>
    <row r="265" spans="5:5" ht="14.25" customHeight="1" x14ac:dyDescent="0.25">
      <c r="E265" s="90"/>
    </row>
    <row r="266" spans="5:5" ht="14.25" customHeight="1" x14ac:dyDescent="0.25">
      <c r="E266" s="90"/>
    </row>
    <row r="267" spans="5:5" ht="14.25" customHeight="1" x14ac:dyDescent="0.25">
      <c r="E267" s="90"/>
    </row>
    <row r="268" spans="5:5" ht="14.25" customHeight="1" x14ac:dyDescent="0.25">
      <c r="E268" s="90"/>
    </row>
    <row r="269" spans="5:5" ht="14.25" customHeight="1" x14ac:dyDescent="0.25">
      <c r="E269" s="90"/>
    </row>
    <row r="270" spans="5:5" ht="14.25" customHeight="1" x14ac:dyDescent="0.25">
      <c r="E270" s="90"/>
    </row>
    <row r="271" spans="5:5" ht="14.25" customHeight="1" x14ac:dyDescent="0.25">
      <c r="E271" s="90"/>
    </row>
    <row r="272" spans="5:5" ht="14.25" customHeight="1" x14ac:dyDescent="0.25">
      <c r="E272" s="90"/>
    </row>
    <row r="273" spans="5:5" ht="14.25" customHeight="1" x14ac:dyDescent="0.25">
      <c r="E273" s="90"/>
    </row>
    <row r="274" spans="5:5" ht="14.25" customHeight="1" x14ac:dyDescent="0.25">
      <c r="E274" s="90"/>
    </row>
    <row r="275" spans="5:5" ht="14.25" customHeight="1" x14ac:dyDescent="0.25">
      <c r="E275" s="90"/>
    </row>
    <row r="276" spans="5:5" ht="14.25" customHeight="1" x14ac:dyDescent="0.25">
      <c r="E276" s="90"/>
    </row>
    <row r="277" spans="5:5" ht="14.25" customHeight="1" x14ac:dyDescent="0.25">
      <c r="E277" s="90"/>
    </row>
    <row r="278" spans="5:5" ht="14.25" customHeight="1" x14ac:dyDescent="0.25">
      <c r="E278" s="90"/>
    </row>
    <row r="279" spans="5:5" ht="14.25" customHeight="1" x14ac:dyDescent="0.25">
      <c r="E279" s="90"/>
    </row>
    <row r="280" spans="5:5" ht="14.25" customHeight="1" x14ac:dyDescent="0.25">
      <c r="E280" s="90"/>
    </row>
    <row r="281" spans="5:5" ht="14.25" customHeight="1" x14ac:dyDescent="0.25">
      <c r="E281" s="90"/>
    </row>
    <row r="282" spans="5:5" ht="14.25" customHeight="1" x14ac:dyDescent="0.25">
      <c r="E282" s="90"/>
    </row>
    <row r="283" spans="5:5" ht="14.25" customHeight="1" x14ac:dyDescent="0.25">
      <c r="E283" s="90"/>
    </row>
    <row r="284" spans="5:5" ht="14.25" customHeight="1" x14ac:dyDescent="0.25">
      <c r="E284" s="90"/>
    </row>
    <row r="285" spans="5:5" ht="14.25" customHeight="1" x14ac:dyDescent="0.25">
      <c r="E285" s="90"/>
    </row>
    <row r="286" spans="5:5" ht="14.25" customHeight="1" x14ac:dyDescent="0.25">
      <c r="E286" s="90"/>
    </row>
    <row r="287" spans="5:5" ht="14.25" customHeight="1" x14ac:dyDescent="0.25">
      <c r="E287" s="90"/>
    </row>
    <row r="288" spans="5:5" ht="14.25" customHeight="1" x14ac:dyDescent="0.25">
      <c r="E288" s="90"/>
    </row>
    <row r="289" spans="5:5" ht="14.25" customHeight="1" x14ac:dyDescent="0.25">
      <c r="E289" s="90"/>
    </row>
    <row r="290" spans="5:5" ht="14.25" customHeight="1" x14ac:dyDescent="0.25">
      <c r="E290" s="90"/>
    </row>
    <row r="291" spans="5:5" ht="14.25" customHeight="1" x14ac:dyDescent="0.25">
      <c r="E291" s="90"/>
    </row>
    <row r="292" spans="5:5" ht="14.25" customHeight="1" x14ac:dyDescent="0.25">
      <c r="E292" s="90"/>
    </row>
    <row r="293" spans="5:5" ht="14.25" customHeight="1" x14ac:dyDescent="0.25">
      <c r="E293" s="90"/>
    </row>
    <row r="294" spans="5:5" ht="14.25" customHeight="1" x14ac:dyDescent="0.25">
      <c r="E294" s="90"/>
    </row>
    <row r="295" spans="5:5" ht="14.25" customHeight="1" x14ac:dyDescent="0.25">
      <c r="E295" s="90"/>
    </row>
    <row r="296" spans="5:5" ht="14.25" customHeight="1" x14ac:dyDescent="0.25">
      <c r="E296" s="90"/>
    </row>
    <row r="297" spans="5:5" ht="14.25" customHeight="1" x14ac:dyDescent="0.25">
      <c r="E297" s="90"/>
    </row>
    <row r="298" spans="5:5" ht="14.25" customHeight="1" x14ac:dyDescent="0.25">
      <c r="E298" s="90"/>
    </row>
    <row r="299" spans="5:5" ht="14.25" customHeight="1" x14ac:dyDescent="0.25">
      <c r="E299" s="90"/>
    </row>
    <row r="300" spans="5:5" ht="14.25" customHeight="1" x14ac:dyDescent="0.25">
      <c r="E300" s="90"/>
    </row>
    <row r="301" spans="5:5" ht="14.25" customHeight="1" x14ac:dyDescent="0.25">
      <c r="E301" s="90"/>
    </row>
    <row r="302" spans="5:5" ht="14.25" customHeight="1" x14ac:dyDescent="0.25">
      <c r="E302" s="90"/>
    </row>
    <row r="303" spans="5:5" ht="14.25" customHeight="1" x14ac:dyDescent="0.25">
      <c r="E303" s="90"/>
    </row>
    <row r="304" spans="5:5" ht="14.25" customHeight="1" x14ac:dyDescent="0.25">
      <c r="E304" s="90"/>
    </row>
    <row r="305" spans="5:5" ht="14.25" customHeight="1" x14ac:dyDescent="0.25">
      <c r="E305" s="90"/>
    </row>
    <row r="306" spans="5:5" ht="14.25" customHeight="1" x14ac:dyDescent="0.25">
      <c r="E306" s="90"/>
    </row>
    <row r="307" spans="5:5" ht="14.25" customHeight="1" x14ac:dyDescent="0.25">
      <c r="E307" s="90"/>
    </row>
    <row r="308" spans="5:5" ht="14.25" customHeight="1" x14ac:dyDescent="0.25">
      <c r="E308" s="90"/>
    </row>
    <row r="309" spans="5:5" ht="14.25" customHeight="1" x14ac:dyDescent="0.25">
      <c r="E309" s="90"/>
    </row>
    <row r="310" spans="5:5" ht="14.25" customHeight="1" x14ac:dyDescent="0.25">
      <c r="E310" s="90"/>
    </row>
    <row r="311" spans="5:5" ht="14.25" customHeight="1" x14ac:dyDescent="0.25">
      <c r="E311" s="90"/>
    </row>
    <row r="312" spans="5:5" ht="14.25" customHeight="1" x14ac:dyDescent="0.25">
      <c r="E312" s="90"/>
    </row>
    <row r="313" spans="5:5" ht="14.25" customHeight="1" x14ac:dyDescent="0.25">
      <c r="E313" s="90"/>
    </row>
    <row r="314" spans="5:5" ht="14.25" customHeight="1" x14ac:dyDescent="0.25">
      <c r="E314" s="90"/>
    </row>
    <row r="315" spans="5:5" ht="14.25" customHeight="1" x14ac:dyDescent="0.25">
      <c r="E315" s="90"/>
    </row>
    <row r="316" spans="5:5" ht="14.25" customHeight="1" x14ac:dyDescent="0.25">
      <c r="E316" s="90"/>
    </row>
    <row r="317" spans="5:5" ht="14.25" customHeight="1" x14ac:dyDescent="0.25">
      <c r="E317" s="90"/>
    </row>
    <row r="318" spans="5:5" ht="14.25" customHeight="1" x14ac:dyDescent="0.25">
      <c r="E318" s="90"/>
    </row>
    <row r="319" spans="5:5" ht="14.25" customHeight="1" x14ac:dyDescent="0.25">
      <c r="E319" s="90"/>
    </row>
    <row r="320" spans="5:5" ht="14.25" customHeight="1" x14ac:dyDescent="0.25">
      <c r="E320" s="90"/>
    </row>
    <row r="321" spans="5:5" ht="14.25" customHeight="1" x14ac:dyDescent="0.25">
      <c r="E321" s="90"/>
    </row>
    <row r="322" spans="5:5" ht="14.25" customHeight="1" x14ac:dyDescent="0.25">
      <c r="E322" s="90"/>
    </row>
    <row r="323" spans="5:5" ht="14.25" customHeight="1" x14ac:dyDescent="0.25">
      <c r="E323" s="90"/>
    </row>
    <row r="324" spans="5:5" ht="14.25" customHeight="1" x14ac:dyDescent="0.25">
      <c r="E324" s="90"/>
    </row>
    <row r="325" spans="5:5" ht="14.25" customHeight="1" x14ac:dyDescent="0.25">
      <c r="E325" s="90"/>
    </row>
    <row r="326" spans="5:5" ht="14.25" customHeight="1" x14ac:dyDescent="0.25">
      <c r="E326" s="90"/>
    </row>
    <row r="327" spans="5:5" ht="14.25" customHeight="1" x14ac:dyDescent="0.25">
      <c r="E327" s="90"/>
    </row>
    <row r="328" spans="5:5" ht="14.25" customHeight="1" x14ac:dyDescent="0.25">
      <c r="E328" s="90"/>
    </row>
    <row r="329" spans="5:5" ht="14.25" customHeight="1" x14ac:dyDescent="0.25">
      <c r="E329" s="90"/>
    </row>
    <row r="330" spans="5:5" ht="14.25" customHeight="1" x14ac:dyDescent="0.25">
      <c r="E330" s="90"/>
    </row>
    <row r="331" spans="5:5" ht="14.25" customHeight="1" x14ac:dyDescent="0.25">
      <c r="E331" s="90"/>
    </row>
    <row r="332" spans="5:5" ht="14.25" customHeight="1" x14ac:dyDescent="0.25">
      <c r="E332" s="90"/>
    </row>
    <row r="333" spans="5:5" ht="14.25" customHeight="1" x14ac:dyDescent="0.25">
      <c r="E333" s="90"/>
    </row>
    <row r="334" spans="5:5" ht="14.25" customHeight="1" x14ac:dyDescent="0.25">
      <c r="E334" s="90"/>
    </row>
    <row r="335" spans="5:5" ht="14.25" customHeight="1" x14ac:dyDescent="0.25">
      <c r="E335" s="90"/>
    </row>
    <row r="336" spans="5:5" ht="14.25" customHeight="1" x14ac:dyDescent="0.25">
      <c r="E336" s="90"/>
    </row>
    <row r="337" spans="5:5" ht="14.25" customHeight="1" x14ac:dyDescent="0.25">
      <c r="E337" s="90"/>
    </row>
    <row r="338" spans="5:5" ht="14.25" customHeight="1" x14ac:dyDescent="0.25">
      <c r="E338" s="90"/>
    </row>
    <row r="339" spans="5:5" ht="14.25" customHeight="1" x14ac:dyDescent="0.25">
      <c r="E339" s="90"/>
    </row>
    <row r="340" spans="5:5" ht="15.75" customHeight="1" x14ac:dyDescent="0.25"/>
    <row r="341" spans="5:5" ht="15.75" customHeight="1" x14ac:dyDescent="0.25"/>
    <row r="342" spans="5:5" ht="15.75" customHeight="1" x14ac:dyDescent="0.25"/>
    <row r="343" spans="5:5" ht="15.75" customHeight="1" x14ac:dyDescent="0.25"/>
    <row r="344" spans="5:5" ht="15.75" customHeight="1" x14ac:dyDescent="0.25"/>
    <row r="345" spans="5:5" ht="15.75" customHeight="1" x14ac:dyDescent="0.25"/>
    <row r="346" spans="5:5" ht="15.75" customHeight="1" x14ac:dyDescent="0.25"/>
    <row r="347" spans="5:5" ht="15.75" customHeight="1" x14ac:dyDescent="0.25"/>
    <row r="348" spans="5:5" ht="15.75" customHeight="1" x14ac:dyDescent="0.25"/>
    <row r="349" spans="5:5" ht="15.75" customHeight="1" x14ac:dyDescent="0.25"/>
    <row r="350" spans="5:5" ht="15.75" customHeight="1" x14ac:dyDescent="0.25"/>
    <row r="351" spans="5:5" ht="15.75" customHeight="1" x14ac:dyDescent="0.25"/>
    <row r="352" spans="5: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</sheetData>
  <sortState xmlns:xlrd2="http://schemas.microsoft.com/office/spreadsheetml/2017/richdata2" ref="A2:L62">
    <sortCondition ref="J2:J62"/>
    <sortCondition ref="C2:C62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50"/>
  <sheetViews>
    <sheetView workbookViewId="0">
      <pane ySplit="2" topLeftCell="A3" activePane="bottomLeft" state="frozen"/>
      <selection pane="bottomLeft" activeCell="E11" sqref="E11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80" t="s">
        <v>678</v>
      </c>
      <c r="C1" s="80"/>
      <c r="D1" s="81"/>
      <c r="E1" s="80"/>
      <c r="F1" s="80"/>
      <c r="G1" s="80"/>
      <c r="H1" s="80"/>
      <c r="I1" s="80"/>
      <c r="J1" s="80"/>
      <c r="K1" s="82"/>
      <c r="L1" s="80"/>
      <c r="M1" s="80"/>
      <c r="P1" s="83"/>
      <c r="Q1" s="83"/>
      <c r="R1" s="83"/>
      <c r="S1" s="83"/>
      <c r="T1" s="83"/>
      <c r="U1" s="83"/>
      <c r="V1" s="83"/>
      <c r="W1" s="83"/>
    </row>
    <row r="2" spans="1:26" ht="14.25" customHeight="1" x14ac:dyDescent="0.3">
      <c r="A2" s="84"/>
      <c r="B2" s="84"/>
      <c r="C2" s="84" t="s">
        <v>640</v>
      </c>
      <c r="D2" s="85" t="s">
        <v>642</v>
      </c>
      <c r="E2" s="84" t="s">
        <v>643</v>
      </c>
      <c r="F2" s="84" t="s">
        <v>679</v>
      </c>
      <c r="G2" s="84" t="s">
        <v>645</v>
      </c>
      <c r="H2" s="84" t="s">
        <v>646</v>
      </c>
      <c r="I2" s="84" t="s">
        <v>2</v>
      </c>
      <c r="J2" s="84" t="s">
        <v>5</v>
      </c>
      <c r="K2" s="86" t="s">
        <v>641</v>
      </c>
      <c r="L2" s="84" t="s">
        <v>647</v>
      </c>
      <c r="M2" s="84" t="s">
        <v>648</v>
      </c>
      <c r="N2" s="84" t="s">
        <v>680</v>
      </c>
      <c r="O2" s="87"/>
      <c r="P2" s="88" t="s">
        <v>681</v>
      </c>
      <c r="Q2" s="88" t="s">
        <v>679</v>
      </c>
      <c r="R2" s="88" t="s">
        <v>682</v>
      </c>
      <c r="S2" s="88" t="s">
        <v>679</v>
      </c>
      <c r="T2" s="88" t="s">
        <v>683</v>
      </c>
      <c r="U2" s="88" t="s">
        <v>679</v>
      </c>
      <c r="V2" s="88" t="s">
        <v>684</v>
      </c>
      <c r="W2" s="88" t="s">
        <v>679</v>
      </c>
      <c r="X2" s="87"/>
      <c r="Y2" s="87"/>
      <c r="Z2" s="87"/>
    </row>
    <row r="3" spans="1:26" ht="14.25" customHeight="1" x14ac:dyDescent="0.25">
      <c r="A3" s="138"/>
      <c r="B3" s="144" t="s">
        <v>688</v>
      </c>
      <c r="C3" s="145">
        <v>1</v>
      </c>
      <c r="D3" s="145">
        <v>1</v>
      </c>
      <c r="E3" s="134">
        <v>1190</v>
      </c>
      <c r="F3" s="134" t="str">
        <f>+VLOOKUP(E3,Participants!$A$1:$F$800,2,FALSE)</f>
        <v>Kason Parham</v>
      </c>
      <c r="G3" s="134" t="str">
        <f>+VLOOKUP(E3,Participants!$A$1:$F$800,4,FALSE)</f>
        <v>MQA</v>
      </c>
      <c r="H3" s="134" t="str">
        <f>+VLOOKUP(E3,Participants!$A$1:$F$800,5,FALSE)</f>
        <v>M</v>
      </c>
      <c r="I3" s="134">
        <f>+VLOOKUP(E3,Participants!$A$1:$F$800,3,FALSE)</f>
        <v>4</v>
      </c>
      <c r="J3" s="134" t="str">
        <f>+VLOOKUP(E3,Participants!$A$1:$G$800,7,FALSE)</f>
        <v>DEV BOYS</v>
      </c>
      <c r="K3" s="146" t="s">
        <v>771</v>
      </c>
      <c r="L3" s="134">
        <v>1</v>
      </c>
      <c r="M3" s="134">
        <v>10</v>
      </c>
      <c r="N3" s="138" t="str">
        <f t="shared" ref="N3:N13" si="0">+J3</f>
        <v>DEV BOYS</v>
      </c>
      <c r="O3" s="138"/>
      <c r="P3" s="147"/>
      <c r="Q3" s="147" t="e">
        <f>+VLOOKUP(P3,Participants!$A$1:$F$800,2,FALSE)</f>
        <v>#N/A</v>
      </c>
      <c r="R3" s="147"/>
      <c r="S3" s="147" t="e">
        <f>+VLOOKUP(R3,Participants!$A$1:$F$800,2,FALSE)</f>
        <v>#N/A</v>
      </c>
      <c r="T3" s="147"/>
      <c r="U3" s="147" t="e">
        <f>+VLOOKUP(T3,Participants!$A$1:$F$800,2,FALSE)</f>
        <v>#N/A</v>
      </c>
      <c r="V3" s="147"/>
      <c r="W3" s="147" t="e">
        <f>+VLOOKUP(V3,Participants!$A$1:$F$800,2,FALSE)</f>
        <v>#N/A</v>
      </c>
    </row>
    <row r="4" spans="1:26" ht="14.25" customHeight="1" x14ac:dyDescent="0.25">
      <c r="A4" s="138"/>
      <c r="B4" s="144" t="s">
        <v>688</v>
      </c>
      <c r="C4" s="145">
        <v>1</v>
      </c>
      <c r="D4" s="145">
        <v>2</v>
      </c>
      <c r="E4" s="134">
        <v>340</v>
      </c>
      <c r="F4" s="134" t="str">
        <f>+VLOOKUP(E4,Participants!$A$1:$F$800,2,FALSE)</f>
        <v>Michael Sauber</v>
      </c>
      <c r="G4" s="134" t="str">
        <f>+VLOOKUP(E4,Participants!$A$1:$F$800,4,FALSE)</f>
        <v>AAP</v>
      </c>
      <c r="H4" s="134" t="str">
        <f>+VLOOKUP(E4,Participants!$A$1:$F$800,5,FALSE)</f>
        <v>M</v>
      </c>
      <c r="I4" s="134">
        <f>+VLOOKUP(E4,Participants!$A$1:$F$800,3,FALSE)</f>
        <v>4</v>
      </c>
      <c r="J4" s="134" t="str">
        <f>+VLOOKUP(E4,Participants!$A$1:$G$800,7,FALSE)</f>
        <v>DEV BOYS</v>
      </c>
      <c r="K4" s="146" t="s">
        <v>772</v>
      </c>
      <c r="L4" s="134">
        <v>2</v>
      </c>
      <c r="M4" s="134">
        <v>8</v>
      </c>
      <c r="N4" s="138" t="str">
        <f t="shared" si="0"/>
        <v>DEV BOYS</v>
      </c>
      <c r="O4" s="138"/>
      <c r="P4" s="147"/>
      <c r="Q4" s="147" t="e">
        <f>+VLOOKUP(P4,Participants!$A$1:$F$800,2,FALSE)</f>
        <v>#N/A</v>
      </c>
      <c r="R4" s="147"/>
      <c r="S4" s="147" t="e">
        <f>+VLOOKUP(R4,Participants!$A$1:$F$800,2,FALSE)</f>
        <v>#N/A</v>
      </c>
      <c r="T4" s="147"/>
      <c r="U4" s="147" t="e">
        <f>+VLOOKUP(T4,Participants!$A$1:$F$800,2,FALSE)</f>
        <v>#N/A</v>
      </c>
      <c r="V4" s="147"/>
      <c r="W4" s="147" t="e">
        <f>+VLOOKUP(V4,Participants!$A$1:$F$800,2,FALSE)</f>
        <v>#N/A</v>
      </c>
    </row>
    <row r="5" spans="1:26" ht="14.25" customHeight="1" x14ac:dyDescent="0.25">
      <c r="A5" s="138"/>
      <c r="B5" s="144" t="s">
        <v>688</v>
      </c>
      <c r="C5" s="145">
        <v>1</v>
      </c>
      <c r="D5" s="145">
        <v>3</v>
      </c>
      <c r="E5" s="134">
        <v>1445</v>
      </c>
      <c r="F5" s="134" t="str">
        <f>+VLOOKUP(E5,Participants!$A$1:$F$800,2,FALSE)</f>
        <v>Tanner Arnold</v>
      </c>
      <c r="G5" s="134" t="str">
        <f>+VLOOKUP(E5,Participants!$A$1:$F$800,4,FALSE)</f>
        <v>SKS</v>
      </c>
      <c r="H5" s="134" t="str">
        <f>+VLOOKUP(E5,Participants!$A$1:$F$800,5,FALSE)</f>
        <v>M</v>
      </c>
      <c r="I5" s="134">
        <f>+VLOOKUP(E5,Participants!$A$1:$F$800,3,FALSE)</f>
        <v>4</v>
      </c>
      <c r="J5" s="134" t="str">
        <f>+VLOOKUP(E5,Participants!$A$1:$G$800,7,FALSE)</f>
        <v>DEV BOYS</v>
      </c>
      <c r="K5" s="146" t="s">
        <v>773</v>
      </c>
      <c r="L5" s="134">
        <v>3</v>
      </c>
      <c r="M5" s="134">
        <v>6</v>
      </c>
      <c r="N5" s="138" t="str">
        <f t="shared" si="0"/>
        <v>DEV BOYS</v>
      </c>
      <c r="O5" s="138"/>
      <c r="P5" s="147"/>
      <c r="Q5" s="147" t="e">
        <f>+VLOOKUP(P5,Participants!$A$1:$F$800,2,FALSE)</f>
        <v>#N/A</v>
      </c>
      <c r="R5" s="147"/>
      <c r="S5" s="147" t="e">
        <f>+VLOOKUP(R5,Participants!$A$1:$F$800,2,FALSE)</f>
        <v>#N/A</v>
      </c>
      <c r="T5" s="147"/>
      <c r="U5" s="147" t="e">
        <f>+VLOOKUP(T5,Participants!$A$1:$F$800,2,FALSE)</f>
        <v>#N/A</v>
      </c>
      <c r="V5" s="147"/>
      <c r="W5" s="147" t="e">
        <f>+VLOOKUP(V5,Participants!$A$1:$F$800,2,FALSE)</f>
        <v>#N/A</v>
      </c>
    </row>
    <row r="6" spans="1:26" ht="14.25" customHeight="1" x14ac:dyDescent="0.25">
      <c r="A6" s="138"/>
      <c r="B6" s="144" t="s">
        <v>688</v>
      </c>
      <c r="C6" s="145">
        <v>1</v>
      </c>
      <c r="D6" s="145">
        <v>4</v>
      </c>
      <c r="E6" s="134">
        <v>1650</v>
      </c>
      <c r="F6" s="134" t="str">
        <f>+VLOOKUP(E6,Participants!$A$1:$F$800,2,FALSE)</f>
        <v>Leland Wesley</v>
      </c>
      <c r="G6" s="134" t="str">
        <f>+VLOOKUP(E6,Participants!$A$1:$F$800,4,FALSE)</f>
        <v>STG</v>
      </c>
      <c r="H6" s="134" t="str">
        <f>+VLOOKUP(E6,Participants!$A$1:$F$800,5,FALSE)</f>
        <v>M</v>
      </c>
      <c r="I6" s="134">
        <f>+VLOOKUP(E6,Participants!$A$1:$F$800,3,FALSE)</f>
        <v>2</v>
      </c>
      <c r="J6" s="134" t="str">
        <f>+VLOOKUP(E6,Participants!$A$1:$G$800,7,FALSE)</f>
        <v>DEV BOYS</v>
      </c>
      <c r="K6" s="146" t="s">
        <v>774</v>
      </c>
      <c r="L6" s="134">
        <v>4</v>
      </c>
      <c r="M6" s="134">
        <v>5</v>
      </c>
      <c r="N6" s="138" t="str">
        <f t="shared" si="0"/>
        <v>DEV BOYS</v>
      </c>
      <c r="O6" s="138"/>
      <c r="P6" s="147"/>
      <c r="Q6" s="147" t="e">
        <f>+VLOOKUP(P6,Participants!$A$1:$F$800,2,FALSE)</f>
        <v>#N/A</v>
      </c>
      <c r="R6" s="147"/>
      <c r="S6" s="147" t="e">
        <f>+VLOOKUP(R6,Participants!$A$1:$F$800,2,FALSE)</f>
        <v>#N/A</v>
      </c>
      <c r="T6" s="147"/>
      <c r="U6" s="147" t="e">
        <f>+VLOOKUP(T6,Participants!$A$1:$F$800,2,FALSE)</f>
        <v>#N/A</v>
      </c>
      <c r="V6" s="147"/>
      <c r="W6" s="147" t="e">
        <f>+VLOOKUP(V6,Participants!$A$1:$F$800,2,FALSE)</f>
        <v>#N/A</v>
      </c>
    </row>
    <row r="7" spans="1:26" ht="14.25" customHeight="1" x14ac:dyDescent="0.25">
      <c r="A7" s="138"/>
      <c r="B7" s="144" t="s">
        <v>688</v>
      </c>
      <c r="C7" s="145">
        <v>1</v>
      </c>
      <c r="D7" s="145">
        <v>5</v>
      </c>
      <c r="E7" s="134">
        <v>1446</v>
      </c>
      <c r="F7" s="134" t="str">
        <f>+VLOOKUP(E7,Participants!$A$1:$F$800,2,FALSE)</f>
        <v>Gavin Guyton</v>
      </c>
      <c r="G7" s="134" t="str">
        <f>+VLOOKUP(E7,Participants!$A$1:$F$800,4,FALSE)</f>
        <v>SKS</v>
      </c>
      <c r="H7" s="134" t="str">
        <f>+VLOOKUP(E7,Participants!$A$1:$F$800,5,FALSE)</f>
        <v>M</v>
      </c>
      <c r="I7" s="134">
        <f>+VLOOKUP(E7,Participants!$A$1:$F$800,3,FALSE)</f>
        <v>4</v>
      </c>
      <c r="J7" s="134" t="str">
        <f>+VLOOKUP(E7,Participants!$A$1:$G$800,7,FALSE)</f>
        <v>DEV BOYS</v>
      </c>
      <c r="K7" s="146" t="s">
        <v>775</v>
      </c>
      <c r="L7" s="134">
        <v>5</v>
      </c>
      <c r="M7" s="134" t="s">
        <v>776</v>
      </c>
      <c r="N7" s="138" t="str">
        <f t="shared" si="0"/>
        <v>DEV BOYS</v>
      </c>
      <c r="O7" s="138"/>
      <c r="P7" s="147"/>
      <c r="Q7" s="147" t="e">
        <f>+VLOOKUP(P7,Participants!$A$1:$F$800,2,FALSE)</f>
        <v>#N/A</v>
      </c>
      <c r="R7" s="147"/>
      <c r="S7" s="147" t="e">
        <f>+VLOOKUP(R7,Participants!$A$1:$F$800,2,FALSE)</f>
        <v>#N/A</v>
      </c>
      <c r="T7" s="147"/>
      <c r="U7" s="147" t="e">
        <f>+VLOOKUP(T7,Participants!$A$1:$F$800,2,FALSE)</f>
        <v>#N/A</v>
      </c>
      <c r="V7" s="147"/>
      <c r="W7" s="147" t="e">
        <f>+VLOOKUP(V7,Participants!$A$1:$F$800,2,FALSE)</f>
        <v>#N/A</v>
      </c>
    </row>
    <row r="8" spans="1:26" ht="14.25" customHeight="1" x14ac:dyDescent="0.25">
      <c r="A8" s="138"/>
      <c r="B8" s="144" t="s">
        <v>688</v>
      </c>
      <c r="C8" s="145">
        <v>1</v>
      </c>
      <c r="D8" s="145">
        <v>8</v>
      </c>
      <c r="E8" s="134"/>
      <c r="F8" s="134"/>
      <c r="G8" s="134"/>
      <c r="H8" s="134"/>
      <c r="I8" s="134"/>
      <c r="J8" s="134"/>
      <c r="K8" s="146"/>
      <c r="L8" s="134"/>
      <c r="M8" s="134"/>
      <c r="N8" s="138"/>
      <c r="O8" s="138"/>
      <c r="P8" s="147"/>
      <c r="Q8" s="147" t="e">
        <f>+VLOOKUP(P8,Participants!$A$1:$F$800,2,FALSE)</f>
        <v>#N/A</v>
      </c>
      <c r="R8" s="147"/>
      <c r="S8" s="147" t="e">
        <f>+VLOOKUP(R8,Participants!$A$1:$F$800,2,FALSE)</f>
        <v>#N/A</v>
      </c>
      <c r="T8" s="147"/>
      <c r="U8" s="147" t="e">
        <f>+VLOOKUP(T8,Participants!$A$1:$F$800,2,FALSE)</f>
        <v>#N/A</v>
      </c>
      <c r="V8" s="147"/>
      <c r="W8" s="147" t="e">
        <f>+VLOOKUP(V8,Participants!$A$1:$F$800,2,FALSE)</f>
        <v>#N/A</v>
      </c>
    </row>
    <row r="9" spans="1:26" ht="14.25" customHeight="1" x14ac:dyDescent="0.25">
      <c r="A9" s="149"/>
      <c r="B9" s="144" t="s">
        <v>688</v>
      </c>
      <c r="C9" s="140">
        <v>2</v>
      </c>
      <c r="D9" s="140">
        <v>1</v>
      </c>
      <c r="E9" s="135">
        <v>654</v>
      </c>
      <c r="F9" s="135" t="str">
        <f>+VLOOKUP(E9,Participants!$A$1:$F$800,2,FALSE)</f>
        <v>Grace Bandurski</v>
      </c>
      <c r="G9" s="135" t="str">
        <f>+VLOOKUP(E9,Participants!$A$1:$F$800,4,FALSE)</f>
        <v>BTA</v>
      </c>
      <c r="H9" s="135" t="str">
        <f>+VLOOKUP(E9,Participants!$A$1:$F$800,5,FALSE)</f>
        <v>F</v>
      </c>
      <c r="I9" s="135">
        <f>+VLOOKUP(E9,Participants!$A$1:$F$800,3,FALSE)</f>
        <v>4</v>
      </c>
      <c r="J9" s="135" t="str">
        <f>+VLOOKUP(E9,Participants!$A$1:$G$800,7,FALSE)</f>
        <v>DEV GIRLS</v>
      </c>
      <c r="K9" s="151" t="s">
        <v>847</v>
      </c>
      <c r="L9" s="135">
        <v>1</v>
      </c>
      <c r="M9" s="135">
        <v>10</v>
      </c>
      <c r="N9" s="152" t="str">
        <f t="shared" si="0"/>
        <v>DEV GIRLS</v>
      </c>
      <c r="O9" s="152"/>
      <c r="P9" s="143"/>
      <c r="Q9" s="143" t="e">
        <f>+VLOOKUP(P9,Participants!$A$1:$F$800,2,FALSE)</f>
        <v>#N/A</v>
      </c>
      <c r="R9" s="143"/>
      <c r="S9" s="143" t="e">
        <f>+VLOOKUP(R9,Participants!$A$1:$F$800,2,FALSE)</f>
        <v>#N/A</v>
      </c>
      <c r="T9" s="143"/>
      <c r="U9" s="143" t="e">
        <f>+VLOOKUP(T9,Participants!$A$1:$F$800,2,FALSE)</f>
        <v>#N/A</v>
      </c>
      <c r="V9" s="143"/>
      <c r="W9" s="143" t="e">
        <f>+VLOOKUP(V9,Participants!$A$1:$F$800,2,FALSE)</f>
        <v>#N/A</v>
      </c>
    </row>
    <row r="10" spans="1:26" ht="14.25" customHeight="1" x14ac:dyDescent="0.25">
      <c r="A10" s="149"/>
      <c r="B10" s="144" t="s">
        <v>688</v>
      </c>
      <c r="C10" s="140">
        <v>2</v>
      </c>
      <c r="D10" s="140">
        <v>2</v>
      </c>
      <c r="E10" s="135">
        <v>714</v>
      </c>
      <c r="F10" s="135" t="str">
        <f>+VLOOKUP(E10,Participants!$A$1:$F$800,2,FALSE)</f>
        <v>Willow Trainer</v>
      </c>
      <c r="G10" s="135" t="str">
        <f>+VLOOKUP(E10,Participants!$A$1:$F$800,4,FALSE)</f>
        <v>CDL</v>
      </c>
      <c r="H10" s="135" t="str">
        <f>+VLOOKUP(E10,Participants!$A$1:$F$800,5,FALSE)</f>
        <v>F</v>
      </c>
      <c r="I10" s="135">
        <f>+VLOOKUP(E10,Participants!$A$1:$F$800,3,FALSE)</f>
        <v>4</v>
      </c>
      <c r="J10" s="135" t="str">
        <f>+VLOOKUP(E10,Participants!$A$1:$G$800,7,FALSE)</f>
        <v>DEV GIRLS</v>
      </c>
      <c r="K10" s="151" t="s">
        <v>848</v>
      </c>
      <c r="L10" s="135">
        <v>2</v>
      </c>
      <c r="M10" s="135">
        <v>8</v>
      </c>
      <c r="N10" s="152" t="str">
        <f t="shared" si="0"/>
        <v>DEV GIRLS</v>
      </c>
      <c r="O10" s="149"/>
      <c r="P10" s="143"/>
      <c r="Q10" s="143" t="e">
        <f>+VLOOKUP(P10,Participants!$A$1:$F$800,2,FALSE)</f>
        <v>#N/A</v>
      </c>
      <c r="R10" s="143"/>
      <c r="S10" s="143" t="e">
        <f>+VLOOKUP(R10,Participants!$A$1:$F$800,2,FALSE)</f>
        <v>#N/A</v>
      </c>
      <c r="T10" s="143"/>
      <c r="U10" s="143" t="e">
        <f>+VLOOKUP(T10,Participants!$A$1:$F$800,2,FALSE)</f>
        <v>#N/A</v>
      </c>
      <c r="V10" s="143"/>
      <c r="W10" s="143" t="e">
        <f>+VLOOKUP(V10,Participants!$A$1:$F$800,2,FALSE)</f>
        <v>#N/A</v>
      </c>
    </row>
    <row r="11" spans="1:26" ht="14.25" customHeight="1" x14ac:dyDescent="0.25">
      <c r="A11" s="149"/>
      <c r="B11" s="144" t="s">
        <v>688</v>
      </c>
      <c r="C11" s="140">
        <v>2</v>
      </c>
      <c r="D11" s="140">
        <v>3</v>
      </c>
      <c r="E11" s="135">
        <v>1481</v>
      </c>
      <c r="F11" s="135" t="str">
        <f>+VLOOKUP(E11,Participants!$A$1:$F$800,2,FALSE)</f>
        <v>Avery Van Balen</v>
      </c>
      <c r="G11" s="135" t="str">
        <f>+VLOOKUP(E11,Participants!$A$1:$F$800,4,FALSE)</f>
        <v>SKS</v>
      </c>
      <c r="H11" s="135" t="str">
        <f>+VLOOKUP(E11,Participants!$A$1:$F$800,5,FALSE)</f>
        <v>F</v>
      </c>
      <c r="I11" s="135">
        <f>+VLOOKUP(E11,Participants!$A$1:$F$800,3,FALSE)</f>
        <v>4</v>
      </c>
      <c r="J11" s="135" t="str">
        <f>+VLOOKUP(E11,Participants!$A$1:$G$800,7,FALSE)</f>
        <v>DEV GIRLS</v>
      </c>
      <c r="K11" s="151" t="s">
        <v>849</v>
      </c>
      <c r="L11" s="135">
        <v>3</v>
      </c>
      <c r="M11" s="135">
        <v>6</v>
      </c>
      <c r="N11" s="152" t="str">
        <f t="shared" si="0"/>
        <v>DEV GIRLS</v>
      </c>
      <c r="O11" s="149"/>
      <c r="P11" s="143"/>
      <c r="Q11" s="143" t="e">
        <f>+VLOOKUP(P11,Participants!$A$1:$F$800,2,FALSE)</f>
        <v>#N/A</v>
      </c>
      <c r="R11" s="143"/>
      <c r="S11" s="143" t="e">
        <f>+VLOOKUP(R11,Participants!$A$1:$F$800,2,FALSE)</f>
        <v>#N/A</v>
      </c>
      <c r="T11" s="143"/>
      <c r="U11" s="143" t="e">
        <f>+VLOOKUP(T11,Participants!$A$1:$F$800,2,FALSE)</f>
        <v>#N/A</v>
      </c>
      <c r="V11" s="143"/>
      <c r="W11" s="143" t="e">
        <f>+VLOOKUP(V11,Participants!$A$1:$F$800,2,FALSE)</f>
        <v>#N/A</v>
      </c>
    </row>
    <row r="12" spans="1:26" ht="14.25" customHeight="1" x14ac:dyDescent="0.25">
      <c r="A12" s="149"/>
      <c r="B12" s="144" t="s">
        <v>688</v>
      </c>
      <c r="C12" s="140">
        <v>2</v>
      </c>
      <c r="D12" s="140">
        <v>4</v>
      </c>
      <c r="E12" s="135">
        <v>360</v>
      </c>
      <c r="F12" s="135" t="str">
        <f>+VLOOKUP(E12,Participants!$A$1:$F$800,2,FALSE)</f>
        <v>Emi Mullican</v>
      </c>
      <c r="G12" s="135" t="str">
        <f>+VLOOKUP(E12,Participants!$A$1:$F$800,4,FALSE)</f>
        <v>AAP</v>
      </c>
      <c r="H12" s="135" t="str">
        <f>+VLOOKUP(E12,Participants!$A$1:$F$800,5,FALSE)</f>
        <v>F</v>
      </c>
      <c r="I12" s="135">
        <f>+VLOOKUP(E12,Participants!$A$1:$F$800,3,FALSE)</f>
        <v>4</v>
      </c>
      <c r="J12" s="135" t="str">
        <f>+VLOOKUP(E12,Participants!$A$1:$G$800,7,FALSE)</f>
        <v>DEV GIRLS</v>
      </c>
      <c r="K12" s="151" t="s">
        <v>850</v>
      </c>
      <c r="L12" s="135">
        <v>4</v>
      </c>
      <c r="M12" s="135">
        <v>5</v>
      </c>
      <c r="N12" s="152" t="str">
        <f t="shared" si="0"/>
        <v>DEV GIRLS</v>
      </c>
      <c r="O12" s="149"/>
      <c r="P12" s="143"/>
      <c r="Q12" s="143" t="e">
        <f>+VLOOKUP(P12,Participants!$A$1:$F$800,2,FALSE)</f>
        <v>#N/A</v>
      </c>
      <c r="R12" s="143"/>
      <c r="S12" s="143" t="e">
        <f>+VLOOKUP(R12,Participants!$A$1:$F$800,2,FALSE)</f>
        <v>#N/A</v>
      </c>
      <c r="T12" s="143"/>
      <c r="U12" s="143" t="e">
        <f>+VLOOKUP(T12,Participants!$A$1:$F$800,2,FALSE)</f>
        <v>#N/A</v>
      </c>
      <c r="V12" s="143"/>
      <c r="W12" s="143" t="e">
        <f>+VLOOKUP(V12,Participants!$A$1:$F$800,2,FALSE)</f>
        <v>#N/A</v>
      </c>
    </row>
    <row r="13" spans="1:26" ht="14.25" customHeight="1" x14ac:dyDescent="0.25">
      <c r="A13" s="149"/>
      <c r="B13" s="144" t="s">
        <v>688</v>
      </c>
      <c r="C13" s="140">
        <v>2</v>
      </c>
      <c r="D13" s="140">
        <v>5</v>
      </c>
      <c r="E13" s="135">
        <v>1457</v>
      </c>
      <c r="F13" s="135" t="str">
        <f>+VLOOKUP(E13,Participants!$A$1:$F$800,2,FALSE)</f>
        <v>Mackenzie Bittner</v>
      </c>
      <c r="G13" s="135" t="str">
        <f>+VLOOKUP(E13,Participants!$A$1:$F$800,4,FALSE)</f>
        <v>SKS</v>
      </c>
      <c r="H13" s="135" t="str">
        <f>+VLOOKUP(E13,Participants!$A$1:$F$800,5,FALSE)</f>
        <v>F</v>
      </c>
      <c r="I13" s="135">
        <f>+VLOOKUP(E13,Participants!$A$1:$F$800,3,FALSE)</f>
        <v>3</v>
      </c>
      <c r="J13" s="135" t="str">
        <f>+VLOOKUP(E13,Participants!$A$1:$G$800,7,FALSE)</f>
        <v>DEV GIRLS</v>
      </c>
      <c r="K13" s="151" t="s">
        <v>851</v>
      </c>
      <c r="L13" s="135">
        <v>5</v>
      </c>
      <c r="M13" s="135" t="s">
        <v>776</v>
      </c>
      <c r="N13" s="152" t="str">
        <f t="shared" si="0"/>
        <v>DEV GIRLS</v>
      </c>
      <c r="O13" s="149"/>
      <c r="P13" s="143"/>
      <c r="Q13" s="143" t="e">
        <f>+VLOOKUP(P13,Participants!$A$1:$F$800,2,FALSE)</f>
        <v>#N/A</v>
      </c>
      <c r="R13" s="143"/>
      <c r="S13" s="143" t="e">
        <f>+VLOOKUP(R13,Participants!$A$1:$F$800,2,FALSE)</f>
        <v>#N/A</v>
      </c>
      <c r="T13" s="143"/>
      <c r="U13" s="143" t="e">
        <f>+VLOOKUP(T13,Participants!$A$1:$F$800,2,FALSE)</f>
        <v>#N/A</v>
      </c>
      <c r="V13" s="143"/>
      <c r="W13" s="143" t="e">
        <f>+VLOOKUP(V13,Participants!$A$1:$F$800,2,FALSE)</f>
        <v>#N/A</v>
      </c>
    </row>
    <row r="14" spans="1:26" ht="14.25" customHeight="1" x14ac:dyDescent="0.25">
      <c r="B14" s="80"/>
      <c r="D14" s="90"/>
      <c r="K14" s="65"/>
      <c r="P14" s="83"/>
      <c r="Q14" s="83"/>
      <c r="R14" s="83"/>
      <c r="S14" s="83"/>
      <c r="T14" s="83"/>
      <c r="U14" s="83"/>
      <c r="V14" s="83"/>
      <c r="W14" s="83"/>
    </row>
    <row r="15" spans="1:26" ht="14.25" customHeight="1" x14ac:dyDescent="0.25">
      <c r="B15" s="80"/>
      <c r="D15" s="90"/>
      <c r="K15" s="65"/>
      <c r="P15" s="83"/>
      <c r="Q15" s="83"/>
      <c r="R15" s="83"/>
      <c r="S15" s="83"/>
      <c r="T15" s="83"/>
      <c r="U15" s="83"/>
      <c r="V15" s="83"/>
      <c r="W15" s="83"/>
    </row>
    <row r="16" spans="1:26" ht="14.25" customHeight="1" x14ac:dyDescent="0.25">
      <c r="B16" s="80"/>
      <c r="D16" s="90"/>
      <c r="K16" s="65"/>
      <c r="P16" s="83"/>
      <c r="Q16" s="83"/>
      <c r="R16" s="83"/>
      <c r="S16" s="83"/>
      <c r="T16" s="83"/>
      <c r="U16" s="83"/>
      <c r="V16" s="83"/>
      <c r="W16" s="83"/>
    </row>
    <row r="17" spans="1:25" ht="14.25" customHeight="1" x14ac:dyDescent="0.25">
      <c r="D17" s="90"/>
      <c r="K17" s="65"/>
      <c r="P17" s="83"/>
      <c r="Q17" s="83"/>
      <c r="R17" s="83"/>
      <c r="S17" s="83"/>
      <c r="T17" s="83"/>
      <c r="U17" s="83"/>
      <c r="V17" s="83"/>
      <c r="W17" s="83"/>
    </row>
    <row r="18" spans="1:25" ht="14.25" customHeight="1" x14ac:dyDescent="0.25">
      <c r="D18" s="90"/>
      <c r="K18" s="65"/>
      <c r="P18" s="83"/>
      <c r="Q18" s="83"/>
      <c r="R18" s="83"/>
      <c r="S18" s="83"/>
      <c r="T18" s="83"/>
      <c r="U18" s="83"/>
      <c r="V18" s="83"/>
      <c r="W18" s="83"/>
    </row>
    <row r="19" spans="1:25" ht="14.25" customHeight="1" x14ac:dyDescent="0.25">
      <c r="B19" s="67" t="s">
        <v>15</v>
      </c>
      <c r="C19" s="67" t="s">
        <v>17</v>
      </c>
      <c r="D19" s="68" t="s">
        <v>21</v>
      </c>
      <c r="E19" s="67" t="s">
        <v>24</v>
      </c>
      <c r="F19" s="67" t="s">
        <v>10</v>
      </c>
      <c r="G19" s="67" t="s">
        <v>29</v>
      </c>
      <c r="H19" s="67" t="s">
        <v>34</v>
      </c>
      <c r="I19" s="67" t="s">
        <v>37</v>
      </c>
      <c r="J19" s="67" t="s">
        <v>40</v>
      </c>
      <c r="K19" s="67" t="s">
        <v>43</v>
      </c>
      <c r="L19" s="67" t="s">
        <v>48</v>
      </c>
      <c r="M19" s="67" t="s">
        <v>52</v>
      </c>
      <c r="N19" s="67" t="s">
        <v>55</v>
      </c>
      <c r="O19" s="67" t="s">
        <v>60</v>
      </c>
      <c r="P19" s="67" t="s">
        <v>649</v>
      </c>
      <c r="Q19" s="67" t="s">
        <v>66</v>
      </c>
      <c r="R19" s="67" t="s">
        <v>69</v>
      </c>
      <c r="S19" s="67" t="s">
        <v>72</v>
      </c>
      <c r="T19" s="67" t="s">
        <v>78</v>
      </c>
      <c r="U19" s="67" t="s">
        <v>81</v>
      </c>
      <c r="V19" s="67" t="s">
        <v>84</v>
      </c>
      <c r="W19" s="67" t="s">
        <v>90</v>
      </c>
      <c r="X19" s="67" t="s">
        <v>93</v>
      </c>
    </row>
    <row r="20" spans="1:25" ht="14.25" customHeight="1" x14ac:dyDescent="0.25">
      <c r="A20" s="69" t="s">
        <v>32</v>
      </c>
      <c r="B20" s="69">
        <f t="shared" ref="B20:K21" si="1">+SUMIFS($M$2:$M$13,$J$2:$J$13,$A20,$G$2:$G$13,B$19)</f>
        <v>5</v>
      </c>
      <c r="C20" s="69">
        <f t="shared" si="1"/>
        <v>0</v>
      </c>
      <c r="D20" s="69">
        <f t="shared" si="1"/>
        <v>0</v>
      </c>
      <c r="E20" s="69">
        <f t="shared" si="1"/>
        <v>0</v>
      </c>
      <c r="F20" s="69">
        <f t="shared" si="1"/>
        <v>0</v>
      </c>
      <c r="G20" s="69">
        <f t="shared" si="1"/>
        <v>10</v>
      </c>
      <c r="H20" s="69">
        <f t="shared" si="1"/>
        <v>0</v>
      </c>
      <c r="I20" s="69">
        <f t="shared" si="1"/>
        <v>0</v>
      </c>
      <c r="J20" s="69">
        <f t="shared" si="1"/>
        <v>8</v>
      </c>
      <c r="K20" s="69">
        <f t="shared" si="1"/>
        <v>0</v>
      </c>
      <c r="L20" s="69">
        <f t="shared" ref="L20:X21" si="2">+SUMIFS($M$2:$M$13,$J$2:$J$13,$A20,$G$2:$G$13,L$19)</f>
        <v>0</v>
      </c>
      <c r="M20" s="69">
        <f t="shared" si="2"/>
        <v>0</v>
      </c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6</v>
      </c>
      <c r="U20" s="69">
        <f t="shared" si="2"/>
        <v>0</v>
      </c>
      <c r="V20" s="69">
        <f t="shared" si="2"/>
        <v>0</v>
      </c>
      <c r="W20" s="69">
        <f t="shared" si="2"/>
        <v>0</v>
      </c>
      <c r="X20" s="69">
        <f t="shared" si="2"/>
        <v>0</v>
      </c>
      <c r="Y20" s="69">
        <f t="shared" ref="Y20:Y21" si="3">SUM(B20:X20)</f>
        <v>29</v>
      </c>
    </row>
    <row r="21" spans="1:25" ht="14.25" customHeight="1" x14ac:dyDescent="0.25">
      <c r="A21" s="69" t="s">
        <v>13</v>
      </c>
      <c r="B21" s="69">
        <f t="shared" si="1"/>
        <v>8</v>
      </c>
      <c r="C21" s="69">
        <f t="shared" si="1"/>
        <v>0</v>
      </c>
      <c r="D21" s="69">
        <f t="shared" si="1"/>
        <v>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2"/>
        <v>0</v>
      </c>
      <c r="M21" s="69">
        <f t="shared" si="2"/>
        <v>0</v>
      </c>
      <c r="N21" s="69">
        <f t="shared" si="2"/>
        <v>0</v>
      </c>
      <c r="O21" s="69">
        <f t="shared" si="2"/>
        <v>10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6</v>
      </c>
      <c r="U21" s="69">
        <f t="shared" si="2"/>
        <v>0</v>
      </c>
      <c r="V21" s="69">
        <f t="shared" si="2"/>
        <v>0</v>
      </c>
      <c r="W21" s="69">
        <f t="shared" si="2"/>
        <v>5</v>
      </c>
      <c r="X21" s="69">
        <f t="shared" si="2"/>
        <v>0</v>
      </c>
      <c r="Y21" s="69">
        <f t="shared" si="3"/>
        <v>29</v>
      </c>
    </row>
    <row r="22" spans="1:25" ht="14.25" customHeight="1" x14ac:dyDescent="0.25">
      <c r="D22" s="90"/>
      <c r="K22" s="65"/>
      <c r="P22" s="83"/>
      <c r="Q22" s="83"/>
      <c r="R22" s="83"/>
      <c r="S22" s="83"/>
      <c r="T22" s="83"/>
      <c r="U22" s="83"/>
      <c r="V22" s="83"/>
      <c r="W22" s="83"/>
    </row>
    <row r="23" spans="1:25" ht="14.25" customHeight="1" x14ac:dyDescent="0.25">
      <c r="D23" s="90"/>
      <c r="K23" s="65"/>
      <c r="P23" s="83"/>
      <c r="Q23" s="83"/>
      <c r="R23" s="83"/>
      <c r="S23" s="83"/>
      <c r="T23" s="83"/>
      <c r="U23" s="83"/>
      <c r="V23" s="83"/>
      <c r="W23" s="83"/>
    </row>
    <row r="24" spans="1:25" ht="14.25" customHeight="1" x14ac:dyDescent="0.25">
      <c r="D24" s="90"/>
      <c r="K24" s="65"/>
      <c r="P24" s="83"/>
      <c r="Q24" s="83"/>
      <c r="R24" s="83"/>
      <c r="S24" s="83"/>
      <c r="T24" s="83"/>
      <c r="U24" s="83"/>
      <c r="V24" s="83"/>
      <c r="W24" s="83"/>
    </row>
    <row r="25" spans="1:25" ht="14.25" customHeight="1" x14ac:dyDescent="0.25">
      <c r="D25" s="90"/>
      <c r="K25" s="65"/>
      <c r="P25" s="83"/>
      <c r="Q25" s="83"/>
      <c r="R25" s="83"/>
      <c r="S25" s="83"/>
      <c r="T25" s="83"/>
      <c r="U25" s="83"/>
      <c r="V25" s="83"/>
      <c r="W25" s="83"/>
    </row>
    <row r="26" spans="1:25" ht="14.25" customHeight="1" x14ac:dyDescent="0.25">
      <c r="D26" s="90"/>
      <c r="K26" s="65"/>
      <c r="P26" s="83"/>
      <c r="Q26" s="83"/>
      <c r="R26" s="83"/>
      <c r="S26" s="83"/>
      <c r="T26" s="83"/>
      <c r="U26" s="83"/>
      <c r="V26" s="83"/>
      <c r="W26" s="83"/>
    </row>
    <row r="27" spans="1:25" ht="14.25" customHeight="1" x14ac:dyDescent="0.25">
      <c r="D27" s="90"/>
      <c r="K27" s="65"/>
      <c r="P27" s="83"/>
      <c r="Q27" s="83"/>
      <c r="R27" s="83"/>
      <c r="S27" s="83"/>
      <c r="T27" s="83"/>
      <c r="U27" s="83"/>
      <c r="V27" s="83"/>
      <c r="W27" s="83"/>
    </row>
    <row r="28" spans="1:25" ht="14.25" customHeight="1" x14ac:dyDescent="0.25">
      <c r="D28" s="90"/>
      <c r="K28" s="65"/>
      <c r="P28" s="83"/>
      <c r="Q28" s="83"/>
      <c r="R28" s="83"/>
      <c r="S28" s="83"/>
      <c r="T28" s="83"/>
      <c r="U28" s="83"/>
      <c r="V28" s="83"/>
      <c r="W28" s="83"/>
    </row>
    <row r="29" spans="1:25" ht="14.25" customHeight="1" x14ac:dyDescent="0.25">
      <c r="D29" s="90"/>
      <c r="K29" s="65"/>
      <c r="P29" s="83"/>
      <c r="Q29" s="83"/>
      <c r="R29" s="83"/>
      <c r="S29" s="83"/>
      <c r="T29" s="83"/>
      <c r="U29" s="83"/>
      <c r="V29" s="83"/>
      <c r="W29" s="83"/>
    </row>
    <row r="30" spans="1:25" ht="14.25" customHeight="1" x14ac:dyDescent="0.25">
      <c r="D30" s="90"/>
      <c r="K30" s="65"/>
      <c r="P30" s="83"/>
      <c r="Q30" s="83"/>
      <c r="R30" s="83"/>
      <c r="S30" s="83"/>
      <c r="T30" s="83"/>
      <c r="U30" s="83"/>
      <c r="V30" s="83"/>
      <c r="W30" s="83"/>
    </row>
    <row r="31" spans="1:25" ht="14.25" customHeight="1" x14ac:dyDescent="0.25">
      <c r="D31" s="90"/>
      <c r="K31" s="65"/>
      <c r="P31" s="83"/>
      <c r="Q31" s="83"/>
      <c r="R31" s="83"/>
      <c r="S31" s="83"/>
      <c r="T31" s="83"/>
      <c r="U31" s="83"/>
      <c r="V31" s="83"/>
      <c r="W31" s="83"/>
    </row>
    <row r="32" spans="1:25" ht="14.25" customHeight="1" x14ac:dyDescent="0.25">
      <c r="D32" s="90"/>
      <c r="K32" s="65"/>
      <c r="P32" s="83"/>
      <c r="Q32" s="83"/>
      <c r="R32" s="83"/>
      <c r="S32" s="83"/>
      <c r="T32" s="83"/>
      <c r="U32" s="83"/>
      <c r="V32" s="83"/>
      <c r="W32" s="83"/>
    </row>
    <row r="33" spans="4:23" ht="14.25" customHeight="1" x14ac:dyDescent="0.25">
      <c r="D33" s="90"/>
      <c r="K33" s="65"/>
      <c r="P33" s="83"/>
      <c r="Q33" s="83"/>
      <c r="R33" s="83"/>
      <c r="S33" s="83"/>
      <c r="T33" s="83"/>
      <c r="U33" s="83"/>
      <c r="V33" s="83"/>
      <c r="W33" s="83"/>
    </row>
    <row r="34" spans="4:23" ht="14.25" customHeight="1" x14ac:dyDescent="0.25">
      <c r="D34" s="90"/>
      <c r="K34" s="65"/>
      <c r="P34" s="83"/>
      <c r="Q34" s="83"/>
      <c r="R34" s="83"/>
      <c r="S34" s="83"/>
      <c r="T34" s="83"/>
      <c r="U34" s="83"/>
      <c r="V34" s="83"/>
      <c r="W34" s="83"/>
    </row>
    <row r="35" spans="4:23" ht="14.25" customHeight="1" x14ac:dyDescent="0.25">
      <c r="D35" s="90"/>
      <c r="K35" s="65"/>
      <c r="P35" s="83"/>
      <c r="Q35" s="83"/>
      <c r="R35" s="83"/>
      <c r="S35" s="83"/>
      <c r="T35" s="83"/>
      <c r="U35" s="83"/>
      <c r="V35" s="83"/>
      <c r="W35" s="83"/>
    </row>
    <row r="36" spans="4:23" ht="14.25" customHeight="1" x14ac:dyDescent="0.25">
      <c r="D36" s="90"/>
      <c r="K36" s="65"/>
      <c r="P36" s="83"/>
      <c r="Q36" s="83"/>
      <c r="R36" s="83"/>
      <c r="S36" s="83"/>
      <c r="T36" s="83"/>
      <c r="U36" s="83"/>
      <c r="V36" s="83"/>
      <c r="W36" s="83"/>
    </row>
    <row r="37" spans="4:23" ht="14.25" customHeight="1" x14ac:dyDescent="0.25">
      <c r="D37" s="90"/>
      <c r="K37" s="65"/>
      <c r="P37" s="83"/>
      <c r="Q37" s="83"/>
      <c r="R37" s="83"/>
      <c r="S37" s="83"/>
      <c r="T37" s="83"/>
      <c r="U37" s="83"/>
      <c r="V37" s="83"/>
      <c r="W37" s="83"/>
    </row>
    <row r="38" spans="4:23" ht="14.25" customHeight="1" x14ac:dyDescent="0.25">
      <c r="D38" s="90"/>
      <c r="K38" s="65"/>
      <c r="P38" s="83"/>
      <c r="Q38" s="83"/>
      <c r="R38" s="83"/>
      <c r="S38" s="83"/>
      <c r="T38" s="83"/>
      <c r="U38" s="83"/>
      <c r="V38" s="83"/>
      <c r="W38" s="83"/>
    </row>
    <row r="39" spans="4:23" ht="14.25" customHeight="1" x14ac:dyDescent="0.25">
      <c r="D39" s="90"/>
      <c r="K39" s="65"/>
      <c r="P39" s="83"/>
      <c r="Q39" s="83"/>
      <c r="R39" s="83"/>
      <c r="S39" s="83"/>
      <c r="T39" s="83"/>
      <c r="U39" s="83"/>
      <c r="V39" s="83"/>
      <c r="W39" s="83"/>
    </row>
    <row r="40" spans="4:23" ht="14.25" customHeight="1" x14ac:dyDescent="0.25">
      <c r="D40" s="90"/>
      <c r="K40" s="65"/>
      <c r="P40" s="83"/>
      <c r="Q40" s="83"/>
      <c r="R40" s="83"/>
      <c r="S40" s="83"/>
      <c r="T40" s="83"/>
      <c r="U40" s="83"/>
      <c r="V40" s="83"/>
      <c r="W40" s="83"/>
    </row>
    <row r="41" spans="4:23" ht="14.25" customHeight="1" x14ac:dyDescent="0.25">
      <c r="D41" s="90"/>
      <c r="K41" s="65"/>
      <c r="P41" s="83"/>
      <c r="Q41" s="83"/>
      <c r="R41" s="83"/>
      <c r="S41" s="83"/>
      <c r="T41" s="83"/>
      <c r="U41" s="83"/>
      <c r="V41" s="83"/>
      <c r="W41" s="83"/>
    </row>
    <row r="42" spans="4:23" ht="14.25" customHeight="1" x14ac:dyDescent="0.25">
      <c r="D42" s="90"/>
      <c r="K42" s="65"/>
      <c r="P42" s="83"/>
      <c r="Q42" s="83"/>
      <c r="R42" s="83"/>
      <c r="S42" s="83"/>
      <c r="T42" s="83"/>
      <c r="U42" s="83"/>
      <c r="V42" s="83"/>
      <c r="W42" s="83"/>
    </row>
    <row r="43" spans="4:23" ht="14.25" customHeight="1" x14ac:dyDescent="0.25">
      <c r="D43" s="90"/>
      <c r="K43" s="65"/>
      <c r="P43" s="83"/>
      <c r="Q43" s="83"/>
      <c r="R43" s="83"/>
      <c r="S43" s="83"/>
      <c r="T43" s="83"/>
      <c r="U43" s="83"/>
      <c r="V43" s="83"/>
      <c r="W43" s="83"/>
    </row>
    <row r="44" spans="4:23" ht="14.25" customHeight="1" x14ac:dyDescent="0.25">
      <c r="D44" s="90"/>
      <c r="K44" s="65"/>
      <c r="P44" s="83"/>
      <c r="Q44" s="83"/>
      <c r="R44" s="83"/>
      <c r="S44" s="83"/>
      <c r="T44" s="83"/>
      <c r="U44" s="83"/>
      <c r="V44" s="83"/>
      <c r="W44" s="83"/>
    </row>
    <row r="45" spans="4:23" ht="14.25" customHeight="1" x14ac:dyDescent="0.25">
      <c r="D45" s="90"/>
      <c r="K45" s="65"/>
      <c r="P45" s="83"/>
      <c r="Q45" s="83"/>
      <c r="R45" s="83"/>
      <c r="S45" s="83"/>
      <c r="T45" s="83"/>
      <c r="U45" s="83"/>
      <c r="V45" s="83"/>
      <c r="W45" s="83"/>
    </row>
    <row r="46" spans="4:23" ht="14.25" customHeight="1" x14ac:dyDescent="0.25">
      <c r="D46" s="90"/>
      <c r="K46" s="65"/>
      <c r="P46" s="83"/>
      <c r="Q46" s="83"/>
      <c r="R46" s="83"/>
      <c r="S46" s="83"/>
      <c r="T46" s="83"/>
      <c r="U46" s="83"/>
      <c r="V46" s="83"/>
      <c r="W46" s="83"/>
    </row>
    <row r="47" spans="4:23" ht="14.25" customHeight="1" x14ac:dyDescent="0.25">
      <c r="D47" s="90"/>
      <c r="K47" s="65"/>
      <c r="P47" s="83"/>
      <c r="Q47" s="83"/>
      <c r="R47" s="83"/>
      <c r="S47" s="83"/>
      <c r="T47" s="83"/>
      <c r="U47" s="83"/>
      <c r="V47" s="83"/>
      <c r="W47" s="83"/>
    </row>
    <row r="48" spans="4:23" ht="14.25" customHeight="1" x14ac:dyDescent="0.25">
      <c r="D48" s="90"/>
      <c r="K48" s="65"/>
      <c r="P48" s="83"/>
      <c r="Q48" s="83"/>
      <c r="R48" s="83"/>
      <c r="S48" s="83"/>
      <c r="T48" s="83"/>
      <c r="U48" s="83"/>
      <c r="V48" s="83"/>
      <c r="W48" s="83"/>
    </row>
    <row r="49" spans="4:23" ht="14.25" customHeight="1" x14ac:dyDescent="0.25">
      <c r="D49" s="90"/>
      <c r="K49" s="65"/>
      <c r="P49" s="83"/>
      <c r="Q49" s="83"/>
      <c r="R49" s="83"/>
      <c r="S49" s="83"/>
      <c r="T49" s="83"/>
      <c r="U49" s="83"/>
      <c r="V49" s="83"/>
      <c r="W49" s="83"/>
    </row>
    <row r="50" spans="4:23" ht="14.25" customHeight="1" x14ac:dyDescent="0.25">
      <c r="D50" s="90"/>
      <c r="K50" s="65"/>
      <c r="P50" s="83"/>
      <c r="Q50" s="83"/>
      <c r="R50" s="83"/>
      <c r="S50" s="83"/>
      <c r="T50" s="83"/>
      <c r="U50" s="83"/>
      <c r="V50" s="83"/>
      <c r="W50" s="83"/>
    </row>
    <row r="51" spans="4:23" ht="14.25" customHeight="1" x14ac:dyDescent="0.25">
      <c r="D51" s="90"/>
      <c r="K51" s="65"/>
      <c r="P51" s="83"/>
      <c r="Q51" s="83"/>
      <c r="R51" s="83"/>
      <c r="S51" s="83"/>
      <c r="T51" s="83"/>
      <c r="U51" s="83"/>
      <c r="V51" s="83"/>
      <c r="W51" s="83"/>
    </row>
    <row r="52" spans="4:23" ht="14.25" customHeight="1" x14ac:dyDescent="0.25">
      <c r="D52" s="90"/>
      <c r="K52" s="65"/>
      <c r="P52" s="83"/>
      <c r="Q52" s="83"/>
      <c r="R52" s="83"/>
      <c r="S52" s="83"/>
      <c r="T52" s="83"/>
      <c r="U52" s="83"/>
      <c r="V52" s="83"/>
      <c r="W52" s="83"/>
    </row>
    <row r="53" spans="4:23" ht="14.25" customHeight="1" x14ac:dyDescent="0.25">
      <c r="D53" s="90"/>
      <c r="K53" s="65"/>
      <c r="P53" s="83"/>
      <c r="Q53" s="83"/>
      <c r="R53" s="83"/>
      <c r="S53" s="83"/>
      <c r="T53" s="83"/>
      <c r="U53" s="83"/>
      <c r="V53" s="83"/>
      <c r="W53" s="83"/>
    </row>
    <row r="54" spans="4:23" ht="14.25" customHeight="1" x14ac:dyDescent="0.25">
      <c r="D54" s="90"/>
      <c r="K54" s="65"/>
      <c r="P54" s="83"/>
      <c r="Q54" s="83"/>
      <c r="R54" s="83"/>
      <c r="S54" s="83"/>
      <c r="T54" s="83"/>
      <c r="U54" s="83"/>
      <c r="V54" s="83"/>
      <c r="W54" s="83"/>
    </row>
    <row r="55" spans="4:23" ht="14.25" customHeight="1" x14ac:dyDescent="0.25">
      <c r="D55" s="90"/>
      <c r="K55" s="65"/>
      <c r="P55" s="83"/>
      <c r="Q55" s="83"/>
      <c r="R55" s="83"/>
      <c r="S55" s="83"/>
      <c r="T55" s="83"/>
      <c r="U55" s="83"/>
      <c r="V55" s="83"/>
      <c r="W55" s="83"/>
    </row>
    <row r="56" spans="4:23" ht="14.25" customHeight="1" x14ac:dyDescent="0.25">
      <c r="D56" s="90"/>
      <c r="K56" s="65"/>
      <c r="P56" s="83"/>
      <c r="Q56" s="83"/>
      <c r="R56" s="83"/>
      <c r="S56" s="83"/>
      <c r="T56" s="83"/>
      <c r="U56" s="83"/>
      <c r="V56" s="83"/>
      <c r="W56" s="83"/>
    </row>
    <row r="57" spans="4:23" ht="14.25" customHeight="1" x14ac:dyDescent="0.25">
      <c r="D57" s="90"/>
      <c r="K57" s="65"/>
      <c r="P57" s="83"/>
      <c r="Q57" s="83"/>
      <c r="R57" s="83"/>
      <c r="S57" s="83"/>
      <c r="T57" s="83"/>
      <c r="U57" s="83"/>
      <c r="V57" s="83"/>
      <c r="W57" s="83"/>
    </row>
    <row r="58" spans="4:23" ht="14.25" customHeight="1" x14ac:dyDescent="0.25">
      <c r="D58" s="90"/>
      <c r="K58" s="65"/>
      <c r="P58" s="83"/>
      <c r="Q58" s="83"/>
      <c r="R58" s="83"/>
      <c r="S58" s="83"/>
      <c r="T58" s="83"/>
      <c r="U58" s="83"/>
      <c r="V58" s="83"/>
      <c r="W58" s="83"/>
    </row>
    <row r="59" spans="4:23" ht="14.25" customHeight="1" x14ac:dyDescent="0.25">
      <c r="D59" s="90"/>
      <c r="K59" s="65"/>
      <c r="P59" s="83"/>
      <c r="Q59" s="83"/>
      <c r="R59" s="83"/>
      <c r="S59" s="83"/>
      <c r="T59" s="83"/>
      <c r="U59" s="83"/>
      <c r="V59" s="83"/>
      <c r="W59" s="83"/>
    </row>
    <row r="60" spans="4:23" ht="14.25" customHeight="1" x14ac:dyDescent="0.25">
      <c r="D60" s="90"/>
      <c r="K60" s="65"/>
      <c r="P60" s="83"/>
      <c r="Q60" s="83"/>
      <c r="R60" s="83"/>
      <c r="S60" s="83"/>
      <c r="T60" s="83"/>
      <c r="U60" s="83"/>
      <c r="V60" s="83"/>
      <c r="W60" s="83"/>
    </row>
    <row r="61" spans="4:23" ht="14.25" customHeight="1" x14ac:dyDescent="0.25">
      <c r="D61" s="90"/>
      <c r="K61" s="65"/>
      <c r="P61" s="83"/>
      <c r="Q61" s="83"/>
      <c r="R61" s="83"/>
      <c r="S61" s="83"/>
      <c r="T61" s="83"/>
      <c r="U61" s="83"/>
      <c r="V61" s="83"/>
      <c r="W61" s="83"/>
    </row>
    <row r="62" spans="4:23" ht="14.25" customHeight="1" x14ac:dyDescent="0.25">
      <c r="D62" s="90"/>
      <c r="K62" s="65"/>
      <c r="P62" s="83"/>
      <c r="Q62" s="83"/>
      <c r="R62" s="83"/>
      <c r="S62" s="83"/>
      <c r="T62" s="83"/>
      <c r="U62" s="83"/>
      <c r="V62" s="83"/>
      <c r="W62" s="83"/>
    </row>
    <row r="63" spans="4:23" ht="14.25" customHeight="1" x14ac:dyDescent="0.25">
      <c r="D63" s="90"/>
      <c r="K63" s="65"/>
      <c r="P63" s="83"/>
      <c r="Q63" s="83"/>
      <c r="R63" s="83"/>
      <c r="S63" s="83"/>
      <c r="T63" s="83"/>
      <c r="U63" s="83"/>
      <c r="V63" s="83"/>
      <c r="W63" s="83"/>
    </row>
    <row r="64" spans="4:23" ht="14.25" customHeight="1" x14ac:dyDescent="0.25">
      <c r="D64" s="90"/>
      <c r="K64" s="65"/>
      <c r="P64" s="83"/>
      <c r="Q64" s="83"/>
      <c r="R64" s="83"/>
      <c r="S64" s="83"/>
      <c r="T64" s="83"/>
      <c r="U64" s="83"/>
      <c r="V64" s="83"/>
      <c r="W64" s="83"/>
    </row>
    <row r="65" spans="4:23" ht="14.25" customHeight="1" x14ac:dyDescent="0.25">
      <c r="D65" s="90"/>
      <c r="K65" s="65"/>
      <c r="P65" s="83"/>
      <c r="Q65" s="83"/>
      <c r="R65" s="83"/>
      <c r="S65" s="83"/>
      <c r="T65" s="83"/>
      <c r="U65" s="83"/>
      <c r="V65" s="83"/>
      <c r="W65" s="83"/>
    </row>
    <row r="66" spans="4:23" ht="14.25" customHeight="1" x14ac:dyDescent="0.25">
      <c r="D66" s="90"/>
      <c r="K66" s="65"/>
      <c r="P66" s="83"/>
      <c r="Q66" s="83"/>
      <c r="R66" s="83"/>
      <c r="S66" s="83"/>
      <c r="T66" s="83"/>
      <c r="U66" s="83"/>
      <c r="V66" s="83"/>
      <c r="W66" s="83"/>
    </row>
    <row r="67" spans="4:23" ht="14.25" customHeight="1" x14ac:dyDescent="0.25">
      <c r="D67" s="90"/>
      <c r="K67" s="65"/>
      <c r="P67" s="83"/>
      <c r="Q67" s="83"/>
      <c r="R67" s="83"/>
      <c r="S67" s="83"/>
      <c r="T67" s="83"/>
      <c r="U67" s="83"/>
      <c r="V67" s="83"/>
      <c r="W67" s="83"/>
    </row>
    <row r="68" spans="4:23" ht="14.25" customHeight="1" x14ac:dyDescent="0.25">
      <c r="D68" s="90"/>
      <c r="K68" s="65"/>
      <c r="P68" s="83"/>
      <c r="Q68" s="83"/>
      <c r="R68" s="83"/>
      <c r="S68" s="83"/>
      <c r="T68" s="83"/>
      <c r="U68" s="83"/>
      <c r="V68" s="83"/>
      <c r="W68" s="83"/>
    </row>
    <row r="69" spans="4:23" ht="14.25" customHeight="1" x14ac:dyDescent="0.25">
      <c r="D69" s="90"/>
      <c r="K69" s="65"/>
      <c r="P69" s="83"/>
      <c r="Q69" s="83"/>
      <c r="R69" s="83"/>
      <c r="S69" s="83"/>
      <c r="T69" s="83"/>
      <c r="U69" s="83"/>
      <c r="V69" s="83"/>
      <c r="W69" s="83"/>
    </row>
    <row r="70" spans="4:23" ht="14.25" customHeight="1" x14ac:dyDescent="0.25">
      <c r="D70" s="90"/>
      <c r="K70" s="65"/>
      <c r="P70" s="83"/>
      <c r="Q70" s="83"/>
      <c r="R70" s="83"/>
      <c r="S70" s="83"/>
      <c r="T70" s="83"/>
      <c r="U70" s="83"/>
      <c r="V70" s="83"/>
      <c r="W70" s="83"/>
    </row>
    <row r="71" spans="4:23" ht="14.25" customHeight="1" x14ac:dyDescent="0.25">
      <c r="D71" s="90"/>
      <c r="K71" s="65"/>
      <c r="P71" s="83"/>
      <c r="Q71" s="83"/>
      <c r="R71" s="83"/>
      <c r="S71" s="83"/>
      <c r="T71" s="83"/>
      <c r="U71" s="83"/>
      <c r="V71" s="83"/>
      <c r="W71" s="83"/>
    </row>
    <row r="72" spans="4:23" ht="14.25" customHeight="1" x14ac:dyDescent="0.25">
      <c r="D72" s="90"/>
      <c r="K72" s="65"/>
      <c r="P72" s="83"/>
      <c r="Q72" s="83"/>
      <c r="R72" s="83"/>
      <c r="S72" s="83"/>
      <c r="T72" s="83"/>
      <c r="U72" s="83"/>
      <c r="V72" s="83"/>
      <c r="W72" s="83"/>
    </row>
    <row r="73" spans="4:23" ht="14.25" customHeight="1" x14ac:dyDescent="0.25">
      <c r="D73" s="90"/>
      <c r="K73" s="65"/>
      <c r="P73" s="83"/>
      <c r="Q73" s="83"/>
      <c r="R73" s="83"/>
      <c r="S73" s="83"/>
      <c r="T73" s="83"/>
      <c r="U73" s="83"/>
      <c r="V73" s="83"/>
      <c r="W73" s="83"/>
    </row>
    <row r="74" spans="4:23" ht="14.25" customHeight="1" x14ac:dyDescent="0.25">
      <c r="D74" s="90"/>
      <c r="K74" s="65"/>
      <c r="P74" s="83"/>
      <c r="Q74" s="83"/>
      <c r="R74" s="83"/>
      <c r="S74" s="83"/>
      <c r="T74" s="83"/>
      <c r="U74" s="83"/>
      <c r="V74" s="83"/>
      <c r="W74" s="83"/>
    </row>
    <row r="75" spans="4:23" ht="14.25" customHeight="1" x14ac:dyDescent="0.25">
      <c r="D75" s="90"/>
      <c r="K75" s="65"/>
      <c r="P75" s="83"/>
      <c r="Q75" s="83"/>
      <c r="R75" s="83"/>
      <c r="S75" s="83"/>
      <c r="T75" s="83"/>
      <c r="U75" s="83"/>
      <c r="V75" s="83"/>
      <c r="W75" s="83"/>
    </row>
    <row r="76" spans="4:23" ht="14.25" customHeight="1" x14ac:dyDescent="0.25">
      <c r="D76" s="90"/>
      <c r="K76" s="65"/>
      <c r="P76" s="83"/>
      <c r="Q76" s="83"/>
      <c r="R76" s="83"/>
      <c r="S76" s="83"/>
      <c r="T76" s="83"/>
      <c r="U76" s="83"/>
      <c r="V76" s="83"/>
      <c r="W76" s="83"/>
    </row>
    <row r="77" spans="4:23" ht="14.25" customHeight="1" x14ac:dyDescent="0.25">
      <c r="D77" s="90"/>
      <c r="K77" s="65"/>
      <c r="P77" s="83"/>
      <c r="Q77" s="83"/>
      <c r="R77" s="83"/>
      <c r="S77" s="83"/>
      <c r="T77" s="83"/>
      <c r="U77" s="83"/>
      <c r="V77" s="83"/>
      <c r="W77" s="83"/>
    </row>
    <row r="78" spans="4:23" ht="14.25" customHeight="1" x14ac:dyDescent="0.25">
      <c r="D78" s="90"/>
      <c r="K78" s="65"/>
      <c r="P78" s="83"/>
      <c r="Q78" s="83"/>
      <c r="R78" s="83"/>
      <c r="S78" s="83"/>
      <c r="T78" s="83"/>
      <c r="U78" s="83"/>
      <c r="V78" s="83"/>
      <c r="W78" s="83"/>
    </row>
    <row r="79" spans="4:23" ht="14.25" customHeight="1" x14ac:dyDescent="0.25">
      <c r="D79" s="90"/>
      <c r="K79" s="65"/>
      <c r="P79" s="83"/>
      <c r="Q79" s="83"/>
      <c r="R79" s="83"/>
      <c r="S79" s="83"/>
      <c r="T79" s="83"/>
      <c r="U79" s="83"/>
      <c r="V79" s="83"/>
      <c r="W79" s="83"/>
    </row>
    <row r="80" spans="4:23" ht="14.25" customHeight="1" x14ac:dyDescent="0.25">
      <c r="D80" s="90"/>
      <c r="K80" s="65"/>
      <c r="P80" s="83"/>
      <c r="Q80" s="83"/>
      <c r="R80" s="83"/>
      <c r="S80" s="83"/>
      <c r="T80" s="83"/>
      <c r="U80" s="83"/>
      <c r="V80" s="83"/>
      <c r="W80" s="83"/>
    </row>
    <row r="81" spans="4:23" ht="14.25" customHeight="1" x14ac:dyDescent="0.25">
      <c r="D81" s="90"/>
      <c r="K81" s="65"/>
      <c r="P81" s="83"/>
      <c r="Q81" s="83"/>
      <c r="R81" s="83"/>
      <c r="S81" s="83"/>
      <c r="T81" s="83"/>
      <c r="U81" s="83"/>
      <c r="V81" s="83"/>
      <c r="W81" s="83"/>
    </row>
    <row r="82" spans="4:23" ht="14.25" customHeight="1" x14ac:dyDescent="0.25">
      <c r="D82" s="90"/>
      <c r="K82" s="65"/>
      <c r="P82" s="83"/>
      <c r="Q82" s="83"/>
      <c r="R82" s="83"/>
      <c r="S82" s="83"/>
      <c r="T82" s="83"/>
      <c r="U82" s="83"/>
      <c r="V82" s="83"/>
      <c r="W82" s="83"/>
    </row>
    <row r="83" spans="4:23" ht="14.25" customHeight="1" x14ac:dyDescent="0.25">
      <c r="D83" s="90"/>
      <c r="K83" s="65"/>
      <c r="P83" s="83"/>
      <c r="Q83" s="83"/>
      <c r="R83" s="83"/>
      <c r="S83" s="83"/>
      <c r="T83" s="83"/>
      <c r="U83" s="83"/>
      <c r="V83" s="83"/>
      <c r="W83" s="83"/>
    </row>
    <row r="84" spans="4:23" ht="14.25" customHeight="1" x14ac:dyDescent="0.25">
      <c r="D84" s="90"/>
      <c r="K84" s="65"/>
      <c r="P84" s="83"/>
      <c r="Q84" s="83"/>
      <c r="R84" s="83"/>
      <c r="S84" s="83"/>
      <c r="T84" s="83"/>
      <c r="U84" s="83"/>
      <c r="V84" s="83"/>
      <c r="W84" s="83"/>
    </row>
    <row r="85" spans="4:23" ht="14.25" customHeight="1" x14ac:dyDescent="0.25">
      <c r="D85" s="90"/>
      <c r="K85" s="65"/>
      <c r="P85" s="83"/>
      <c r="Q85" s="83"/>
      <c r="R85" s="83"/>
      <c r="S85" s="83"/>
      <c r="T85" s="83"/>
      <c r="U85" s="83"/>
      <c r="V85" s="83"/>
      <c r="W85" s="83"/>
    </row>
    <row r="86" spans="4:23" ht="14.25" customHeight="1" x14ac:dyDescent="0.25">
      <c r="D86" s="90"/>
      <c r="K86" s="65"/>
      <c r="P86" s="83"/>
      <c r="Q86" s="83"/>
      <c r="R86" s="83"/>
      <c r="S86" s="83"/>
      <c r="T86" s="83"/>
      <c r="U86" s="83"/>
      <c r="V86" s="83"/>
      <c r="W86" s="83"/>
    </row>
    <row r="87" spans="4:23" ht="14.25" customHeight="1" x14ac:dyDescent="0.25">
      <c r="D87" s="90"/>
      <c r="K87" s="65"/>
      <c r="P87" s="83"/>
      <c r="Q87" s="83"/>
      <c r="R87" s="83"/>
      <c r="S87" s="83"/>
      <c r="T87" s="83"/>
      <c r="U87" s="83"/>
      <c r="V87" s="83"/>
      <c r="W87" s="83"/>
    </row>
    <row r="88" spans="4:23" ht="14.25" customHeight="1" x14ac:dyDescent="0.25">
      <c r="D88" s="90"/>
      <c r="K88" s="65"/>
      <c r="P88" s="83"/>
      <c r="Q88" s="83"/>
      <c r="R88" s="83"/>
      <c r="S88" s="83"/>
      <c r="T88" s="83"/>
      <c r="U88" s="83"/>
      <c r="V88" s="83"/>
      <c r="W88" s="83"/>
    </row>
    <row r="89" spans="4:23" ht="14.25" customHeight="1" x14ac:dyDescent="0.25">
      <c r="D89" s="90"/>
      <c r="K89" s="65"/>
      <c r="P89" s="83"/>
      <c r="Q89" s="83"/>
      <c r="R89" s="83"/>
      <c r="S89" s="83"/>
      <c r="T89" s="83"/>
      <c r="U89" s="83"/>
      <c r="V89" s="83"/>
      <c r="W89" s="83"/>
    </row>
    <row r="90" spans="4:23" ht="14.25" customHeight="1" x14ac:dyDescent="0.25">
      <c r="D90" s="90"/>
      <c r="K90" s="65"/>
      <c r="P90" s="83"/>
      <c r="Q90" s="83"/>
      <c r="R90" s="83"/>
      <c r="S90" s="83"/>
      <c r="T90" s="83"/>
      <c r="U90" s="83"/>
      <c r="V90" s="83"/>
      <c r="W90" s="83"/>
    </row>
    <row r="91" spans="4:23" ht="14.25" customHeight="1" x14ac:dyDescent="0.25">
      <c r="D91" s="90"/>
      <c r="K91" s="65"/>
      <c r="P91" s="83"/>
      <c r="Q91" s="83"/>
      <c r="R91" s="83"/>
      <c r="S91" s="83"/>
      <c r="T91" s="83"/>
      <c r="U91" s="83"/>
      <c r="V91" s="83"/>
      <c r="W91" s="83"/>
    </row>
    <row r="92" spans="4:23" ht="14.25" customHeight="1" x14ac:dyDescent="0.25">
      <c r="D92" s="90"/>
      <c r="K92" s="65"/>
      <c r="P92" s="83"/>
      <c r="Q92" s="83"/>
      <c r="R92" s="83"/>
      <c r="S92" s="83"/>
      <c r="T92" s="83"/>
      <c r="U92" s="83"/>
      <c r="V92" s="83"/>
      <c r="W92" s="83"/>
    </row>
    <row r="93" spans="4:23" ht="14.25" customHeight="1" x14ac:dyDescent="0.25">
      <c r="D93" s="90"/>
      <c r="K93" s="65"/>
      <c r="P93" s="83"/>
      <c r="Q93" s="83"/>
      <c r="R93" s="83"/>
      <c r="S93" s="83"/>
      <c r="T93" s="83"/>
      <c r="U93" s="83"/>
      <c r="V93" s="83"/>
      <c r="W93" s="83"/>
    </row>
    <row r="94" spans="4:23" ht="14.25" customHeight="1" x14ac:dyDescent="0.25">
      <c r="D94" s="90"/>
      <c r="K94" s="65"/>
      <c r="P94" s="83"/>
      <c r="Q94" s="83"/>
      <c r="R94" s="83"/>
      <c r="S94" s="83"/>
      <c r="T94" s="83"/>
      <c r="U94" s="83"/>
      <c r="V94" s="83"/>
      <c r="W94" s="83"/>
    </row>
    <row r="95" spans="4:23" ht="14.25" customHeight="1" x14ac:dyDescent="0.25">
      <c r="D95" s="90"/>
      <c r="K95" s="65"/>
      <c r="P95" s="83"/>
      <c r="Q95" s="83"/>
      <c r="R95" s="83"/>
      <c r="S95" s="83"/>
      <c r="T95" s="83"/>
      <c r="U95" s="83"/>
      <c r="V95" s="83"/>
      <c r="W95" s="83"/>
    </row>
    <row r="96" spans="4:23" ht="14.25" customHeight="1" x14ac:dyDescent="0.25">
      <c r="D96" s="90"/>
      <c r="K96" s="65"/>
      <c r="P96" s="83"/>
      <c r="Q96" s="83"/>
      <c r="R96" s="83"/>
      <c r="S96" s="83"/>
      <c r="T96" s="83"/>
      <c r="U96" s="83"/>
      <c r="V96" s="83"/>
      <c r="W96" s="83"/>
    </row>
    <row r="97" spans="4:23" ht="14.25" customHeight="1" x14ac:dyDescent="0.25">
      <c r="D97" s="90"/>
      <c r="K97" s="65"/>
      <c r="P97" s="83"/>
      <c r="Q97" s="83"/>
      <c r="R97" s="83"/>
      <c r="S97" s="83"/>
      <c r="T97" s="83"/>
      <c r="U97" s="83"/>
      <c r="V97" s="83"/>
      <c r="W97" s="83"/>
    </row>
    <row r="98" spans="4:23" ht="14.25" customHeight="1" x14ac:dyDescent="0.25">
      <c r="D98" s="90"/>
      <c r="K98" s="65"/>
      <c r="P98" s="83"/>
      <c r="Q98" s="83"/>
      <c r="R98" s="83"/>
      <c r="S98" s="83"/>
      <c r="T98" s="83"/>
      <c r="U98" s="83"/>
      <c r="V98" s="83"/>
      <c r="W98" s="83"/>
    </row>
    <row r="99" spans="4:23" ht="14.25" customHeight="1" x14ac:dyDescent="0.25">
      <c r="D99" s="90"/>
      <c r="K99" s="65"/>
      <c r="P99" s="83"/>
      <c r="Q99" s="83"/>
      <c r="R99" s="83"/>
      <c r="S99" s="83"/>
      <c r="T99" s="83"/>
      <c r="U99" s="83"/>
      <c r="V99" s="83"/>
      <c r="W99" s="83"/>
    </row>
    <row r="100" spans="4:23" ht="14.25" customHeight="1" x14ac:dyDescent="0.25">
      <c r="D100" s="90"/>
      <c r="K100" s="65"/>
      <c r="P100" s="83"/>
      <c r="Q100" s="83"/>
      <c r="R100" s="83"/>
      <c r="S100" s="83"/>
      <c r="T100" s="83"/>
      <c r="U100" s="83"/>
      <c r="V100" s="83"/>
      <c r="W100" s="83"/>
    </row>
    <row r="101" spans="4:23" ht="14.25" customHeight="1" x14ac:dyDescent="0.25">
      <c r="D101" s="90"/>
      <c r="K101" s="65"/>
      <c r="P101" s="83"/>
      <c r="Q101" s="83"/>
      <c r="R101" s="83"/>
      <c r="S101" s="83"/>
      <c r="T101" s="83"/>
      <c r="U101" s="83"/>
      <c r="V101" s="83"/>
      <c r="W101" s="83"/>
    </row>
    <row r="102" spans="4:23" ht="14.25" customHeight="1" x14ac:dyDescent="0.25">
      <c r="D102" s="90"/>
      <c r="K102" s="65"/>
      <c r="P102" s="83"/>
      <c r="Q102" s="83"/>
      <c r="R102" s="83"/>
      <c r="S102" s="83"/>
      <c r="T102" s="83"/>
      <c r="U102" s="83"/>
      <c r="V102" s="83"/>
      <c r="W102" s="83"/>
    </row>
    <row r="103" spans="4:23" ht="14.25" customHeight="1" x14ac:dyDescent="0.25">
      <c r="D103" s="90"/>
      <c r="K103" s="65"/>
      <c r="P103" s="83"/>
      <c r="Q103" s="83"/>
      <c r="R103" s="83"/>
      <c r="S103" s="83"/>
      <c r="T103" s="83"/>
      <c r="U103" s="83"/>
      <c r="V103" s="83"/>
      <c r="W103" s="83"/>
    </row>
    <row r="104" spans="4:23" ht="14.25" customHeight="1" x14ac:dyDescent="0.25">
      <c r="D104" s="90"/>
      <c r="K104" s="65"/>
      <c r="P104" s="83"/>
      <c r="Q104" s="83"/>
      <c r="R104" s="83"/>
      <c r="S104" s="83"/>
      <c r="T104" s="83"/>
      <c r="U104" s="83"/>
      <c r="V104" s="83"/>
      <c r="W104" s="83"/>
    </row>
    <row r="105" spans="4:23" ht="14.25" customHeight="1" x14ac:dyDescent="0.25">
      <c r="D105" s="90"/>
      <c r="K105" s="65"/>
      <c r="P105" s="83"/>
      <c r="Q105" s="83"/>
      <c r="R105" s="83"/>
      <c r="S105" s="83"/>
      <c r="T105" s="83"/>
      <c r="U105" s="83"/>
      <c r="V105" s="83"/>
      <c r="W105" s="83"/>
    </row>
    <row r="106" spans="4:23" ht="14.25" customHeight="1" x14ac:dyDescent="0.25">
      <c r="D106" s="90"/>
      <c r="K106" s="65"/>
      <c r="P106" s="83"/>
      <c r="Q106" s="83"/>
      <c r="R106" s="83"/>
      <c r="S106" s="83"/>
      <c r="T106" s="83"/>
      <c r="U106" s="83"/>
      <c r="V106" s="83"/>
      <c r="W106" s="83"/>
    </row>
    <row r="107" spans="4:23" ht="14.25" customHeight="1" x14ac:dyDescent="0.25">
      <c r="D107" s="90"/>
      <c r="K107" s="65"/>
      <c r="P107" s="83"/>
      <c r="Q107" s="83"/>
      <c r="R107" s="83"/>
      <c r="S107" s="83"/>
      <c r="T107" s="83"/>
      <c r="U107" s="83"/>
      <c r="V107" s="83"/>
      <c r="W107" s="83"/>
    </row>
    <row r="108" spans="4:23" ht="14.25" customHeight="1" x14ac:dyDescent="0.25">
      <c r="D108" s="90"/>
      <c r="K108" s="65"/>
      <c r="P108" s="83"/>
      <c r="Q108" s="83"/>
      <c r="R108" s="83"/>
      <c r="S108" s="83"/>
      <c r="T108" s="83"/>
      <c r="U108" s="83"/>
      <c r="V108" s="83"/>
      <c r="W108" s="83"/>
    </row>
    <row r="109" spans="4:23" ht="14.25" customHeight="1" x14ac:dyDescent="0.25">
      <c r="D109" s="90"/>
      <c r="K109" s="65"/>
      <c r="P109" s="83"/>
      <c r="Q109" s="83"/>
      <c r="R109" s="83"/>
      <c r="S109" s="83"/>
      <c r="T109" s="83"/>
      <c r="U109" s="83"/>
      <c r="V109" s="83"/>
      <c r="W109" s="83"/>
    </row>
    <row r="110" spans="4:23" ht="14.25" customHeight="1" x14ac:dyDescent="0.25">
      <c r="D110" s="90"/>
      <c r="K110" s="65"/>
      <c r="P110" s="83"/>
      <c r="Q110" s="83"/>
      <c r="R110" s="83"/>
      <c r="S110" s="83"/>
      <c r="T110" s="83"/>
      <c r="U110" s="83"/>
      <c r="V110" s="83"/>
      <c r="W110" s="83"/>
    </row>
    <row r="111" spans="4:23" ht="14.25" customHeight="1" x14ac:dyDescent="0.25">
      <c r="D111" s="90"/>
      <c r="K111" s="65"/>
      <c r="P111" s="83"/>
      <c r="Q111" s="83"/>
      <c r="R111" s="83"/>
      <c r="S111" s="83"/>
      <c r="T111" s="83"/>
      <c r="U111" s="83"/>
      <c r="V111" s="83"/>
      <c r="W111" s="83"/>
    </row>
    <row r="112" spans="4:23" ht="14.25" customHeight="1" x14ac:dyDescent="0.25">
      <c r="D112" s="90"/>
      <c r="K112" s="65"/>
      <c r="P112" s="83"/>
      <c r="Q112" s="83"/>
      <c r="R112" s="83"/>
      <c r="S112" s="83"/>
      <c r="T112" s="83"/>
      <c r="U112" s="83"/>
      <c r="V112" s="83"/>
      <c r="W112" s="83"/>
    </row>
    <row r="113" spans="4:23" ht="14.25" customHeight="1" x14ac:dyDescent="0.25">
      <c r="D113" s="90"/>
      <c r="K113" s="65"/>
      <c r="P113" s="83"/>
      <c r="Q113" s="83"/>
      <c r="R113" s="83"/>
      <c r="S113" s="83"/>
      <c r="T113" s="83"/>
      <c r="U113" s="83"/>
      <c r="V113" s="83"/>
      <c r="W113" s="83"/>
    </row>
    <row r="114" spans="4:23" ht="14.25" customHeight="1" x14ac:dyDescent="0.25">
      <c r="D114" s="90"/>
      <c r="K114" s="65"/>
      <c r="P114" s="83"/>
      <c r="Q114" s="83"/>
      <c r="R114" s="83"/>
      <c r="S114" s="83"/>
      <c r="T114" s="83"/>
      <c r="U114" s="83"/>
      <c r="V114" s="83"/>
      <c r="W114" s="83"/>
    </row>
    <row r="115" spans="4:23" ht="14.25" customHeight="1" x14ac:dyDescent="0.25">
      <c r="D115" s="90"/>
      <c r="K115" s="65"/>
      <c r="P115" s="83"/>
      <c r="Q115" s="83"/>
      <c r="R115" s="83"/>
      <c r="S115" s="83"/>
      <c r="T115" s="83"/>
      <c r="U115" s="83"/>
      <c r="V115" s="83"/>
      <c r="W115" s="83"/>
    </row>
    <row r="116" spans="4:23" ht="14.25" customHeight="1" x14ac:dyDescent="0.25">
      <c r="D116" s="90"/>
      <c r="K116" s="65"/>
      <c r="P116" s="83"/>
      <c r="Q116" s="83"/>
      <c r="R116" s="83"/>
      <c r="S116" s="83"/>
      <c r="T116" s="83"/>
      <c r="U116" s="83"/>
      <c r="V116" s="83"/>
      <c r="W116" s="83"/>
    </row>
    <row r="117" spans="4:23" ht="14.25" customHeight="1" x14ac:dyDescent="0.25">
      <c r="D117" s="90"/>
      <c r="K117" s="65"/>
      <c r="P117" s="83"/>
      <c r="Q117" s="83"/>
      <c r="R117" s="83"/>
      <c r="S117" s="83"/>
      <c r="T117" s="83"/>
      <c r="U117" s="83"/>
      <c r="V117" s="83"/>
      <c r="W117" s="83"/>
    </row>
    <row r="118" spans="4:23" ht="14.25" customHeight="1" x14ac:dyDescent="0.25">
      <c r="D118" s="90"/>
      <c r="K118" s="65"/>
      <c r="P118" s="83"/>
      <c r="Q118" s="83"/>
      <c r="R118" s="83"/>
      <c r="S118" s="83"/>
      <c r="T118" s="83"/>
      <c r="U118" s="83"/>
      <c r="V118" s="83"/>
      <c r="W118" s="83"/>
    </row>
    <row r="119" spans="4:23" ht="14.25" customHeight="1" x14ac:dyDescent="0.25">
      <c r="D119" s="90"/>
      <c r="K119" s="65"/>
      <c r="P119" s="83"/>
      <c r="Q119" s="83"/>
      <c r="R119" s="83"/>
      <c r="S119" s="83"/>
      <c r="T119" s="83"/>
      <c r="U119" s="83"/>
      <c r="V119" s="83"/>
      <c r="W119" s="83"/>
    </row>
    <row r="120" spans="4:23" ht="14.25" customHeight="1" x14ac:dyDescent="0.25">
      <c r="D120" s="90"/>
      <c r="K120" s="65"/>
      <c r="P120" s="83"/>
      <c r="Q120" s="83"/>
      <c r="R120" s="83"/>
      <c r="S120" s="83"/>
      <c r="T120" s="83"/>
      <c r="U120" s="83"/>
      <c r="V120" s="83"/>
      <c r="W120" s="83"/>
    </row>
    <row r="121" spans="4:23" ht="14.25" customHeight="1" x14ac:dyDescent="0.25">
      <c r="D121" s="90"/>
      <c r="K121" s="65"/>
      <c r="P121" s="83"/>
      <c r="Q121" s="83"/>
      <c r="R121" s="83"/>
      <c r="S121" s="83"/>
      <c r="T121" s="83"/>
      <c r="U121" s="83"/>
      <c r="V121" s="83"/>
      <c r="W121" s="83"/>
    </row>
    <row r="122" spans="4:23" ht="14.25" customHeight="1" x14ac:dyDescent="0.25">
      <c r="D122" s="90"/>
      <c r="K122" s="65"/>
      <c r="P122" s="83"/>
      <c r="Q122" s="83"/>
      <c r="R122" s="83"/>
      <c r="S122" s="83"/>
      <c r="T122" s="83"/>
      <c r="U122" s="83"/>
      <c r="V122" s="83"/>
      <c r="W122" s="83"/>
    </row>
    <row r="123" spans="4:23" ht="14.25" customHeight="1" x14ac:dyDescent="0.25">
      <c r="D123" s="90"/>
      <c r="K123" s="65"/>
      <c r="P123" s="83"/>
      <c r="Q123" s="83"/>
      <c r="R123" s="83"/>
      <c r="S123" s="83"/>
      <c r="T123" s="83"/>
      <c r="U123" s="83"/>
      <c r="V123" s="83"/>
      <c r="W123" s="83"/>
    </row>
    <row r="124" spans="4:23" ht="14.25" customHeight="1" x14ac:dyDescent="0.25">
      <c r="D124" s="90"/>
      <c r="K124" s="65"/>
      <c r="P124" s="83"/>
      <c r="Q124" s="83"/>
      <c r="R124" s="83"/>
      <c r="S124" s="83"/>
      <c r="T124" s="83"/>
      <c r="U124" s="83"/>
      <c r="V124" s="83"/>
      <c r="W124" s="83"/>
    </row>
    <row r="125" spans="4:23" ht="14.25" customHeight="1" x14ac:dyDescent="0.25">
      <c r="D125" s="90"/>
      <c r="K125" s="65"/>
      <c r="P125" s="83"/>
      <c r="Q125" s="83"/>
      <c r="R125" s="83"/>
      <c r="S125" s="83"/>
      <c r="T125" s="83"/>
      <c r="U125" s="83"/>
      <c r="V125" s="83"/>
      <c r="W125" s="83"/>
    </row>
    <row r="126" spans="4:23" ht="14.25" customHeight="1" x14ac:dyDescent="0.25">
      <c r="D126" s="90"/>
      <c r="K126" s="65"/>
      <c r="P126" s="83"/>
      <c r="Q126" s="83"/>
      <c r="R126" s="83"/>
      <c r="S126" s="83"/>
      <c r="T126" s="83"/>
      <c r="U126" s="83"/>
      <c r="V126" s="83"/>
      <c r="W126" s="83"/>
    </row>
    <row r="127" spans="4:23" ht="14.25" customHeight="1" x14ac:dyDescent="0.25">
      <c r="D127" s="90"/>
      <c r="K127" s="65"/>
      <c r="P127" s="83"/>
      <c r="Q127" s="83"/>
      <c r="R127" s="83"/>
      <c r="S127" s="83"/>
      <c r="T127" s="83"/>
      <c r="U127" s="83"/>
      <c r="V127" s="83"/>
      <c r="W127" s="83"/>
    </row>
    <row r="128" spans="4:23" ht="14.25" customHeight="1" x14ac:dyDescent="0.25">
      <c r="D128" s="90"/>
      <c r="K128" s="65"/>
      <c r="P128" s="83"/>
      <c r="Q128" s="83"/>
      <c r="R128" s="83"/>
      <c r="S128" s="83"/>
      <c r="T128" s="83"/>
      <c r="U128" s="83"/>
      <c r="V128" s="83"/>
      <c r="W128" s="83"/>
    </row>
    <row r="129" spans="4:23" ht="14.25" customHeight="1" x14ac:dyDescent="0.25">
      <c r="D129" s="90"/>
      <c r="K129" s="65"/>
      <c r="P129" s="83"/>
      <c r="Q129" s="83"/>
      <c r="R129" s="83"/>
      <c r="S129" s="83"/>
      <c r="T129" s="83"/>
      <c r="U129" s="83"/>
      <c r="V129" s="83"/>
      <c r="W129" s="83"/>
    </row>
    <row r="130" spans="4:23" ht="14.25" customHeight="1" x14ac:dyDescent="0.25">
      <c r="D130" s="90"/>
      <c r="K130" s="65"/>
      <c r="P130" s="83"/>
      <c r="Q130" s="83"/>
      <c r="R130" s="83"/>
      <c r="S130" s="83"/>
      <c r="T130" s="83"/>
      <c r="U130" s="83"/>
      <c r="V130" s="83"/>
      <c r="W130" s="83"/>
    </row>
    <row r="131" spans="4:23" ht="14.25" customHeight="1" x14ac:dyDescent="0.25">
      <c r="D131" s="90"/>
      <c r="K131" s="65"/>
      <c r="P131" s="83"/>
      <c r="Q131" s="83"/>
      <c r="R131" s="83"/>
      <c r="S131" s="83"/>
      <c r="T131" s="83"/>
      <c r="U131" s="83"/>
      <c r="V131" s="83"/>
      <c r="W131" s="83"/>
    </row>
    <row r="132" spans="4:23" ht="14.25" customHeight="1" x14ac:dyDescent="0.25">
      <c r="D132" s="90"/>
      <c r="K132" s="65"/>
      <c r="P132" s="83"/>
      <c r="Q132" s="83"/>
      <c r="R132" s="83"/>
      <c r="S132" s="83"/>
      <c r="T132" s="83"/>
      <c r="U132" s="83"/>
      <c r="V132" s="83"/>
      <c r="W132" s="83"/>
    </row>
    <row r="133" spans="4:23" ht="14.25" customHeight="1" x14ac:dyDescent="0.25">
      <c r="D133" s="90"/>
      <c r="K133" s="65"/>
      <c r="P133" s="83"/>
      <c r="Q133" s="83"/>
      <c r="R133" s="83"/>
      <c r="S133" s="83"/>
      <c r="T133" s="83"/>
      <c r="U133" s="83"/>
      <c r="V133" s="83"/>
      <c r="W133" s="83"/>
    </row>
    <row r="134" spans="4:23" ht="14.25" customHeight="1" x14ac:dyDescent="0.25">
      <c r="D134" s="90"/>
      <c r="K134" s="65"/>
      <c r="P134" s="83"/>
      <c r="Q134" s="83"/>
      <c r="R134" s="83"/>
      <c r="S134" s="83"/>
      <c r="T134" s="83"/>
      <c r="U134" s="83"/>
      <c r="V134" s="83"/>
      <c r="W134" s="83"/>
    </row>
    <row r="135" spans="4:23" ht="14.25" customHeight="1" x14ac:dyDescent="0.25">
      <c r="D135" s="90"/>
      <c r="K135" s="65"/>
      <c r="P135" s="83"/>
      <c r="Q135" s="83"/>
      <c r="R135" s="83"/>
      <c r="S135" s="83"/>
      <c r="T135" s="83"/>
      <c r="U135" s="83"/>
      <c r="V135" s="83"/>
      <c r="W135" s="83"/>
    </row>
    <row r="136" spans="4:23" ht="14.25" customHeight="1" x14ac:dyDescent="0.25">
      <c r="D136" s="90"/>
      <c r="K136" s="65"/>
      <c r="P136" s="83"/>
      <c r="Q136" s="83"/>
      <c r="R136" s="83"/>
      <c r="S136" s="83"/>
      <c r="T136" s="83"/>
      <c r="U136" s="83"/>
      <c r="V136" s="83"/>
      <c r="W136" s="83"/>
    </row>
    <row r="137" spans="4:23" ht="14.25" customHeight="1" x14ac:dyDescent="0.25">
      <c r="D137" s="90"/>
      <c r="K137" s="65"/>
      <c r="P137" s="83"/>
      <c r="Q137" s="83"/>
      <c r="R137" s="83"/>
      <c r="S137" s="83"/>
      <c r="T137" s="83"/>
      <c r="U137" s="83"/>
      <c r="V137" s="83"/>
      <c r="W137" s="83"/>
    </row>
    <row r="138" spans="4:23" ht="14.25" customHeight="1" x14ac:dyDescent="0.25">
      <c r="D138" s="90"/>
      <c r="K138" s="65"/>
      <c r="P138" s="83"/>
      <c r="Q138" s="83"/>
      <c r="R138" s="83"/>
      <c r="S138" s="83"/>
      <c r="T138" s="83"/>
      <c r="U138" s="83"/>
      <c r="V138" s="83"/>
      <c r="W138" s="83"/>
    </row>
    <row r="139" spans="4:23" ht="14.25" customHeight="1" x14ac:dyDescent="0.25">
      <c r="D139" s="90"/>
      <c r="K139" s="65"/>
      <c r="P139" s="83"/>
      <c r="Q139" s="83"/>
      <c r="R139" s="83"/>
      <c r="S139" s="83"/>
      <c r="T139" s="83"/>
      <c r="U139" s="83"/>
      <c r="V139" s="83"/>
      <c r="W139" s="83"/>
    </row>
    <row r="140" spans="4:23" ht="14.25" customHeight="1" x14ac:dyDescent="0.25">
      <c r="D140" s="90"/>
      <c r="K140" s="65"/>
      <c r="P140" s="83"/>
      <c r="Q140" s="83"/>
      <c r="R140" s="83"/>
      <c r="S140" s="83"/>
      <c r="T140" s="83"/>
      <c r="U140" s="83"/>
      <c r="V140" s="83"/>
      <c r="W140" s="83"/>
    </row>
    <row r="141" spans="4:23" ht="14.25" customHeight="1" x14ac:dyDescent="0.25">
      <c r="D141" s="90"/>
      <c r="K141" s="65"/>
      <c r="P141" s="83"/>
      <c r="Q141" s="83"/>
      <c r="R141" s="83"/>
      <c r="S141" s="83"/>
      <c r="T141" s="83"/>
      <c r="U141" s="83"/>
      <c r="V141" s="83"/>
      <c r="W141" s="83"/>
    </row>
    <row r="142" spans="4:23" ht="14.25" customHeight="1" x14ac:dyDescent="0.25">
      <c r="D142" s="90"/>
      <c r="K142" s="65"/>
      <c r="P142" s="83"/>
      <c r="Q142" s="83"/>
      <c r="R142" s="83"/>
      <c r="S142" s="83"/>
      <c r="T142" s="83"/>
      <c r="U142" s="83"/>
      <c r="V142" s="83"/>
      <c r="W142" s="83"/>
    </row>
    <row r="143" spans="4:23" ht="14.25" customHeight="1" x14ac:dyDescent="0.25">
      <c r="D143" s="90"/>
      <c r="K143" s="65"/>
      <c r="P143" s="83"/>
      <c r="Q143" s="83"/>
      <c r="R143" s="83"/>
      <c r="S143" s="83"/>
      <c r="T143" s="83"/>
      <c r="U143" s="83"/>
      <c r="V143" s="83"/>
      <c r="W143" s="83"/>
    </row>
    <row r="144" spans="4:23" ht="14.25" customHeight="1" x14ac:dyDescent="0.25">
      <c r="D144" s="90"/>
      <c r="K144" s="65"/>
      <c r="P144" s="83"/>
      <c r="Q144" s="83"/>
      <c r="R144" s="83"/>
      <c r="S144" s="83"/>
      <c r="T144" s="83"/>
      <c r="U144" s="83"/>
      <c r="V144" s="83"/>
      <c r="W144" s="83"/>
    </row>
    <row r="145" spans="4:23" ht="14.25" customHeight="1" x14ac:dyDescent="0.25">
      <c r="D145" s="90"/>
      <c r="K145" s="65"/>
      <c r="P145" s="83"/>
      <c r="Q145" s="83"/>
      <c r="R145" s="83"/>
      <c r="S145" s="83"/>
      <c r="T145" s="83"/>
      <c r="U145" s="83"/>
      <c r="V145" s="83"/>
      <c r="W145" s="83"/>
    </row>
    <row r="146" spans="4:23" ht="14.25" customHeight="1" x14ac:dyDescent="0.25">
      <c r="D146" s="90"/>
      <c r="K146" s="65"/>
      <c r="P146" s="83"/>
      <c r="Q146" s="83"/>
      <c r="R146" s="83"/>
      <c r="S146" s="83"/>
      <c r="T146" s="83"/>
      <c r="U146" s="83"/>
      <c r="V146" s="83"/>
      <c r="W146" s="83"/>
    </row>
    <row r="147" spans="4:23" ht="14.25" customHeight="1" x14ac:dyDescent="0.25">
      <c r="D147" s="90"/>
      <c r="K147" s="65"/>
      <c r="P147" s="83"/>
      <c r="Q147" s="83"/>
      <c r="R147" s="83"/>
      <c r="S147" s="83"/>
      <c r="T147" s="83"/>
      <c r="U147" s="83"/>
      <c r="V147" s="83"/>
      <c r="W147" s="83"/>
    </row>
    <row r="148" spans="4:23" ht="14.25" customHeight="1" x14ac:dyDescent="0.25">
      <c r="D148" s="90"/>
      <c r="K148" s="65"/>
      <c r="P148" s="83"/>
      <c r="Q148" s="83"/>
      <c r="R148" s="83"/>
      <c r="S148" s="83"/>
      <c r="T148" s="83"/>
      <c r="U148" s="83"/>
      <c r="V148" s="83"/>
      <c r="W148" s="83"/>
    </row>
    <row r="149" spans="4:23" ht="14.25" customHeight="1" x14ac:dyDescent="0.25">
      <c r="D149" s="90"/>
      <c r="K149" s="65"/>
      <c r="P149" s="83"/>
      <c r="Q149" s="83"/>
      <c r="R149" s="83"/>
      <c r="S149" s="83"/>
      <c r="T149" s="83"/>
      <c r="U149" s="83"/>
      <c r="V149" s="83"/>
      <c r="W149" s="83"/>
    </row>
    <row r="150" spans="4:23" ht="14.25" customHeight="1" x14ac:dyDescent="0.25">
      <c r="D150" s="90"/>
      <c r="K150" s="65"/>
      <c r="P150" s="83"/>
      <c r="Q150" s="83"/>
      <c r="R150" s="83"/>
      <c r="S150" s="83"/>
      <c r="T150" s="83"/>
      <c r="U150" s="83"/>
      <c r="V150" s="83"/>
      <c r="W150" s="83"/>
    </row>
    <row r="151" spans="4:23" ht="14.25" customHeight="1" x14ac:dyDescent="0.25">
      <c r="D151" s="90"/>
      <c r="K151" s="65"/>
      <c r="P151" s="83"/>
      <c r="Q151" s="83"/>
      <c r="R151" s="83"/>
      <c r="S151" s="83"/>
      <c r="T151" s="83"/>
      <c r="U151" s="83"/>
      <c r="V151" s="83"/>
      <c r="W151" s="83"/>
    </row>
    <row r="152" spans="4:23" ht="14.25" customHeight="1" x14ac:dyDescent="0.25">
      <c r="D152" s="90"/>
      <c r="K152" s="65"/>
      <c r="P152" s="83"/>
      <c r="Q152" s="83"/>
      <c r="R152" s="83"/>
      <c r="S152" s="83"/>
      <c r="T152" s="83"/>
      <c r="U152" s="83"/>
      <c r="V152" s="83"/>
      <c r="W152" s="83"/>
    </row>
    <row r="153" spans="4:23" ht="14.25" customHeight="1" x14ac:dyDescent="0.25">
      <c r="D153" s="90"/>
      <c r="K153" s="65"/>
      <c r="P153" s="83"/>
      <c r="Q153" s="83"/>
      <c r="R153" s="83"/>
      <c r="S153" s="83"/>
      <c r="T153" s="83"/>
      <c r="U153" s="83"/>
      <c r="V153" s="83"/>
      <c r="W153" s="83"/>
    </row>
    <row r="154" spans="4:23" ht="14.25" customHeight="1" x14ac:dyDescent="0.25">
      <c r="D154" s="90"/>
      <c r="K154" s="65"/>
      <c r="P154" s="83"/>
      <c r="Q154" s="83"/>
      <c r="R154" s="83"/>
      <c r="S154" s="83"/>
      <c r="T154" s="83"/>
      <c r="U154" s="83"/>
      <c r="V154" s="83"/>
      <c r="W154" s="83"/>
    </row>
    <row r="155" spans="4:23" ht="14.25" customHeight="1" x14ac:dyDescent="0.25">
      <c r="D155" s="90"/>
      <c r="K155" s="65"/>
      <c r="P155" s="83"/>
      <c r="Q155" s="83"/>
      <c r="R155" s="83"/>
      <c r="S155" s="83"/>
      <c r="T155" s="83"/>
      <c r="U155" s="83"/>
      <c r="V155" s="83"/>
      <c r="W155" s="83"/>
    </row>
    <row r="156" spans="4:23" ht="14.25" customHeight="1" x14ac:dyDescent="0.25">
      <c r="D156" s="90"/>
      <c r="K156" s="65"/>
      <c r="P156" s="83"/>
      <c r="Q156" s="83"/>
      <c r="R156" s="83"/>
      <c r="S156" s="83"/>
      <c r="T156" s="83"/>
      <c r="U156" s="83"/>
      <c r="V156" s="83"/>
      <c r="W156" s="83"/>
    </row>
    <row r="157" spans="4:23" ht="14.25" customHeight="1" x14ac:dyDescent="0.25">
      <c r="D157" s="90"/>
      <c r="K157" s="65"/>
      <c r="P157" s="83"/>
      <c r="Q157" s="83"/>
      <c r="R157" s="83"/>
      <c r="S157" s="83"/>
      <c r="T157" s="83"/>
      <c r="U157" s="83"/>
      <c r="V157" s="83"/>
      <c r="W157" s="83"/>
    </row>
    <row r="158" spans="4:23" ht="14.25" customHeight="1" x14ac:dyDescent="0.25">
      <c r="D158" s="90"/>
      <c r="K158" s="65"/>
      <c r="P158" s="83"/>
      <c r="Q158" s="83"/>
      <c r="R158" s="83"/>
      <c r="S158" s="83"/>
      <c r="T158" s="83"/>
      <c r="U158" s="83"/>
      <c r="V158" s="83"/>
      <c r="W158" s="83"/>
    </row>
    <row r="159" spans="4:23" ht="14.25" customHeight="1" x14ac:dyDescent="0.25">
      <c r="D159" s="90"/>
      <c r="K159" s="65"/>
      <c r="P159" s="83"/>
      <c r="Q159" s="83"/>
      <c r="R159" s="83"/>
      <c r="S159" s="83"/>
      <c r="T159" s="83"/>
      <c r="U159" s="83"/>
      <c r="V159" s="83"/>
      <c r="W159" s="83"/>
    </row>
    <row r="160" spans="4:23" ht="14.25" customHeight="1" x14ac:dyDescent="0.25">
      <c r="D160" s="90"/>
      <c r="K160" s="65"/>
      <c r="P160" s="83"/>
      <c r="Q160" s="83"/>
      <c r="R160" s="83"/>
      <c r="S160" s="83"/>
      <c r="T160" s="83"/>
      <c r="U160" s="83"/>
      <c r="V160" s="83"/>
      <c r="W160" s="83"/>
    </row>
    <row r="161" spans="4:23" ht="14.25" customHeight="1" x14ac:dyDescent="0.25">
      <c r="D161" s="90"/>
      <c r="K161" s="65"/>
      <c r="P161" s="83"/>
      <c r="Q161" s="83"/>
      <c r="R161" s="83"/>
      <c r="S161" s="83"/>
      <c r="T161" s="83"/>
      <c r="U161" s="83"/>
      <c r="V161" s="83"/>
      <c r="W161" s="83"/>
    </row>
    <row r="162" spans="4:23" ht="14.25" customHeight="1" x14ac:dyDescent="0.25">
      <c r="D162" s="90"/>
      <c r="K162" s="65"/>
      <c r="P162" s="83"/>
      <c r="Q162" s="83"/>
      <c r="R162" s="83"/>
      <c r="S162" s="83"/>
      <c r="T162" s="83"/>
      <c r="U162" s="83"/>
      <c r="V162" s="83"/>
      <c r="W162" s="83"/>
    </row>
    <row r="163" spans="4:23" ht="14.25" customHeight="1" x14ac:dyDescent="0.25">
      <c r="D163" s="90"/>
      <c r="K163" s="65"/>
      <c r="P163" s="83"/>
      <c r="Q163" s="83"/>
      <c r="R163" s="83"/>
      <c r="S163" s="83"/>
      <c r="T163" s="83"/>
      <c r="U163" s="83"/>
      <c r="V163" s="83"/>
      <c r="W163" s="83"/>
    </row>
    <row r="164" spans="4:23" ht="14.25" customHeight="1" x14ac:dyDescent="0.25">
      <c r="D164" s="90"/>
      <c r="K164" s="65"/>
      <c r="P164" s="83"/>
      <c r="Q164" s="83"/>
      <c r="R164" s="83"/>
      <c r="S164" s="83"/>
      <c r="T164" s="83"/>
      <c r="U164" s="83"/>
      <c r="V164" s="83"/>
      <c r="W164" s="83"/>
    </row>
    <row r="165" spans="4:23" ht="14.25" customHeight="1" x14ac:dyDescent="0.25">
      <c r="D165" s="90"/>
      <c r="K165" s="65"/>
      <c r="P165" s="83"/>
      <c r="Q165" s="83"/>
      <c r="R165" s="83"/>
      <c r="S165" s="83"/>
      <c r="T165" s="83"/>
      <c r="U165" s="83"/>
      <c r="V165" s="83"/>
      <c r="W165" s="83"/>
    </row>
    <row r="166" spans="4:23" ht="14.25" customHeight="1" x14ac:dyDescent="0.25">
      <c r="D166" s="90"/>
      <c r="K166" s="65"/>
      <c r="P166" s="83"/>
      <c r="Q166" s="83"/>
      <c r="R166" s="83"/>
      <c r="S166" s="83"/>
      <c r="T166" s="83"/>
      <c r="U166" s="83"/>
      <c r="V166" s="83"/>
      <c r="W166" s="83"/>
    </row>
    <row r="167" spans="4:23" ht="14.25" customHeight="1" x14ac:dyDescent="0.25">
      <c r="D167" s="90"/>
      <c r="K167" s="65"/>
      <c r="P167" s="83"/>
      <c r="Q167" s="83"/>
      <c r="R167" s="83"/>
      <c r="S167" s="83"/>
      <c r="T167" s="83"/>
      <c r="U167" s="83"/>
      <c r="V167" s="83"/>
      <c r="W167" s="83"/>
    </row>
    <row r="168" spans="4:23" ht="14.25" customHeight="1" x14ac:dyDescent="0.25">
      <c r="D168" s="90"/>
      <c r="K168" s="65"/>
      <c r="P168" s="83"/>
      <c r="Q168" s="83"/>
      <c r="R168" s="83"/>
      <c r="S168" s="83"/>
      <c r="T168" s="83"/>
      <c r="U168" s="83"/>
      <c r="V168" s="83"/>
      <c r="W168" s="83"/>
    </row>
    <row r="169" spans="4:23" ht="14.25" customHeight="1" x14ac:dyDescent="0.25">
      <c r="D169" s="90"/>
      <c r="K169" s="65"/>
      <c r="P169" s="83"/>
      <c r="Q169" s="83"/>
      <c r="R169" s="83"/>
      <c r="S169" s="83"/>
      <c r="T169" s="83"/>
      <c r="U169" s="83"/>
      <c r="V169" s="83"/>
      <c r="W169" s="83"/>
    </row>
    <row r="170" spans="4:23" ht="14.25" customHeight="1" x14ac:dyDescent="0.25">
      <c r="D170" s="90"/>
      <c r="K170" s="65"/>
      <c r="P170" s="83"/>
      <c r="Q170" s="83"/>
      <c r="R170" s="83"/>
      <c r="S170" s="83"/>
      <c r="T170" s="83"/>
      <c r="U170" s="83"/>
      <c r="V170" s="83"/>
      <c r="W170" s="83"/>
    </row>
    <row r="171" spans="4:23" ht="14.25" customHeight="1" x14ac:dyDescent="0.25">
      <c r="D171" s="90"/>
      <c r="K171" s="65"/>
      <c r="P171" s="83"/>
      <c r="Q171" s="83"/>
      <c r="R171" s="83"/>
      <c r="S171" s="83"/>
      <c r="T171" s="83"/>
      <c r="U171" s="83"/>
      <c r="V171" s="83"/>
      <c r="W171" s="83"/>
    </row>
    <row r="172" spans="4:23" ht="14.25" customHeight="1" x14ac:dyDescent="0.25">
      <c r="D172" s="90"/>
      <c r="K172" s="65"/>
      <c r="P172" s="83"/>
      <c r="Q172" s="83"/>
      <c r="R172" s="83"/>
      <c r="S172" s="83"/>
      <c r="T172" s="83"/>
      <c r="U172" s="83"/>
      <c r="V172" s="83"/>
      <c r="W172" s="83"/>
    </row>
    <row r="173" spans="4:23" ht="14.25" customHeight="1" x14ac:dyDescent="0.25">
      <c r="D173" s="90"/>
      <c r="K173" s="65"/>
      <c r="P173" s="83"/>
      <c r="Q173" s="83"/>
      <c r="R173" s="83"/>
      <c r="S173" s="83"/>
      <c r="T173" s="83"/>
      <c r="U173" s="83"/>
      <c r="V173" s="83"/>
      <c r="W173" s="83"/>
    </row>
    <row r="174" spans="4:23" ht="14.25" customHeight="1" x14ac:dyDescent="0.25">
      <c r="D174" s="90"/>
      <c r="K174" s="65"/>
      <c r="P174" s="83"/>
      <c r="Q174" s="83"/>
      <c r="R174" s="83"/>
      <c r="S174" s="83"/>
      <c r="T174" s="83"/>
      <c r="U174" s="83"/>
      <c r="V174" s="83"/>
      <c r="W174" s="83"/>
    </row>
    <row r="175" spans="4:23" ht="14.25" customHeight="1" x14ac:dyDescent="0.25">
      <c r="D175" s="90"/>
      <c r="K175" s="65"/>
      <c r="P175" s="83"/>
      <c r="Q175" s="83"/>
      <c r="R175" s="83"/>
      <c r="S175" s="83"/>
      <c r="T175" s="83"/>
      <c r="U175" s="83"/>
      <c r="V175" s="83"/>
      <c r="W175" s="83"/>
    </row>
    <row r="176" spans="4:23" ht="14.25" customHeight="1" x14ac:dyDescent="0.25">
      <c r="D176" s="90"/>
      <c r="K176" s="65"/>
      <c r="P176" s="83"/>
      <c r="Q176" s="83"/>
      <c r="R176" s="83"/>
      <c r="S176" s="83"/>
      <c r="T176" s="83"/>
      <c r="U176" s="83"/>
      <c r="V176" s="83"/>
      <c r="W176" s="83"/>
    </row>
    <row r="177" spans="4:23" ht="14.25" customHeight="1" x14ac:dyDescent="0.25">
      <c r="D177" s="90"/>
      <c r="K177" s="65"/>
      <c r="P177" s="83"/>
      <c r="Q177" s="83"/>
      <c r="R177" s="83"/>
      <c r="S177" s="83"/>
      <c r="T177" s="83"/>
      <c r="U177" s="83"/>
      <c r="V177" s="83"/>
      <c r="W177" s="83"/>
    </row>
    <row r="178" spans="4:23" ht="14.25" customHeight="1" x14ac:dyDescent="0.25">
      <c r="D178" s="90"/>
      <c r="K178" s="65"/>
      <c r="P178" s="83"/>
      <c r="Q178" s="83"/>
      <c r="R178" s="83"/>
      <c r="S178" s="83"/>
      <c r="T178" s="83"/>
      <c r="U178" s="83"/>
      <c r="V178" s="83"/>
      <c r="W178" s="83"/>
    </row>
    <row r="179" spans="4:23" ht="14.25" customHeight="1" x14ac:dyDescent="0.25">
      <c r="D179" s="90"/>
      <c r="K179" s="65"/>
      <c r="P179" s="83"/>
      <c r="Q179" s="83"/>
      <c r="R179" s="83"/>
      <c r="S179" s="83"/>
      <c r="T179" s="83"/>
      <c r="U179" s="83"/>
      <c r="V179" s="83"/>
      <c r="W179" s="83"/>
    </row>
    <row r="180" spans="4:23" ht="14.25" customHeight="1" x14ac:dyDescent="0.25">
      <c r="D180" s="90"/>
      <c r="K180" s="65"/>
      <c r="P180" s="83"/>
      <c r="Q180" s="83"/>
      <c r="R180" s="83"/>
      <c r="S180" s="83"/>
      <c r="T180" s="83"/>
      <c r="U180" s="83"/>
      <c r="V180" s="83"/>
      <c r="W180" s="83"/>
    </row>
    <row r="181" spans="4:23" ht="14.25" customHeight="1" x14ac:dyDescent="0.25">
      <c r="D181" s="90"/>
      <c r="K181" s="65"/>
      <c r="P181" s="83"/>
      <c r="Q181" s="83"/>
      <c r="R181" s="83"/>
      <c r="S181" s="83"/>
      <c r="T181" s="83"/>
      <c r="U181" s="83"/>
      <c r="V181" s="83"/>
      <c r="W181" s="83"/>
    </row>
    <row r="182" spans="4:23" ht="14.25" customHeight="1" x14ac:dyDescent="0.25">
      <c r="D182" s="90"/>
      <c r="K182" s="65"/>
      <c r="P182" s="83"/>
      <c r="Q182" s="83"/>
      <c r="R182" s="83"/>
      <c r="S182" s="83"/>
      <c r="T182" s="83"/>
      <c r="U182" s="83"/>
      <c r="V182" s="83"/>
      <c r="W182" s="83"/>
    </row>
    <row r="183" spans="4:23" ht="14.25" customHeight="1" x14ac:dyDescent="0.25">
      <c r="D183" s="90"/>
      <c r="K183" s="65"/>
      <c r="P183" s="83"/>
      <c r="Q183" s="83"/>
      <c r="R183" s="83"/>
      <c r="S183" s="83"/>
      <c r="T183" s="83"/>
      <c r="U183" s="83"/>
      <c r="V183" s="83"/>
      <c r="W183" s="83"/>
    </row>
    <row r="184" spans="4:23" ht="14.25" customHeight="1" x14ac:dyDescent="0.25">
      <c r="D184" s="90"/>
      <c r="K184" s="65"/>
      <c r="P184" s="83"/>
      <c r="Q184" s="83"/>
      <c r="R184" s="83"/>
      <c r="S184" s="83"/>
      <c r="T184" s="83"/>
      <c r="U184" s="83"/>
      <c r="V184" s="83"/>
      <c r="W184" s="83"/>
    </row>
    <row r="185" spans="4:23" ht="14.25" customHeight="1" x14ac:dyDescent="0.25">
      <c r="D185" s="90"/>
      <c r="K185" s="65"/>
      <c r="P185" s="83"/>
      <c r="Q185" s="83"/>
      <c r="R185" s="83"/>
      <c r="S185" s="83"/>
      <c r="T185" s="83"/>
      <c r="U185" s="83"/>
      <c r="V185" s="83"/>
      <c r="W185" s="83"/>
    </row>
    <row r="186" spans="4:23" ht="14.25" customHeight="1" x14ac:dyDescent="0.25">
      <c r="D186" s="90"/>
      <c r="K186" s="65"/>
      <c r="P186" s="83"/>
      <c r="Q186" s="83"/>
      <c r="R186" s="83"/>
      <c r="S186" s="83"/>
      <c r="T186" s="83"/>
      <c r="U186" s="83"/>
      <c r="V186" s="83"/>
      <c r="W186" s="83"/>
    </row>
    <row r="187" spans="4:23" ht="14.25" customHeight="1" x14ac:dyDescent="0.25">
      <c r="D187" s="90"/>
      <c r="K187" s="65"/>
      <c r="P187" s="83"/>
      <c r="Q187" s="83"/>
      <c r="R187" s="83"/>
      <c r="S187" s="83"/>
      <c r="T187" s="83"/>
      <c r="U187" s="83"/>
      <c r="V187" s="83"/>
      <c r="W187" s="83"/>
    </row>
    <row r="188" spans="4:23" ht="14.25" customHeight="1" x14ac:dyDescent="0.25">
      <c r="D188" s="90"/>
      <c r="K188" s="65"/>
      <c r="P188" s="83"/>
      <c r="Q188" s="83"/>
      <c r="R188" s="83"/>
      <c r="S188" s="83"/>
      <c r="T188" s="83"/>
      <c r="U188" s="83"/>
      <c r="V188" s="83"/>
      <c r="W188" s="83"/>
    </row>
    <row r="189" spans="4:23" ht="14.25" customHeight="1" x14ac:dyDescent="0.25">
      <c r="D189" s="90"/>
      <c r="K189" s="65"/>
      <c r="P189" s="83"/>
      <c r="Q189" s="83"/>
      <c r="R189" s="83"/>
      <c r="S189" s="83"/>
      <c r="T189" s="83"/>
      <c r="U189" s="83"/>
      <c r="V189" s="83"/>
      <c r="W189" s="83"/>
    </row>
    <row r="190" spans="4:23" ht="14.25" customHeight="1" x14ac:dyDescent="0.25">
      <c r="D190" s="90"/>
      <c r="K190" s="65"/>
      <c r="P190" s="83"/>
      <c r="Q190" s="83"/>
      <c r="R190" s="83"/>
      <c r="S190" s="83"/>
      <c r="T190" s="83"/>
      <c r="U190" s="83"/>
      <c r="V190" s="83"/>
      <c r="W190" s="83"/>
    </row>
    <row r="191" spans="4:23" ht="14.25" customHeight="1" x14ac:dyDescent="0.25">
      <c r="D191" s="90"/>
      <c r="K191" s="65"/>
      <c r="P191" s="83"/>
      <c r="Q191" s="83"/>
      <c r="R191" s="83"/>
      <c r="S191" s="83"/>
      <c r="T191" s="83"/>
      <c r="U191" s="83"/>
      <c r="V191" s="83"/>
      <c r="W191" s="83"/>
    </row>
    <row r="192" spans="4:23" ht="14.25" customHeight="1" x14ac:dyDescent="0.25">
      <c r="D192" s="90"/>
      <c r="K192" s="65"/>
      <c r="P192" s="83"/>
      <c r="Q192" s="83"/>
      <c r="R192" s="83"/>
      <c r="S192" s="83"/>
      <c r="T192" s="83"/>
      <c r="U192" s="83"/>
      <c r="V192" s="83"/>
      <c r="W192" s="83"/>
    </row>
    <row r="193" spans="4:23" ht="14.25" customHeight="1" x14ac:dyDescent="0.25">
      <c r="D193" s="90"/>
      <c r="K193" s="65"/>
      <c r="P193" s="83"/>
      <c r="Q193" s="83"/>
      <c r="R193" s="83"/>
      <c r="S193" s="83"/>
      <c r="T193" s="83"/>
      <c r="U193" s="83"/>
      <c r="V193" s="83"/>
      <c r="W193" s="83"/>
    </row>
    <row r="194" spans="4:23" ht="14.25" customHeight="1" x14ac:dyDescent="0.25">
      <c r="D194" s="90"/>
      <c r="K194" s="65"/>
      <c r="P194" s="83"/>
      <c r="Q194" s="83"/>
      <c r="R194" s="83"/>
      <c r="S194" s="83"/>
      <c r="T194" s="83"/>
      <c r="U194" s="83"/>
      <c r="V194" s="83"/>
      <c r="W194" s="83"/>
    </row>
    <row r="195" spans="4:23" ht="14.25" customHeight="1" x14ac:dyDescent="0.25">
      <c r="D195" s="90"/>
      <c r="K195" s="65"/>
      <c r="P195" s="83"/>
      <c r="Q195" s="83"/>
      <c r="R195" s="83"/>
      <c r="S195" s="83"/>
      <c r="T195" s="83"/>
      <c r="U195" s="83"/>
      <c r="V195" s="83"/>
      <c r="W195" s="83"/>
    </row>
    <row r="196" spans="4:23" ht="14.25" customHeight="1" x14ac:dyDescent="0.25">
      <c r="D196" s="90"/>
      <c r="K196" s="65"/>
      <c r="P196" s="83"/>
      <c r="Q196" s="83"/>
      <c r="R196" s="83"/>
      <c r="S196" s="83"/>
      <c r="T196" s="83"/>
      <c r="U196" s="83"/>
      <c r="V196" s="83"/>
      <c r="W196" s="83"/>
    </row>
    <row r="197" spans="4:23" ht="14.25" customHeight="1" x14ac:dyDescent="0.25">
      <c r="D197" s="90"/>
      <c r="K197" s="65"/>
      <c r="P197" s="83"/>
      <c r="Q197" s="83"/>
      <c r="R197" s="83"/>
      <c r="S197" s="83"/>
      <c r="T197" s="83"/>
      <c r="U197" s="83"/>
      <c r="V197" s="83"/>
      <c r="W197" s="83"/>
    </row>
    <row r="198" spans="4:23" ht="14.25" customHeight="1" x14ac:dyDescent="0.25">
      <c r="D198" s="90"/>
      <c r="K198" s="65"/>
      <c r="P198" s="83"/>
      <c r="Q198" s="83"/>
      <c r="R198" s="83"/>
      <c r="S198" s="83"/>
      <c r="T198" s="83"/>
      <c r="U198" s="83"/>
      <c r="V198" s="83"/>
      <c r="W198" s="83"/>
    </row>
    <row r="199" spans="4:23" ht="14.25" customHeight="1" x14ac:dyDescent="0.25">
      <c r="D199" s="90"/>
      <c r="K199" s="65"/>
      <c r="P199" s="83"/>
      <c r="Q199" s="83"/>
      <c r="R199" s="83"/>
      <c r="S199" s="83"/>
      <c r="T199" s="83"/>
      <c r="U199" s="83"/>
      <c r="V199" s="83"/>
      <c r="W199" s="83"/>
    </row>
    <row r="200" spans="4:23" ht="14.25" customHeight="1" x14ac:dyDescent="0.25">
      <c r="D200" s="90"/>
      <c r="K200" s="65"/>
      <c r="P200" s="83"/>
      <c r="Q200" s="83"/>
      <c r="R200" s="83"/>
      <c r="S200" s="83"/>
      <c r="T200" s="83"/>
      <c r="U200" s="83"/>
      <c r="V200" s="83"/>
      <c r="W200" s="83"/>
    </row>
    <row r="201" spans="4:23" ht="14.25" customHeight="1" x14ac:dyDescent="0.25">
      <c r="D201" s="90"/>
      <c r="K201" s="65"/>
      <c r="P201" s="83"/>
      <c r="Q201" s="83"/>
      <c r="R201" s="83"/>
      <c r="S201" s="83"/>
      <c r="T201" s="83"/>
      <c r="U201" s="83"/>
      <c r="V201" s="83"/>
      <c r="W201" s="83"/>
    </row>
    <row r="202" spans="4:23" ht="14.25" customHeight="1" x14ac:dyDescent="0.25">
      <c r="D202" s="90"/>
      <c r="K202" s="65"/>
      <c r="P202" s="83"/>
      <c r="Q202" s="83"/>
      <c r="R202" s="83"/>
      <c r="S202" s="83"/>
      <c r="T202" s="83"/>
      <c r="U202" s="83"/>
      <c r="V202" s="83"/>
      <c r="W202" s="83"/>
    </row>
    <row r="203" spans="4:23" ht="14.25" customHeight="1" x14ac:dyDescent="0.25">
      <c r="D203" s="90"/>
      <c r="K203" s="65"/>
      <c r="P203" s="83"/>
      <c r="Q203" s="83"/>
      <c r="R203" s="83"/>
      <c r="S203" s="83"/>
      <c r="T203" s="83"/>
      <c r="U203" s="83"/>
      <c r="V203" s="83"/>
      <c r="W203" s="83"/>
    </row>
    <row r="204" spans="4:23" ht="14.25" customHeight="1" x14ac:dyDescent="0.25">
      <c r="D204" s="90"/>
      <c r="K204" s="65"/>
      <c r="P204" s="83"/>
      <c r="Q204" s="83"/>
      <c r="R204" s="83"/>
      <c r="S204" s="83"/>
      <c r="T204" s="83"/>
      <c r="U204" s="83"/>
      <c r="V204" s="83"/>
      <c r="W204" s="83"/>
    </row>
    <row r="205" spans="4:23" ht="14.25" customHeight="1" x14ac:dyDescent="0.25">
      <c r="D205" s="90"/>
      <c r="K205" s="65"/>
      <c r="P205" s="83"/>
      <c r="Q205" s="83"/>
      <c r="R205" s="83"/>
      <c r="S205" s="83"/>
      <c r="T205" s="83"/>
      <c r="U205" s="83"/>
      <c r="V205" s="83"/>
      <c r="W205" s="83"/>
    </row>
    <row r="206" spans="4:23" ht="14.25" customHeight="1" x14ac:dyDescent="0.25">
      <c r="D206" s="90"/>
      <c r="K206" s="65"/>
      <c r="P206" s="83"/>
      <c r="Q206" s="83"/>
      <c r="R206" s="83"/>
      <c r="S206" s="83"/>
      <c r="T206" s="83"/>
      <c r="U206" s="83"/>
      <c r="V206" s="83"/>
      <c r="W206" s="83"/>
    </row>
    <row r="207" spans="4:23" ht="14.25" customHeight="1" x14ac:dyDescent="0.25">
      <c r="D207" s="90"/>
      <c r="K207" s="65"/>
      <c r="P207" s="83"/>
      <c r="Q207" s="83"/>
      <c r="R207" s="83"/>
      <c r="S207" s="83"/>
      <c r="T207" s="83"/>
      <c r="U207" s="83"/>
      <c r="V207" s="83"/>
      <c r="W207" s="83"/>
    </row>
    <row r="208" spans="4:23" ht="14.25" customHeight="1" x14ac:dyDescent="0.25">
      <c r="D208" s="90"/>
      <c r="K208" s="65"/>
      <c r="P208" s="83"/>
      <c r="Q208" s="83"/>
      <c r="R208" s="83"/>
      <c r="S208" s="83"/>
      <c r="T208" s="83"/>
      <c r="U208" s="83"/>
      <c r="V208" s="83"/>
      <c r="W208" s="83"/>
    </row>
    <row r="209" spans="4:23" ht="14.25" customHeight="1" x14ac:dyDescent="0.25">
      <c r="D209" s="90"/>
      <c r="K209" s="65"/>
      <c r="P209" s="83"/>
      <c r="Q209" s="83"/>
      <c r="R209" s="83"/>
      <c r="S209" s="83"/>
      <c r="T209" s="83"/>
      <c r="U209" s="83"/>
      <c r="V209" s="83"/>
      <c r="W209" s="83"/>
    </row>
    <row r="210" spans="4:23" ht="14.25" customHeight="1" x14ac:dyDescent="0.25">
      <c r="D210" s="90"/>
      <c r="K210" s="65"/>
      <c r="P210" s="83"/>
      <c r="Q210" s="83"/>
      <c r="R210" s="83"/>
      <c r="S210" s="83"/>
      <c r="T210" s="83"/>
      <c r="U210" s="83"/>
      <c r="V210" s="83"/>
      <c r="W210" s="83"/>
    </row>
    <row r="211" spans="4:23" ht="14.25" customHeight="1" x14ac:dyDescent="0.25">
      <c r="D211" s="90"/>
      <c r="K211" s="65"/>
      <c r="P211" s="83"/>
      <c r="Q211" s="83"/>
      <c r="R211" s="83"/>
      <c r="S211" s="83"/>
      <c r="T211" s="83"/>
      <c r="U211" s="83"/>
      <c r="V211" s="83"/>
      <c r="W211" s="83"/>
    </row>
    <row r="212" spans="4:23" ht="14.25" customHeight="1" x14ac:dyDescent="0.25">
      <c r="D212" s="90"/>
      <c r="K212" s="65"/>
      <c r="P212" s="83"/>
      <c r="Q212" s="83"/>
      <c r="R212" s="83"/>
      <c r="S212" s="83"/>
      <c r="T212" s="83"/>
      <c r="U212" s="83"/>
      <c r="V212" s="83"/>
      <c r="W212" s="83"/>
    </row>
    <row r="213" spans="4:23" ht="14.25" customHeight="1" x14ac:dyDescent="0.25">
      <c r="D213" s="90"/>
      <c r="K213" s="65"/>
      <c r="P213" s="83"/>
      <c r="Q213" s="83"/>
      <c r="R213" s="83"/>
      <c r="S213" s="83"/>
      <c r="T213" s="83"/>
      <c r="U213" s="83"/>
      <c r="V213" s="83"/>
      <c r="W213" s="83"/>
    </row>
    <row r="214" spans="4:23" ht="14.25" customHeight="1" x14ac:dyDescent="0.25">
      <c r="D214" s="90"/>
      <c r="K214" s="65"/>
      <c r="P214" s="83"/>
      <c r="Q214" s="83"/>
      <c r="R214" s="83"/>
      <c r="S214" s="83"/>
      <c r="T214" s="83"/>
      <c r="U214" s="83"/>
      <c r="V214" s="83"/>
      <c r="W214" s="83"/>
    </row>
    <row r="215" spans="4:23" ht="14.25" customHeight="1" x14ac:dyDescent="0.25">
      <c r="D215" s="90"/>
      <c r="K215" s="65"/>
      <c r="P215" s="83"/>
      <c r="Q215" s="83"/>
      <c r="R215" s="83"/>
      <c r="S215" s="83"/>
      <c r="T215" s="83"/>
      <c r="U215" s="83"/>
      <c r="V215" s="83"/>
      <c r="W215" s="83"/>
    </row>
    <row r="216" spans="4:23" ht="14.25" customHeight="1" x14ac:dyDescent="0.25">
      <c r="D216" s="90"/>
      <c r="K216" s="65"/>
      <c r="P216" s="83"/>
      <c r="Q216" s="83"/>
      <c r="R216" s="83"/>
      <c r="S216" s="83"/>
      <c r="T216" s="83"/>
      <c r="U216" s="83"/>
      <c r="V216" s="83"/>
      <c r="W216" s="83"/>
    </row>
    <row r="217" spans="4:23" ht="14.25" customHeight="1" x14ac:dyDescent="0.25">
      <c r="D217" s="90"/>
      <c r="K217" s="65"/>
      <c r="P217" s="83"/>
      <c r="Q217" s="83"/>
      <c r="R217" s="83"/>
      <c r="S217" s="83"/>
      <c r="T217" s="83"/>
      <c r="U217" s="83"/>
      <c r="V217" s="83"/>
      <c r="W217" s="83"/>
    </row>
    <row r="218" spans="4:23" ht="14.25" customHeight="1" x14ac:dyDescent="0.25">
      <c r="D218" s="90"/>
      <c r="K218" s="65"/>
      <c r="P218" s="83"/>
      <c r="Q218" s="83"/>
      <c r="R218" s="83"/>
      <c r="S218" s="83"/>
      <c r="T218" s="83"/>
      <c r="U218" s="83"/>
      <c r="V218" s="83"/>
      <c r="W218" s="83"/>
    </row>
    <row r="219" spans="4:23" ht="14.25" customHeight="1" x14ac:dyDescent="0.25">
      <c r="D219" s="90"/>
      <c r="K219" s="65"/>
      <c r="P219" s="83"/>
      <c r="Q219" s="83"/>
      <c r="R219" s="83"/>
      <c r="S219" s="83"/>
      <c r="T219" s="83"/>
      <c r="U219" s="83"/>
      <c r="V219" s="83"/>
      <c r="W219" s="83"/>
    </row>
    <row r="220" spans="4:23" ht="14.25" customHeight="1" x14ac:dyDescent="0.25">
      <c r="D220" s="90"/>
      <c r="K220" s="65"/>
      <c r="P220" s="83"/>
      <c r="Q220" s="83"/>
      <c r="R220" s="83"/>
      <c r="S220" s="83"/>
      <c r="T220" s="83"/>
      <c r="U220" s="83"/>
      <c r="V220" s="83"/>
      <c r="W220" s="83"/>
    </row>
    <row r="221" spans="4:23" ht="14.25" customHeight="1" x14ac:dyDescent="0.25">
      <c r="D221" s="90"/>
      <c r="K221" s="65"/>
      <c r="P221" s="83"/>
      <c r="Q221" s="83"/>
      <c r="R221" s="83"/>
      <c r="S221" s="83"/>
      <c r="T221" s="83"/>
      <c r="U221" s="83"/>
      <c r="V221" s="83"/>
      <c r="W221" s="83"/>
    </row>
    <row r="222" spans="4:23" ht="15.75" customHeight="1" x14ac:dyDescent="0.25"/>
    <row r="223" spans="4:23" ht="15.75" customHeight="1" x14ac:dyDescent="0.25"/>
    <row r="224" spans="4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829"/>
  <sheetViews>
    <sheetView workbookViewId="0">
      <pane ySplit="2" topLeftCell="A3" activePane="bottomLeft" state="frozen"/>
      <selection pane="bottomLeft" activeCell="A3" sqref="A3:O60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style="115" customWidth="1"/>
    <col min="7" max="7" width="21.140625" style="115" customWidth="1"/>
    <col min="8" max="10" width="8.42578125" style="115" customWidth="1"/>
    <col min="11" max="11" width="13.7109375" style="115" customWidth="1"/>
    <col min="12" max="15" width="8.42578125" style="115" customWidth="1"/>
    <col min="16" max="24" width="8.42578125" customWidth="1"/>
  </cols>
  <sheetData>
    <row r="1" spans="1:15" ht="14.25" customHeight="1" x14ac:dyDescent="0.25">
      <c r="A1" s="93" t="s">
        <v>689</v>
      </c>
      <c r="B1" s="94" t="s">
        <v>690</v>
      </c>
      <c r="C1" s="94" t="s">
        <v>691</v>
      </c>
      <c r="D1" s="95" t="s">
        <v>692</v>
      </c>
      <c r="E1" s="96"/>
      <c r="F1" s="114" t="s">
        <v>693</v>
      </c>
      <c r="N1" s="172" t="s">
        <v>694</v>
      </c>
      <c r="O1" s="173"/>
    </row>
    <row r="2" spans="1:15" ht="14.25" customHeight="1" x14ac:dyDescent="0.25">
      <c r="A2" s="97" t="s">
        <v>695</v>
      </c>
      <c r="B2" s="98" t="s">
        <v>696</v>
      </c>
      <c r="C2" s="98" t="s">
        <v>697</v>
      </c>
      <c r="D2" s="98" t="s">
        <v>698</v>
      </c>
      <c r="E2" s="98"/>
      <c r="F2" s="114" t="s">
        <v>699</v>
      </c>
      <c r="G2" s="89" t="s">
        <v>644</v>
      </c>
      <c r="H2" s="89" t="s">
        <v>645</v>
      </c>
      <c r="I2" s="89" t="s">
        <v>646</v>
      </c>
      <c r="J2" s="89" t="s">
        <v>2</v>
      </c>
      <c r="K2" s="89" t="s">
        <v>5</v>
      </c>
      <c r="L2" s="89" t="s">
        <v>647</v>
      </c>
      <c r="M2" s="116" t="s">
        <v>648</v>
      </c>
      <c r="N2" s="99" t="s">
        <v>700</v>
      </c>
      <c r="O2" s="99" t="s">
        <v>701</v>
      </c>
    </row>
    <row r="3" spans="1:15" ht="14.25" customHeight="1" x14ac:dyDescent="0.25">
      <c r="A3" s="156"/>
      <c r="B3" s="157"/>
      <c r="C3" s="157"/>
      <c r="D3" s="158"/>
      <c r="E3" s="158"/>
      <c r="F3" s="158">
        <v>1450</v>
      </c>
      <c r="G3" s="131" t="str">
        <f>+VLOOKUP(F3,Participants!$A$1:$F$800,2,FALSE)</f>
        <v>Michael Flamino</v>
      </c>
      <c r="H3" s="131" t="str">
        <f>+VLOOKUP(F3,Participants!$A$1:$F$800,4,FALSE)</f>
        <v>SKS</v>
      </c>
      <c r="I3" s="131" t="str">
        <f>+VLOOKUP(F3,Participants!$A$1:$F$800,5,FALSE)</f>
        <v>M</v>
      </c>
      <c r="J3" s="131">
        <f>+VLOOKUP(F3,Participants!$A$1:$F$800,3,FALSE)</f>
        <v>4</v>
      </c>
      <c r="K3" s="131" t="str">
        <f>+VLOOKUP(F3,Participants!$A$1:$G$800,7,FALSE)</f>
        <v>DEV BOYS</v>
      </c>
      <c r="L3" s="159">
        <v>1</v>
      </c>
      <c r="M3" s="131">
        <v>10</v>
      </c>
      <c r="N3" s="130">
        <v>69</v>
      </c>
      <c r="O3" s="160">
        <v>3</v>
      </c>
    </row>
    <row r="4" spans="1:15" ht="14.25" customHeight="1" x14ac:dyDescent="0.25">
      <c r="A4" s="156"/>
      <c r="B4" s="157"/>
      <c r="C4" s="157"/>
      <c r="D4" s="158"/>
      <c r="E4" s="158"/>
      <c r="F4" s="158">
        <v>1190</v>
      </c>
      <c r="G4" s="131" t="str">
        <f>+VLOOKUP(F4,Participants!$A$1:$F$800,2,FALSE)</f>
        <v>Kason Parham</v>
      </c>
      <c r="H4" s="131" t="str">
        <f>+VLOOKUP(F4,Participants!$A$1:$F$800,4,FALSE)</f>
        <v>MQA</v>
      </c>
      <c r="I4" s="131" t="str">
        <f>+VLOOKUP(F4,Participants!$A$1:$F$800,5,FALSE)</f>
        <v>M</v>
      </c>
      <c r="J4" s="131">
        <f>+VLOOKUP(F4,Participants!$A$1:$F$800,3,FALSE)</f>
        <v>4</v>
      </c>
      <c r="K4" s="131" t="str">
        <f>+VLOOKUP(F4,Participants!$A$1:$G$800,7,FALSE)</f>
        <v>DEV BOYS</v>
      </c>
      <c r="L4" s="161">
        <f>L3+1</f>
        <v>2</v>
      </c>
      <c r="M4" s="131">
        <v>8</v>
      </c>
      <c r="N4" s="162">
        <v>67</v>
      </c>
      <c r="O4" s="160">
        <v>2</v>
      </c>
    </row>
    <row r="5" spans="1:15" ht="14.25" customHeight="1" x14ac:dyDescent="0.25">
      <c r="A5" s="156"/>
      <c r="B5" s="157"/>
      <c r="C5" s="157"/>
      <c r="D5" s="158"/>
      <c r="E5" s="158"/>
      <c r="F5" s="158">
        <v>705</v>
      </c>
      <c r="G5" s="131" t="str">
        <f>+VLOOKUP(F5,Participants!$A$1:$F$800,2,FALSE)</f>
        <v>Peter Vitale</v>
      </c>
      <c r="H5" s="131" t="str">
        <f>+VLOOKUP(F5,Participants!$A$1:$F$800,4,FALSE)</f>
        <v>CDL</v>
      </c>
      <c r="I5" s="131" t="str">
        <f>+VLOOKUP(F5,Participants!$A$1:$F$800,5,FALSE)</f>
        <v>M</v>
      </c>
      <c r="J5" s="131">
        <f>+VLOOKUP(F5,Participants!$A$1:$F$800,3,FALSE)</f>
        <v>4</v>
      </c>
      <c r="K5" s="131" t="str">
        <f>+VLOOKUP(F5,Participants!$A$1:$G$800,7,FALSE)</f>
        <v>DEV BOYS</v>
      </c>
      <c r="L5" s="161">
        <f t="shared" ref="L5:L34" si="0">L4+1</f>
        <v>3</v>
      </c>
      <c r="M5" s="131">
        <v>6</v>
      </c>
      <c r="N5" s="162">
        <v>54</v>
      </c>
      <c r="O5" s="160">
        <v>3</v>
      </c>
    </row>
    <row r="6" spans="1:15" ht="14.25" customHeight="1" x14ac:dyDescent="0.25">
      <c r="A6" s="163"/>
      <c r="B6" s="164"/>
      <c r="C6" s="164"/>
      <c r="D6" s="165"/>
      <c r="E6" s="165"/>
      <c r="F6" s="165">
        <v>1452</v>
      </c>
      <c r="G6" s="130" t="str">
        <f>+VLOOKUP(F6,Participants!$A$1:$F$800,2,FALSE)</f>
        <v>Sawyer Lacina</v>
      </c>
      <c r="H6" s="130" t="str">
        <f>+VLOOKUP(F6,Participants!$A$1:$F$800,4,FALSE)</f>
        <v>SKS</v>
      </c>
      <c r="I6" s="130" t="str">
        <f>+VLOOKUP(F6,Participants!$A$1:$F$800,5,FALSE)</f>
        <v>M</v>
      </c>
      <c r="J6" s="130">
        <f>+VLOOKUP(F6,Participants!$A$1:$F$800,3,FALSE)</f>
        <v>4</v>
      </c>
      <c r="K6" s="131" t="str">
        <f>+VLOOKUP(F6,Participants!$A$1:$G$800,7,FALSE)</f>
        <v>DEV BOYS</v>
      </c>
      <c r="L6" s="161">
        <f t="shared" si="0"/>
        <v>4</v>
      </c>
      <c r="M6" s="130">
        <v>5</v>
      </c>
      <c r="N6" s="162">
        <v>54</v>
      </c>
      <c r="O6" s="160">
        <v>1</v>
      </c>
    </row>
    <row r="7" spans="1:15" ht="14.25" customHeight="1" x14ac:dyDescent="0.25">
      <c r="A7" s="163"/>
      <c r="B7" s="164"/>
      <c r="C7" s="164"/>
      <c r="D7" s="165"/>
      <c r="E7" s="165"/>
      <c r="F7" s="165">
        <v>1448</v>
      </c>
      <c r="G7" s="130" t="str">
        <f>+VLOOKUP(F7,Participants!$A$1:$F$800,2,FALSE)</f>
        <v>Brody DiLoreto</v>
      </c>
      <c r="H7" s="130" t="str">
        <f>+VLOOKUP(F7,Participants!$A$1:$F$800,4,FALSE)</f>
        <v>SKS</v>
      </c>
      <c r="I7" s="130" t="str">
        <f>+VLOOKUP(F7,Participants!$A$1:$F$800,5,FALSE)</f>
        <v>M</v>
      </c>
      <c r="J7" s="130">
        <f>+VLOOKUP(F7,Participants!$A$1:$F$800,3,FALSE)</f>
        <v>4</v>
      </c>
      <c r="K7" s="131" t="str">
        <f>+VLOOKUP(F7,Participants!$A$1:$G$800,7,FALSE)</f>
        <v>DEV BOYS</v>
      </c>
      <c r="L7" s="161">
        <f t="shared" si="0"/>
        <v>5</v>
      </c>
      <c r="M7" s="130">
        <v>4</v>
      </c>
      <c r="N7" s="162">
        <v>53</v>
      </c>
      <c r="O7" s="160">
        <v>3</v>
      </c>
    </row>
    <row r="8" spans="1:15" ht="14.25" customHeight="1" x14ac:dyDescent="0.25">
      <c r="A8" s="156"/>
      <c r="B8" s="157"/>
      <c r="C8" s="157"/>
      <c r="D8" s="158"/>
      <c r="E8" s="158"/>
      <c r="F8" s="158">
        <v>409</v>
      </c>
      <c r="G8" s="131" t="str">
        <f>+VLOOKUP(F8,Participants!$A$1:$F$800,2,FALSE)</f>
        <v>Mark Schellhaas</v>
      </c>
      <c r="H8" s="131" t="str">
        <f>+VLOOKUP(F8,Participants!$A$1:$F$800,4,FALSE)</f>
        <v>AAP</v>
      </c>
      <c r="I8" s="131" t="str">
        <f>+VLOOKUP(F8,Participants!$A$1:$F$800,5,FALSE)</f>
        <v>M</v>
      </c>
      <c r="J8" s="131">
        <f>+VLOOKUP(F8,Participants!$A$1:$F$800,3,FALSE)</f>
        <v>4</v>
      </c>
      <c r="K8" s="131" t="str">
        <f>+VLOOKUP(F8,Participants!$A$1:$G$800,7,FALSE)</f>
        <v>DEV BOYS</v>
      </c>
      <c r="L8" s="161">
        <f t="shared" si="0"/>
        <v>6</v>
      </c>
      <c r="M8" s="131">
        <v>3</v>
      </c>
      <c r="N8" s="162">
        <v>51</v>
      </c>
      <c r="O8" s="160">
        <v>9</v>
      </c>
    </row>
    <row r="9" spans="1:15" ht="14.25" customHeight="1" x14ac:dyDescent="0.25">
      <c r="A9" s="156"/>
      <c r="B9" s="157"/>
      <c r="C9" s="157"/>
      <c r="D9" s="158"/>
      <c r="E9" s="158"/>
      <c r="F9" s="130">
        <v>335</v>
      </c>
      <c r="G9" s="131" t="str">
        <f>+VLOOKUP(F9,Participants!$A$1:$F$800,2,FALSE)</f>
        <v>James Bamberg</v>
      </c>
      <c r="H9" s="131" t="str">
        <f>+VLOOKUP(F9,Participants!$A$1:$F$800,4,FALSE)</f>
        <v>AAP</v>
      </c>
      <c r="I9" s="131" t="str">
        <f>+VLOOKUP(F9,Participants!$A$1:$F$800,5,FALSE)</f>
        <v>M</v>
      </c>
      <c r="J9" s="131">
        <f>+VLOOKUP(F9,Participants!$A$1:$F$800,3,FALSE)</f>
        <v>4</v>
      </c>
      <c r="K9" s="131" t="str">
        <f>+VLOOKUP(F9,Participants!$A$1:$G$800,7,FALSE)</f>
        <v>DEV BOYS</v>
      </c>
      <c r="L9" s="161">
        <f t="shared" si="0"/>
        <v>7</v>
      </c>
      <c r="M9" s="131">
        <v>2</v>
      </c>
      <c r="N9" s="162">
        <v>48</v>
      </c>
      <c r="O9" s="160">
        <v>5</v>
      </c>
    </row>
    <row r="10" spans="1:15" ht="14.25" customHeight="1" x14ac:dyDescent="0.25">
      <c r="A10" s="156"/>
      <c r="B10" s="157"/>
      <c r="C10" s="157"/>
      <c r="D10" s="158"/>
      <c r="E10" s="158"/>
      <c r="F10" s="158">
        <v>625</v>
      </c>
      <c r="G10" s="131" t="str">
        <f>+VLOOKUP(F10,Participants!$A$1:$F$800,2,FALSE)</f>
        <v>Joey Edwards</v>
      </c>
      <c r="H10" s="131" t="str">
        <f>+VLOOKUP(F10,Participants!$A$1:$F$800,4,FALSE)</f>
        <v>BCS</v>
      </c>
      <c r="I10" s="131" t="str">
        <f>+VLOOKUP(F10,Participants!$A$1:$F$800,5,FALSE)</f>
        <v>M</v>
      </c>
      <c r="J10" s="131">
        <f>+VLOOKUP(F10,Participants!$A$1:$F$800,3,FALSE)</f>
        <v>4</v>
      </c>
      <c r="K10" s="131" t="str">
        <f>+VLOOKUP(F10,Participants!$A$1:$G$800,7,FALSE)</f>
        <v>DEV BOYS</v>
      </c>
      <c r="L10" s="161">
        <f t="shared" si="0"/>
        <v>8</v>
      </c>
      <c r="M10" s="131">
        <v>1</v>
      </c>
      <c r="N10" s="162">
        <v>47</v>
      </c>
      <c r="O10" s="160">
        <v>11</v>
      </c>
    </row>
    <row r="11" spans="1:15" ht="14.25" customHeight="1" x14ac:dyDescent="0.25">
      <c r="A11" s="156"/>
      <c r="B11" s="157"/>
      <c r="C11" s="157"/>
      <c r="D11" s="158"/>
      <c r="E11" s="158"/>
      <c r="F11" s="158">
        <v>1142</v>
      </c>
      <c r="G11" s="131" t="str">
        <f>+VLOOKUP(F11,Participants!$A$1:$F$800,2,FALSE)</f>
        <v>Sebastian Miller</v>
      </c>
      <c r="H11" s="131" t="str">
        <f>+VLOOKUP(F11,Participants!$A$1:$F$800,4,FALSE)</f>
        <v>MOS</v>
      </c>
      <c r="I11" s="131" t="str">
        <f>+VLOOKUP(F11,Participants!$A$1:$F$800,5,FALSE)</f>
        <v>M</v>
      </c>
      <c r="J11" s="131">
        <f>+VLOOKUP(F11,Participants!$A$1:$F$800,3,FALSE)</f>
        <v>4</v>
      </c>
      <c r="K11" s="131" t="str">
        <f>+VLOOKUP(F11,Participants!$A$1:$G$800,7,FALSE)</f>
        <v>DEV BOYS</v>
      </c>
      <c r="L11" s="161">
        <f t="shared" si="0"/>
        <v>9</v>
      </c>
      <c r="M11" s="131"/>
      <c r="N11" s="162">
        <v>47</v>
      </c>
      <c r="O11" s="160">
        <v>9</v>
      </c>
    </row>
    <row r="12" spans="1:15" ht="14.25" customHeight="1" x14ac:dyDescent="0.25">
      <c r="A12" s="156"/>
      <c r="B12" s="157"/>
      <c r="C12" s="157"/>
      <c r="D12" s="158"/>
      <c r="E12" s="158"/>
      <c r="F12" s="158">
        <v>703</v>
      </c>
      <c r="G12" s="131" t="str">
        <f>+VLOOKUP(F12,Participants!$A$1:$F$800,2,FALSE)</f>
        <v>Braden Skoloda</v>
      </c>
      <c r="H12" s="131" t="str">
        <f>+VLOOKUP(F12,Participants!$A$1:$F$800,4,FALSE)</f>
        <v>CDL</v>
      </c>
      <c r="I12" s="131" t="str">
        <f>+VLOOKUP(F12,Participants!$A$1:$F$800,5,FALSE)</f>
        <v>M</v>
      </c>
      <c r="J12" s="131">
        <f>+VLOOKUP(F12,Participants!$A$1:$F$800,3,FALSE)</f>
        <v>4</v>
      </c>
      <c r="K12" s="131" t="str">
        <f>+VLOOKUP(F12,Participants!$A$1:$G$800,7,FALSE)</f>
        <v>DEV BOYS</v>
      </c>
      <c r="L12" s="161">
        <f t="shared" si="0"/>
        <v>10</v>
      </c>
      <c r="M12" s="131"/>
      <c r="N12" s="162">
        <v>45</v>
      </c>
      <c r="O12" s="160">
        <v>11</v>
      </c>
    </row>
    <row r="13" spans="1:15" ht="14.25" customHeight="1" x14ac:dyDescent="0.25">
      <c r="A13" s="163"/>
      <c r="B13" s="164"/>
      <c r="C13" s="164"/>
      <c r="D13" s="165"/>
      <c r="E13" s="165"/>
      <c r="F13" s="130">
        <v>340</v>
      </c>
      <c r="G13" s="130" t="str">
        <f>+VLOOKUP(F13,Participants!$A$1:$F$800,2,FALSE)</f>
        <v>Michael Sauber</v>
      </c>
      <c r="H13" s="130" t="str">
        <f>+VLOOKUP(F13,Participants!$A$1:$F$800,4,FALSE)</f>
        <v>AAP</v>
      </c>
      <c r="I13" s="130" t="str">
        <f>+VLOOKUP(F13,Participants!$A$1:$F$800,5,FALSE)</f>
        <v>M</v>
      </c>
      <c r="J13" s="130">
        <f>+VLOOKUP(F13,Participants!$A$1:$F$800,3,FALSE)</f>
        <v>4</v>
      </c>
      <c r="K13" s="131" t="str">
        <f>+VLOOKUP(F13,Participants!$A$1:$G$800,7,FALSE)</f>
        <v>DEV BOYS</v>
      </c>
      <c r="L13" s="161">
        <f t="shared" si="0"/>
        <v>11</v>
      </c>
      <c r="M13" s="130"/>
      <c r="N13" s="130">
        <v>44</v>
      </c>
      <c r="O13" s="160">
        <v>1</v>
      </c>
    </row>
    <row r="14" spans="1:15" ht="14.25" customHeight="1" x14ac:dyDescent="0.25">
      <c r="A14" s="163"/>
      <c r="B14" s="164"/>
      <c r="C14" s="164"/>
      <c r="D14" s="165"/>
      <c r="E14" s="165"/>
      <c r="F14" s="165">
        <v>18</v>
      </c>
      <c r="G14" s="130" t="str">
        <f>+VLOOKUP(F14,Participants!$A$1:$F$800,2,FALSE)</f>
        <v>Isaac White</v>
      </c>
      <c r="H14" s="130" t="str">
        <f>+VLOOKUP(F14,Participants!$A$1:$F$800,4,FALSE)</f>
        <v>BFS</v>
      </c>
      <c r="I14" s="130" t="str">
        <f>+VLOOKUP(F14,Participants!$A$1:$F$800,5,FALSE)</f>
        <v>M</v>
      </c>
      <c r="J14" s="130">
        <f>+VLOOKUP(F14,Participants!$A$1:$F$800,3,FALSE)</f>
        <v>4</v>
      </c>
      <c r="K14" s="131" t="str">
        <f>+VLOOKUP(F14,Participants!$A$1:$G$800,7,FALSE)</f>
        <v>DEV BOYS</v>
      </c>
      <c r="L14" s="161">
        <f t="shared" si="0"/>
        <v>12</v>
      </c>
      <c r="M14" s="130"/>
      <c r="N14" s="130">
        <v>44</v>
      </c>
      <c r="O14" s="160">
        <v>1</v>
      </c>
    </row>
    <row r="15" spans="1:15" ht="14.25" customHeight="1" x14ac:dyDescent="0.25">
      <c r="A15" s="163"/>
      <c r="B15" s="164"/>
      <c r="C15" s="164"/>
      <c r="D15" s="165"/>
      <c r="E15" s="165"/>
      <c r="F15" s="165">
        <v>1177</v>
      </c>
      <c r="G15" s="130" t="str">
        <f>+VLOOKUP(F15,Participants!$A$1:$F$800,2,FALSE)</f>
        <v>Luca Greco</v>
      </c>
      <c r="H15" s="130" t="str">
        <f>+VLOOKUP(F15,Participants!$A$1:$F$800,4,FALSE)</f>
        <v>MQA</v>
      </c>
      <c r="I15" s="130" t="str">
        <f>+VLOOKUP(F15,Participants!$A$1:$F$800,5,FALSE)</f>
        <v>M</v>
      </c>
      <c r="J15" s="130">
        <f>+VLOOKUP(F15,Participants!$A$1:$F$800,3,FALSE)</f>
        <v>2</v>
      </c>
      <c r="K15" s="131" t="str">
        <f>+VLOOKUP(F15,Participants!$A$1:$G$800,7,FALSE)</f>
        <v>DEV BOYS</v>
      </c>
      <c r="L15" s="161">
        <f t="shared" si="0"/>
        <v>13</v>
      </c>
      <c r="M15" s="130"/>
      <c r="N15" s="130">
        <v>42</v>
      </c>
      <c r="O15" s="160">
        <v>7</v>
      </c>
    </row>
    <row r="16" spans="1:15" ht="14.25" customHeight="1" x14ac:dyDescent="0.25">
      <c r="A16" s="163"/>
      <c r="B16" s="164"/>
      <c r="C16" s="164"/>
      <c r="D16" s="165"/>
      <c r="E16" s="165"/>
      <c r="F16" s="165">
        <v>1189</v>
      </c>
      <c r="G16" s="130" t="str">
        <f>+VLOOKUP(F16,Participants!$A$1:$F$800,2,FALSE)</f>
        <v>Levi Bollinger</v>
      </c>
      <c r="H16" s="130" t="str">
        <f>+VLOOKUP(F16,Participants!$A$1:$F$800,4,FALSE)</f>
        <v>MQA</v>
      </c>
      <c r="I16" s="130" t="str">
        <f>+VLOOKUP(F16,Participants!$A$1:$F$800,5,FALSE)</f>
        <v>M</v>
      </c>
      <c r="J16" s="130">
        <f>+VLOOKUP(F16,Participants!$A$1:$F$800,3,FALSE)</f>
        <v>4</v>
      </c>
      <c r="K16" s="131" t="str">
        <f>+VLOOKUP(F16,Participants!$A$1:$G$800,7,FALSE)</f>
        <v>DEV BOYS</v>
      </c>
      <c r="L16" s="161">
        <f t="shared" si="0"/>
        <v>14</v>
      </c>
      <c r="M16" s="130"/>
      <c r="N16" s="130">
        <v>42</v>
      </c>
      <c r="O16" s="160">
        <v>3</v>
      </c>
    </row>
    <row r="17" spans="1:15" ht="14.25" customHeight="1" x14ac:dyDescent="0.25">
      <c r="A17" s="156"/>
      <c r="B17" s="157"/>
      <c r="C17" s="157"/>
      <c r="D17" s="158"/>
      <c r="E17" s="158"/>
      <c r="F17" s="158">
        <v>1446</v>
      </c>
      <c r="G17" s="131" t="str">
        <f>+VLOOKUP(F17,Participants!$A$1:$F$800,2,FALSE)</f>
        <v>Gavin Guyton</v>
      </c>
      <c r="H17" s="131" t="str">
        <f>+VLOOKUP(F17,Participants!$A$1:$F$800,4,FALSE)</f>
        <v>SKS</v>
      </c>
      <c r="I17" s="131" t="str">
        <f>+VLOOKUP(F17,Participants!$A$1:$F$800,5,FALSE)</f>
        <v>M</v>
      </c>
      <c r="J17" s="131">
        <f>+VLOOKUP(F17,Participants!$A$1:$F$800,3,FALSE)</f>
        <v>4</v>
      </c>
      <c r="K17" s="131" t="str">
        <f>+VLOOKUP(F17,Participants!$A$1:$G$800,7,FALSE)</f>
        <v>DEV BOYS</v>
      </c>
      <c r="L17" s="161">
        <f t="shared" si="0"/>
        <v>15</v>
      </c>
      <c r="M17" s="131"/>
      <c r="N17" s="130">
        <v>41</v>
      </c>
      <c r="O17" s="160">
        <v>4</v>
      </c>
    </row>
    <row r="18" spans="1:15" ht="14.25" customHeight="1" x14ac:dyDescent="0.25">
      <c r="A18" s="156"/>
      <c r="B18" s="157"/>
      <c r="C18" s="157"/>
      <c r="D18" s="158"/>
      <c r="E18" s="158"/>
      <c r="F18" s="158">
        <v>1181</v>
      </c>
      <c r="G18" s="131" t="str">
        <f>+VLOOKUP(F18,Participants!$A$1:$F$800,2,FALSE)</f>
        <v>Noah Saxman</v>
      </c>
      <c r="H18" s="131" t="str">
        <f>+VLOOKUP(F18,Participants!$A$1:$F$800,4,FALSE)</f>
        <v>MQA</v>
      </c>
      <c r="I18" s="131" t="str">
        <f>+VLOOKUP(F18,Participants!$A$1:$F$800,5,FALSE)</f>
        <v>M</v>
      </c>
      <c r="J18" s="131">
        <f>+VLOOKUP(F18,Participants!$A$1:$F$800,3,FALSE)</f>
        <v>2</v>
      </c>
      <c r="K18" s="131" t="str">
        <f>+VLOOKUP(F18,Participants!$A$1:$G$800,7,FALSE)</f>
        <v>DEV BOYS</v>
      </c>
      <c r="L18" s="161">
        <f t="shared" si="0"/>
        <v>16</v>
      </c>
      <c r="M18" s="131"/>
      <c r="N18" s="162">
        <v>40</v>
      </c>
      <c r="O18" s="160">
        <v>8</v>
      </c>
    </row>
    <row r="19" spans="1:15" ht="14.25" customHeight="1" x14ac:dyDescent="0.25">
      <c r="A19" s="156"/>
      <c r="B19" s="157"/>
      <c r="C19" s="157"/>
      <c r="D19" s="158"/>
      <c r="E19" s="158"/>
      <c r="F19" s="158">
        <v>739</v>
      </c>
      <c r="G19" s="131" t="str">
        <f>+VLOOKUP(F19,Participants!$A$1:$F$800,2,FALSE)</f>
        <v>Bruno Macerelli</v>
      </c>
      <c r="H19" s="131" t="str">
        <f>+VLOOKUP(F19,Participants!$A$1:$F$800,4,FALSE)</f>
        <v>CDP</v>
      </c>
      <c r="I19" s="131" t="str">
        <f>+VLOOKUP(F19,Participants!$A$1:$F$800,5,FALSE)</f>
        <v>M</v>
      </c>
      <c r="J19" s="131">
        <f>+VLOOKUP(F19,Participants!$A$1:$F$800,3,FALSE)</f>
        <v>4</v>
      </c>
      <c r="K19" s="131" t="str">
        <f>+VLOOKUP(F19,Participants!$A$1:$G$800,7,FALSE)</f>
        <v>DEV BOYS</v>
      </c>
      <c r="L19" s="161">
        <f t="shared" si="0"/>
        <v>17</v>
      </c>
      <c r="M19" s="131"/>
      <c r="N19" s="162">
        <v>40</v>
      </c>
      <c r="O19" s="160">
        <v>0</v>
      </c>
    </row>
    <row r="20" spans="1:15" ht="14.25" customHeight="1" x14ac:dyDescent="0.25">
      <c r="A20" s="163"/>
      <c r="B20" s="164"/>
      <c r="C20" s="164"/>
      <c r="D20" s="165"/>
      <c r="E20" s="165"/>
      <c r="F20" s="165">
        <v>1440</v>
      </c>
      <c r="G20" s="130" t="str">
        <f>+VLOOKUP(F20,Participants!$A$1:$F$800,2,FALSE)</f>
        <v>Owen Pawlowicz</v>
      </c>
      <c r="H20" s="130" t="str">
        <f>+VLOOKUP(F20,Participants!$A$1:$F$800,4,FALSE)</f>
        <v>SKS</v>
      </c>
      <c r="I20" s="130" t="str">
        <f>+VLOOKUP(F20,Participants!$A$1:$F$800,5,FALSE)</f>
        <v>M</v>
      </c>
      <c r="J20" s="130">
        <f>+VLOOKUP(F20,Participants!$A$1:$F$800,3,FALSE)</f>
        <v>3</v>
      </c>
      <c r="K20" s="131" t="str">
        <f>+VLOOKUP(F20,Participants!$A$1:$G$800,7,FALSE)</f>
        <v>DEV BOYS</v>
      </c>
      <c r="L20" s="161">
        <f t="shared" si="0"/>
        <v>18</v>
      </c>
      <c r="M20" s="130"/>
      <c r="N20" s="130">
        <v>38</v>
      </c>
      <c r="O20" s="160">
        <v>8</v>
      </c>
    </row>
    <row r="21" spans="1:15" ht="14.25" customHeight="1" x14ac:dyDescent="0.25">
      <c r="A21" s="156"/>
      <c r="B21" s="157"/>
      <c r="C21" s="157"/>
      <c r="D21" s="158"/>
      <c r="E21" s="158"/>
      <c r="F21" s="158">
        <v>1434</v>
      </c>
      <c r="G21" s="131" t="str">
        <f>+VLOOKUP(F21,Participants!$A$1:$F$800,2,FALSE)</f>
        <v>Jordan Bossong</v>
      </c>
      <c r="H21" s="131" t="str">
        <f>+VLOOKUP(F21,Participants!$A$1:$F$800,4,FALSE)</f>
        <v>SKS</v>
      </c>
      <c r="I21" s="131" t="str">
        <f>+VLOOKUP(F21,Participants!$A$1:$F$800,5,FALSE)</f>
        <v>M</v>
      </c>
      <c r="J21" s="131">
        <f>+VLOOKUP(F21,Participants!$A$1:$F$800,3,FALSE)</f>
        <v>3</v>
      </c>
      <c r="K21" s="131" t="str">
        <f>+VLOOKUP(F21,Participants!$A$1:$G$800,7,FALSE)</f>
        <v>DEV BOYS</v>
      </c>
      <c r="L21" s="161">
        <f t="shared" si="0"/>
        <v>19</v>
      </c>
      <c r="M21" s="131"/>
      <c r="N21" s="162">
        <v>38</v>
      </c>
      <c r="O21" s="160">
        <v>3</v>
      </c>
    </row>
    <row r="22" spans="1:15" ht="14.25" customHeight="1" x14ac:dyDescent="0.25">
      <c r="A22" s="163"/>
      <c r="B22" s="164"/>
      <c r="C22" s="164"/>
      <c r="D22" s="165"/>
      <c r="E22" s="165"/>
      <c r="F22" s="130">
        <v>327</v>
      </c>
      <c r="G22" s="130" t="str">
        <f>+VLOOKUP(F22,Participants!$A$1:$F$800,2,FALSE)</f>
        <v>Jack Hannon</v>
      </c>
      <c r="H22" s="130" t="str">
        <f>+VLOOKUP(F22,Participants!$A$1:$F$800,4,FALSE)</f>
        <v>AAP</v>
      </c>
      <c r="I22" s="130" t="str">
        <f>+VLOOKUP(F22,Participants!$A$1:$F$800,5,FALSE)</f>
        <v>M</v>
      </c>
      <c r="J22" s="130">
        <f>+VLOOKUP(F22,Participants!$A$1:$F$800,3,FALSE)</f>
        <v>2</v>
      </c>
      <c r="K22" s="131" t="str">
        <f>+VLOOKUP(F22,Participants!$A$1:$G$800,7,FALSE)</f>
        <v>DEV BOYS</v>
      </c>
      <c r="L22" s="161">
        <f t="shared" si="0"/>
        <v>20</v>
      </c>
      <c r="M22" s="130"/>
      <c r="N22" s="130">
        <v>37</v>
      </c>
      <c r="O22" s="160">
        <v>9</v>
      </c>
    </row>
    <row r="23" spans="1:15" ht="14.25" customHeight="1" x14ac:dyDescent="0.25">
      <c r="A23" s="156"/>
      <c r="B23" s="157"/>
      <c r="C23" s="157"/>
      <c r="D23" s="158"/>
      <c r="E23" s="158"/>
      <c r="F23" s="158">
        <v>988</v>
      </c>
      <c r="G23" s="131" t="str">
        <f>+VLOOKUP(F23,Participants!$A$1:$F$800,2,FALSE)</f>
        <v>Jack Fenyus</v>
      </c>
      <c r="H23" s="131" t="str">
        <f>+VLOOKUP(F23,Participants!$A$1:$F$800,4,FALSE)</f>
        <v>HFS</v>
      </c>
      <c r="I23" s="131" t="str">
        <f>+VLOOKUP(F23,Participants!$A$1:$F$800,5,FALSE)</f>
        <v>M</v>
      </c>
      <c r="J23" s="131">
        <f>+VLOOKUP(F23,Participants!$A$1:$F$800,3,FALSE)</f>
        <v>4</v>
      </c>
      <c r="K23" s="131" t="str">
        <f>+VLOOKUP(F23,Participants!$A$1:$G$800,7,FALSE)</f>
        <v>DEV BOYS</v>
      </c>
      <c r="L23" s="161">
        <f t="shared" si="0"/>
        <v>21</v>
      </c>
      <c r="M23" s="131"/>
      <c r="N23" s="162">
        <v>32</v>
      </c>
      <c r="O23" s="160">
        <v>8</v>
      </c>
    </row>
    <row r="24" spans="1:15" ht="14.25" customHeight="1" x14ac:dyDescent="0.25">
      <c r="A24" s="163"/>
      <c r="B24" s="164"/>
      <c r="C24" s="164"/>
      <c r="D24" s="165"/>
      <c r="E24" s="165"/>
      <c r="F24" s="165">
        <v>1431</v>
      </c>
      <c r="G24" s="130" t="str">
        <f>+VLOOKUP(F24,Participants!$A$1:$F$800,2,FALSE)</f>
        <v>Benjamin Bassaly</v>
      </c>
      <c r="H24" s="130" t="str">
        <f>+VLOOKUP(F24,Participants!$A$1:$F$800,4,FALSE)</f>
        <v>SKS</v>
      </c>
      <c r="I24" s="130" t="str">
        <f>+VLOOKUP(F24,Participants!$A$1:$F$800,5,FALSE)</f>
        <v>M</v>
      </c>
      <c r="J24" s="130">
        <f>+VLOOKUP(F24,Participants!$A$1:$F$800,3,FALSE)</f>
        <v>3</v>
      </c>
      <c r="K24" s="131" t="str">
        <f>+VLOOKUP(F24,Participants!$A$1:$G$800,7,FALSE)</f>
        <v>DEV BOYS</v>
      </c>
      <c r="L24" s="161">
        <f t="shared" si="0"/>
        <v>22</v>
      </c>
      <c r="M24" s="130"/>
      <c r="N24" s="130">
        <v>32</v>
      </c>
      <c r="O24" s="160">
        <v>8</v>
      </c>
    </row>
    <row r="25" spans="1:15" ht="14.25" customHeight="1" x14ac:dyDescent="0.25">
      <c r="A25" s="163"/>
      <c r="B25" s="164"/>
      <c r="C25" s="164"/>
      <c r="D25" s="165"/>
      <c r="E25" s="165"/>
      <c r="F25" s="165">
        <v>704</v>
      </c>
      <c r="G25" s="130" t="str">
        <f>+VLOOKUP(F25,Participants!$A$1:$F$800,2,FALSE)</f>
        <v>Raph Rossmiller</v>
      </c>
      <c r="H25" s="130" t="str">
        <f>+VLOOKUP(F25,Participants!$A$1:$F$800,4,FALSE)</f>
        <v>CDL</v>
      </c>
      <c r="I25" s="130" t="str">
        <f>+VLOOKUP(F25,Participants!$A$1:$F$800,5,FALSE)</f>
        <v>M</v>
      </c>
      <c r="J25" s="130">
        <f>+VLOOKUP(F25,Participants!$A$1:$F$800,3,FALSE)</f>
        <v>4</v>
      </c>
      <c r="K25" s="131" t="str">
        <f>+VLOOKUP(F25,Participants!$A$1:$G$800,7,FALSE)</f>
        <v>DEV BOYS</v>
      </c>
      <c r="L25" s="161">
        <f t="shared" si="0"/>
        <v>23</v>
      </c>
      <c r="M25" s="130"/>
      <c r="N25" s="130">
        <v>32</v>
      </c>
      <c r="O25" s="160">
        <v>6</v>
      </c>
    </row>
    <row r="26" spans="1:15" ht="14.25" customHeight="1" x14ac:dyDescent="0.25">
      <c r="A26" s="156"/>
      <c r="B26" s="157"/>
      <c r="C26" s="157"/>
      <c r="D26" s="158"/>
      <c r="E26" s="158"/>
      <c r="F26" s="158">
        <v>1187</v>
      </c>
      <c r="G26" s="131" t="str">
        <f>+VLOOKUP(F26,Participants!$A$1:$F$800,2,FALSE)</f>
        <v>Bruno Sakaluk</v>
      </c>
      <c r="H26" s="131" t="str">
        <f>+VLOOKUP(F26,Participants!$A$1:$F$800,4,FALSE)</f>
        <v>MQA</v>
      </c>
      <c r="I26" s="131" t="str">
        <f>+VLOOKUP(F26,Participants!$A$1:$F$800,5,FALSE)</f>
        <v>M</v>
      </c>
      <c r="J26" s="131">
        <f>+VLOOKUP(F26,Participants!$A$1:$F$800,3,FALSE)</f>
        <v>3</v>
      </c>
      <c r="K26" s="131" t="str">
        <f>+VLOOKUP(F26,Participants!$A$1:$G$800,7,FALSE)</f>
        <v>DEV BOYS</v>
      </c>
      <c r="L26" s="161">
        <f t="shared" si="0"/>
        <v>24</v>
      </c>
      <c r="M26" s="131"/>
      <c r="N26" s="162">
        <v>31</v>
      </c>
      <c r="O26" s="160">
        <v>10</v>
      </c>
    </row>
    <row r="27" spans="1:15" ht="14.25" customHeight="1" x14ac:dyDescent="0.25">
      <c r="A27" s="156"/>
      <c r="B27" s="157"/>
      <c r="C27" s="157"/>
      <c r="D27" s="158"/>
      <c r="E27" s="158"/>
      <c r="F27" s="130">
        <v>304</v>
      </c>
      <c r="G27" s="131" t="str">
        <f>+VLOOKUP(F27,Participants!$A$1:$F$800,2,FALSE)</f>
        <v>Jaxon Farino</v>
      </c>
      <c r="H27" s="131" t="str">
        <f>+VLOOKUP(F27,Participants!$A$1:$F$800,4,FALSE)</f>
        <v>AAG</v>
      </c>
      <c r="I27" s="131" t="str">
        <f>+VLOOKUP(F27,Participants!$A$1:$F$800,5,FALSE)</f>
        <v>M</v>
      </c>
      <c r="J27" s="131">
        <f>+VLOOKUP(F27,Participants!$A$1:$F$800,3,FALSE)</f>
        <v>4</v>
      </c>
      <c r="K27" s="131" t="str">
        <f>+VLOOKUP(F27,Participants!$A$1:$G$800,7,FALSE)</f>
        <v>DEV BOYS</v>
      </c>
      <c r="L27" s="161">
        <f t="shared" si="0"/>
        <v>25</v>
      </c>
      <c r="M27" s="131"/>
      <c r="N27" s="162">
        <v>26</v>
      </c>
      <c r="O27" s="160">
        <v>6</v>
      </c>
    </row>
    <row r="28" spans="1:15" ht="14.25" customHeight="1" x14ac:dyDescent="0.25">
      <c r="A28" s="156"/>
      <c r="B28" s="157"/>
      <c r="C28" s="157"/>
      <c r="D28" s="158"/>
      <c r="E28" s="158"/>
      <c r="F28" s="158">
        <v>743</v>
      </c>
      <c r="G28" s="131" t="str">
        <f>+VLOOKUP(F28,Participants!$A$1:$F$800,2,FALSE)</f>
        <v>Ignatius Shearer</v>
      </c>
      <c r="H28" s="131" t="str">
        <f>+VLOOKUP(F28,Participants!$A$1:$F$800,4,FALSE)</f>
        <v>CDP</v>
      </c>
      <c r="I28" s="131" t="str">
        <f>+VLOOKUP(F28,Participants!$A$1:$F$800,5,FALSE)</f>
        <v>M</v>
      </c>
      <c r="J28" s="131">
        <f>+VLOOKUP(F28,Participants!$A$1:$F$800,3,FALSE)</f>
        <v>4</v>
      </c>
      <c r="K28" s="131" t="str">
        <f>+VLOOKUP(F28,Participants!$A$1:$G$800,7,FALSE)</f>
        <v>DEV BOYS</v>
      </c>
      <c r="L28" s="161">
        <f t="shared" si="0"/>
        <v>26</v>
      </c>
      <c r="M28" s="131"/>
      <c r="N28" s="162">
        <v>26</v>
      </c>
      <c r="O28" s="160">
        <v>6</v>
      </c>
    </row>
    <row r="29" spans="1:15" ht="14.25" customHeight="1" x14ac:dyDescent="0.25">
      <c r="A29" s="163"/>
      <c r="B29" s="164"/>
      <c r="C29" s="164"/>
      <c r="D29" s="165"/>
      <c r="E29" s="165"/>
      <c r="F29" s="165">
        <v>1182</v>
      </c>
      <c r="G29" s="130" t="str">
        <f>+VLOOKUP(F29,Participants!$A$1:$F$800,2,FALSE)</f>
        <v>Dominic Tessari</v>
      </c>
      <c r="H29" s="130" t="str">
        <f>+VLOOKUP(F29,Participants!$A$1:$F$800,4,FALSE)</f>
        <v>MQA</v>
      </c>
      <c r="I29" s="130" t="str">
        <f>+VLOOKUP(F29,Participants!$A$1:$F$800,5,FALSE)</f>
        <v>M</v>
      </c>
      <c r="J29" s="130">
        <f>+VLOOKUP(F29,Participants!$A$1:$F$800,3,FALSE)</f>
        <v>2</v>
      </c>
      <c r="K29" s="131" t="str">
        <f>+VLOOKUP(F29,Participants!$A$1:$G$800,7,FALSE)</f>
        <v>DEV BOYS</v>
      </c>
      <c r="L29" s="161">
        <f t="shared" si="0"/>
        <v>27</v>
      </c>
      <c r="M29" s="130"/>
      <c r="N29" s="130">
        <v>23</v>
      </c>
      <c r="O29" s="160">
        <v>1</v>
      </c>
    </row>
    <row r="30" spans="1:15" ht="14.25" customHeight="1" x14ac:dyDescent="0.25">
      <c r="A30" s="163"/>
      <c r="B30" s="164"/>
      <c r="C30" s="164"/>
      <c r="D30" s="165"/>
      <c r="E30" s="165"/>
      <c r="F30" s="165">
        <v>989</v>
      </c>
      <c r="G30" s="130" t="str">
        <f>+VLOOKUP(F30,Participants!$A$1:$F$800,2,FALSE)</f>
        <v>Noah Fenyus</v>
      </c>
      <c r="H30" s="130" t="str">
        <f>+VLOOKUP(F30,Participants!$A$1:$F$800,4,FALSE)</f>
        <v>HFS</v>
      </c>
      <c r="I30" s="130" t="str">
        <f>+VLOOKUP(F30,Participants!$A$1:$F$800,5,FALSE)</f>
        <v>M</v>
      </c>
      <c r="J30" s="130">
        <f>+VLOOKUP(F30,Participants!$A$1:$F$800,3,FALSE)</f>
        <v>2</v>
      </c>
      <c r="K30" s="131" t="str">
        <f>+VLOOKUP(F30,Participants!$A$1:$G$800,7,FALSE)</f>
        <v>DEV BOYS</v>
      </c>
      <c r="L30" s="161">
        <f t="shared" si="0"/>
        <v>28</v>
      </c>
      <c r="M30" s="130"/>
      <c r="N30" s="130">
        <v>22</v>
      </c>
      <c r="O30" s="160">
        <v>7</v>
      </c>
    </row>
    <row r="31" spans="1:15" ht="14.25" customHeight="1" x14ac:dyDescent="0.25">
      <c r="A31" s="163"/>
      <c r="B31" s="164"/>
      <c r="C31" s="164"/>
      <c r="D31" s="165"/>
      <c r="E31" s="165"/>
      <c r="F31" s="165">
        <v>742</v>
      </c>
      <c r="G31" s="130" t="str">
        <f>+VLOOKUP(F31,Participants!$A$1:$F$800,2,FALSE)</f>
        <v>George Koch</v>
      </c>
      <c r="H31" s="130" t="str">
        <f>+VLOOKUP(F31,Participants!$A$1:$F$800,4,FALSE)</f>
        <v>CDP</v>
      </c>
      <c r="I31" s="130" t="str">
        <f>+VLOOKUP(F31,Participants!$A$1:$F$800,5,FALSE)</f>
        <v>M</v>
      </c>
      <c r="J31" s="130">
        <f>+VLOOKUP(F31,Participants!$A$1:$F$800,3,FALSE)</f>
        <v>4</v>
      </c>
      <c r="K31" s="131" t="str">
        <f>+VLOOKUP(F31,Participants!$A$1:$G$800,7,FALSE)</f>
        <v>DEV BOYS</v>
      </c>
      <c r="L31" s="161">
        <f t="shared" si="0"/>
        <v>29</v>
      </c>
      <c r="M31" s="130"/>
      <c r="N31" s="130">
        <v>21</v>
      </c>
      <c r="O31" s="160">
        <v>8</v>
      </c>
    </row>
    <row r="32" spans="1:15" ht="14.25" customHeight="1" x14ac:dyDescent="0.25">
      <c r="A32" s="163"/>
      <c r="B32" s="164"/>
      <c r="C32" s="164"/>
      <c r="D32" s="165"/>
      <c r="E32" s="165"/>
      <c r="F32" s="165">
        <v>410</v>
      </c>
      <c r="G32" s="130" t="str">
        <f>+VLOOKUP(F32,Participants!$A$1:$F$800,2,FALSE)</f>
        <v>Peter Hannon</v>
      </c>
      <c r="H32" s="130" t="str">
        <f>+VLOOKUP(F32,Participants!$A$1:$F$800,4,FALSE)</f>
        <v>AAP</v>
      </c>
      <c r="I32" s="130" t="str">
        <f>+VLOOKUP(F32,Participants!$A$1:$F$800,5,FALSE)</f>
        <v>M</v>
      </c>
      <c r="J32" s="130">
        <f>+VLOOKUP(F32,Participants!$A$1:$F$800,3,FALSE)</f>
        <v>0</v>
      </c>
      <c r="K32" s="131" t="str">
        <f>+VLOOKUP(F32,Participants!$A$1:$G$800,7,FALSE)</f>
        <v>DEV BOYS</v>
      </c>
      <c r="L32" s="161">
        <f t="shared" si="0"/>
        <v>30</v>
      </c>
      <c r="M32" s="130"/>
      <c r="N32" s="130">
        <v>19</v>
      </c>
      <c r="O32" s="160">
        <v>6</v>
      </c>
    </row>
    <row r="33" spans="1:15" ht="14.25" customHeight="1" x14ac:dyDescent="0.25">
      <c r="A33" s="156"/>
      <c r="B33" s="157"/>
      <c r="C33" s="157"/>
      <c r="D33" s="158"/>
      <c r="E33" s="158"/>
      <c r="F33" s="158">
        <v>650</v>
      </c>
      <c r="G33" s="131" t="str">
        <f>+VLOOKUP(F33,Participants!$A$1:$F$800,2,FALSE)</f>
        <v>Anthony Grady</v>
      </c>
      <c r="H33" s="131" t="str">
        <f>+VLOOKUP(F33,Participants!$A$1:$F$800,4,FALSE)</f>
        <v>BTA</v>
      </c>
      <c r="I33" s="131" t="str">
        <f>+VLOOKUP(F33,Participants!$A$1:$F$800,5,FALSE)</f>
        <v>M</v>
      </c>
      <c r="J33" s="131">
        <f>+VLOOKUP(F33,Participants!$A$1:$F$800,3,FALSE)</f>
        <v>2</v>
      </c>
      <c r="K33" s="131" t="str">
        <f>+VLOOKUP(F33,Participants!$A$1:$G$800,7,FALSE)</f>
        <v>DEV BOYS</v>
      </c>
      <c r="L33" s="161">
        <f t="shared" si="0"/>
        <v>31</v>
      </c>
      <c r="M33" s="131"/>
      <c r="N33" s="162">
        <v>17</v>
      </c>
      <c r="O33" s="160">
        <v>2</v>
      </c>
    </row>
    <row r="34" spans="1:15" ht="14.25" customHeight="1" x14ac:dyDescent="0.25">
      <c r="A34" s="163"/>
      <c r="B34" s="164"/>
      <c r="C34" s="164"/>
      <c r="D34" s="165"/>
      <c r="E34" s="165"/>
      <c r="F34" s="165">
        <v>786</v>
      </c>
      <c r="G34" s="130" t="str">
        <f>+VLOOKUP(F34,Participants!$A$1:$F$800,2,FALSE)</f>
        <v>Declan Flaherty</v>
      </c>
      <c r="H34" s="130" t="str">
        <f>+VLOOKUP(F34,Participants!$A$1:$F$800,4,FALSE)</f>
        <v>DMA</v>
      </c>
      <c r="I34" s="130" t="str">
        <f>+VLOOKUP(F34,Participants!$A$1:$F$800,5,FALSE)</f>
        <v>M</v>
      </c>
      <c r="J34" s="130">
        <f>+VLOOKUP(F34,Participants!$A$1:$F$800,3,FALSE)</f>
        <v>2</v>
      </c>
      <c r="K34" s="131" t="str">
        <f>+VLOOKUP(F34,Participants!$A$1:$G$800,7,FALSE)</f>
        <v>DEV BOYS</v>
      </c>
      <c r="L34" s="161">
        <f t="shared" si="0"/>
        <v>32</v>
      </c>
      <c r="M34" s="130"/>
      <c r="N34" s="130">
        <v>16</v>
      </c>
      <c r="O34" s="160">
        <v>8</v>
      </c>
    </row>
    <row r="35" spans="1:15" ht="14.25" customHeight="1" x14ac:dyDescent="0.25">
      <c r="A35" s="163"/>
      <c r="B35" s="164"/>
      <c r="C35" s="164"/>
      <c r="D35" s="165"/>
      <c r="E35" s="165"/>
      <c r="F35" s="165"/>
      <c r="G35" s="130"/>
      <c r="H35" s="130"/>
      <c r="I35" s="130"/>
      <c r="J35" s="130"/>
      <c r="K35" s="131"/>
      <c r="L35" s="166"/>
      <c r="M35" s="130"/>
      <c r="N35" s="130"/>
      <c r="O35" s="160"/>
    </row>
    <row r="36" spans="1:15" ht="14.25" customHeight="1" x14ac:dyDescent="0.25">
      <c r="A36" s="156"/>
      <c r="B36" s="157"/>
      <c r="C36" s="157"/>
      <c r="D36" s="158"/>
      <c r="E36" s="158"/>
      <c r="F36" s="158">
        <v>654</v>
      </c>
      <c r="G36" s="131" t="str">
        <f>+VLOOKUP(F36,Participants!$A$1:$F$800,2,FALSE)</f>
        <v>Grace Bandurski</v>
      </c>
      <c r="H36" s="131" t="str">
        <f>+VLOOKUP(F36,Participants!$A$1:$F$800,4,FALSE)</f>
        <v>BTA</v>
      </c>
      <c r="I36" s="131" t="str">
        <f>+VLOOKUP(F36,Participants!$A$1:$F$800,5,FALSE)</f>
        <v>F</v>
      </c>
      <c r="J36" s="131">
        <f>+VLOOKUP(F36,Participants!$A$1:$F$800,3,FALSE)</f>
        <v>4</v>
      </c>
      <c r="K36" s="131" t="str">
        <f>+VLOOKUP(F36,Participants!$A$1:$G$800,7,FALSE)</f>
        <v>DEV GIRLS</v>
      </c>
      <c r="L36" s="159">
        <v>1</v>
      </c>
      <c r="M36" s="131">
        <v>10</v>
      </c>
      <c r="N36" s="162">
        <v>61</v>
      </c>
      <c r="O36" s="160">
        <v>2</v>
      </c>
    </row>
    <row r="37" spans="1:15" ht="14.25" customHeight="1" x14ac:dyDescent="0.25">
      <c r="A37" s="163"/>
      <c r="B37" s="164"/>
      <c r="C37" s="164"/>
      <c r="D37" s="165"/>
      <c r="E37" s="165"/>
      <c r="F37" s="165">
        <v>658</v>
      </c>
      <c r="G37" s="130" t="str">
        <f>+VLOOKUP(F37,Participants!$A$1:$F$800,2,FALSE)</f>
        <v>Muiriel Tunno</v>
      </c>
      <c r="H37" s="130" t="str">
        <f>+VLOOKUP(F37,Participants!$A$1:$F$800,4,FALSE)</f>
        <v>BTA</v>
      </c>
      <c r="I37" s="130" t="str">
        <f>+VLOOKUP(F37,Participants!$A$1:$F$800,5,FALSE)</f>
        <v>F</v>
      </c>
      <c r="J37" s="130">
        <f>+VLOOKUP(F37,Participants!$A$1:$F$800,3,FALSE)</f>
        <v>4</v>
      </c>
      <c r="K37" s="131" t="str">
        <f>+VLOOKUP(F37,Participants!$A$1:$G$800,7,FALSE)</f>
        <v>DEV GIRLS</v>
      </c>
      <c r="L37" s="167">
        <f>L36+1</f>
        <v>2</v>
      </c>
      <c r="M37" s="130">
        <v>8</v>
      </c>
      <c r="N37" s="130">
        <v>49</v>
      </c>
      <c r="O37" s="160">
        <v>9</v>
      </c>
    </row>
    <row r="38" spans="1:15" ht="14.25" customHeight="1" x14ac:dyDescent="0.25">
      <c r="A38" s="163"/>
      <c r="B38" s="164"/>
      <c r="C38" s="164"/>
      <c r="D38" s="165"/>
      <c r="E38" s="165"/>
      <c r="F38" s="165">
        <v>1204</v>
      </c>
      <c r="G38" s="130" t="str">
        <f>+VLOOKUP(F38,Participants!$A$1:$F$800,2,FALSE)</f>
        <v>Peyton Bauer</v>
      </c>
      <c r="H38" s="130" t="str">
        <f>+VLOOKUP(F38,Participants!$A$1:$F$800,4,FALSE)</f>
        <v>MQA</v>
      </c>
      <c r="I38" s="130" t="str">
        <f>+VLOOKUP(F38,Participants!$A$1:$F$800,5,FALSE)</f>
        <v>F</v>
      </c>
      <c r="J38" s="130">
        <f>+VLOOKUP(F38,Participants!$A$1:$F$800,3,FALSE)</f>
        <v>3</v>
      </c>
      <c r="K38" s="131" t="str">
        <f>+VLOOKUP(F38,Participants!$A$1:$G$800,7,FALSE)</f>
        <v>DEV GIRLS</v>
      </c>
      <c r="L38" s="167">
        <f t="shared" ref="L38:L60" si="1">L37+1</f>
        <v>3</v>
      </c>
      <c r="M38" s="130">
        <v>6</v>
      </c>
      <c r="N38" s="130">
        <v>49</v>
      </c>
      <c r="O38" s="160">
        <v>1</v>
      </c>
    </row>
    <row r="39" spans="1:15" ht="14.25" customHeight="1" x14ac:dyDescent="0.25">
      <c r="A39" s="163"/>
      <c r="B39" s="164"/>
      <c r="C39" s="164"/>
      <c r="D39" s="165"/>
      <c r="E39" s="165"/>
      <c r="F39" s="165">
        <v>713</v>
      </c>
      <c r="G39" s="130" t="str">
        <f>+VLOOKUP(F39,Participants!$A$1:$F$800,2,FALSE)</f>
        <v>Emma Janke</v>
      </c>
      <c r="H39" s="130" t="str">
        <f>+VLOOKUP(F39,Participants!$A$1:$F$800,4,FALSE)</f>
        <v>CDL</v>
      </c>
      <c r="I39" s="130" t="str">
        <f>+VLOOKUP(F39,Participants!$A$1:$F$800,5,FALSE)</f>
        <v>F</v>
      </c>
      <c r="J39" s="130">
        <f>+VLOOKUP(F39,Participants!$A$1:$F$800,3,FALSE)</f>
        <v>4</v>
      </c>
      <c r="K39" s="131" t="str">
        <f>+VLOOKUP(F39,Participants!$A$1:$G$800,7,FALSE)</f>
        <v>DEV GIRLS</v>
      </c>
      <c r="L39" s="167">
        <f t="shared" si="1"/>
        <v>4</v>
      </c>
      <c r="M39" s="130">
        <v>5</v>
      </c>
      <c r="N39" s="130">
        <v>39</v>
      </c>
      <c r="O39" s="160">
        <v>4</v>
      </c>
    </row>
    <row r="40" spans="1:15" ht="14.25" customHeight="1" x14ac:dyDescent="0.25">
      <c r="A40" s="156"/>
      <c r="B40" s="157"/>
      <c r="C40" s="157"/>
      <c r="D40" s="158"/>
      <c r="E40" s="158"/>
      <c r="F40" s="158">
        <v>1481</v>
      </c>
      <c r="G40" s="131" t="str">
        <f>+VLOOKUP(F40,Participants!$A$1:$F$800,2,FALSE)</f>
        <v>Avery Van Balen</v>
      </c>
      <c r="H40" s="131" t="str">
        <f>+VLOOKUP(F40,Participants!$A$1:$F$800,4,FALSE)</f>
        <v>SKS</v>
      </c>
      <c r="I40" s="131" t="str">
        <f>+VLOOKUP(F40,Participants!$A$1:$F$800,5,FALSE)</f>
        <v>F</v>
      </c>
      <c r="J40" s="131">
        <f>+VLOOKUP(F40,Participants!$A$1:$F$800,3,FALSE)</f>
        <v>4</v>
      </c>
      <c r="K40" s="131" t="str">
        <f>+VLOOKUP(F40,Participants!$A$1:$G$800,7,FALSE)</f>
        <v>DEV GIRLS</v>
      </c>
      <c r="L40" s="167">
        <f t="shared" si="1"/>
        <v>5</v>
      </c>
      <c r="M40" s="131">
        <v>4</v>
      </c>
      <c r="N40" s="162">
        <v>36</v>
      </c>
      <c r="O40" s="160">
        <v>11</v>
      </c>
    </row>
    <row r="41" spans="1:15" ht="14.25" customHeight="1" x14ac:dyDescent="0.25">
      <c r="A41" s="156"/>
      <c r="B41" s="157"/>
      <c r="C41" s="157"/>
      <c r="D41" s="158"/>
      <c r="E41" s="158"/>
      <c r="F41" s="158">
        <v>348</v>
      </c>
      <c r="G41" s="131" t="str">
        <f>+VLOOKUP(F41,Participants!$A$1:$F$800,2,FALSE)</f>
        <v>Lucy Hayden</v>
      </c>
      <c r="H41" s="131" t="str">
        <f>+VLOOKUP(F41,Participants!$A$1:$F$800,4,FALSE)</f>
        <v>AAP</v>
      </c>
      <c r="I41" s="131" t="str">
        <f>+VLOOKUP(F41,Participants!$A$1:$F$800,5,FALSE)</f>
        <v>F</v>
      </c>
      <c r="J41" s="131">
        <f>+VLOOKUP(F41,Participants!$A$1:$F$800,3,FALSE)</f>
        <v>3</v>
      </c>
      <c r="K41" s="131" t="str">
        <f>+VLOOKUP(F41,Participants!$A$1:$G$800,7,FALSE)</f>
        <v>DEV GIRLS</v>
      </c>
      <c r="L41" s="167">
        <f t="shared" si="1"/>
        <v>6</v>
      </c>
      <c r="M41" s="131">
        <v>3</v>
      </c>
      <c r="N41" s="162">
        <v>36</v>
      </c>
      <c r="O41" s="160">
        <v>6</v>
      </c>
    </row>
    <row r="42" spans="1:15" ht="14.25" customHeight="1" x14ac:dyDescent="0.25">
      <c r="A42" s="156"/>
      <c r="B42" s="157"/>
      <c r="C42" s="157"/>
      <c r="D42" s="158"/>
      <c r="E42" s="158"/>
      <c r="F42" s="158">
        <v>1469</v>
      </c>
      <c r="G42" s="131" t="str">
        <f>+VLOOKUP(F42,Participants!$A$1:$F$800,2,FALSE)</f>
        <v>Mila Benso</v>
      </c>
      <c r="H42" s="131" t="str">
        <f>+VLOOKUP(F42,Participants!$A$1:$F$800,4,FALSE)</f>
        <v>SKS</v>
      </c>
      <c r="I42" s="131" t="str">
        <f>+VLOOKUP(F42,Participants!$A$1:$F$800,5,FALSE)</f>
        <v>F</v>
      </c>
      <c r="J42" s="131">
        <f>+VLOOKUP(F42,Participants!$A$1:$F$800,3,FALSE)</f>
        <v>4</v>
      </c>
      <c r="K42" s="131" t="str">
        <f>+VLOOKUP(F42,Participants!$A$1:$G$800,7,FALSE)</f>
        <v>DEV GIRLS</v>
      </c>
      <c r="L42" s="167">
        <f t="shared" si="1"/>
        <v>7</v>
      </c>
      <c r="M42" s="131">
        <v>2</v>
      </c>
      <c r="N42" s="130">
        <v>35</v>
      </c>
      <c r="O42" s="160">
        <v>5</v>
      </c>
    </row>
    <row r="43" spans="1:15" ht="14.25" customHeight="1" x14ac:dyDescent="0.25">
      <c r="A43" s="156"/>
      <c r="B43" s="157"/>
      <c r="C43" s="157"/>
      <c r="D43" s="158"/>
      <c r="E43" s="158"/>
      <c r="F43" s="158">
        <v>1205</v>
      </c>
      <c r="G43" s="131" t="str">
        <f>+VLOOKUP(F43,Participants!$A$1:$F$800,2,FALSE)</f>
        <v>Fallon Porter</v>
      </c>
      <c r="H43" s="131" t="str">
        <f>+VLOOKUP(F43,Participants!$A$1:$F$800,4,FALSE)</f>
        <v>MQA</v>
      </c>
      <c r="I43" s="131" t="str">
        <f>+VLOOKUP(F43,Participants!$A$1:$F$800,5,FALSE)</f>
        <v>F</v>
      </c>
      <c r="J43" s="131">
        <f>+VLOOKUP(F43,Participants!$A$1:$F$800,3,FALSE)</f>
        <v>3</v>
      </c>
      <c r="K43" s="131" t="str">
        <f>+VLOOKUP(F43,Participants!$A$1:$G$800,7,FALSE)</f>
        <v>DEV GIRLS</v>
      </c>
      <c r="L43" s="167">
        <f t="shared" si="1"/>
        <v>8</v>
      </c>
      <c r="M43" s="131">
        <v>1</v>
      </c>
      <c r="N43" s="162">
        <v>34</v>
      </c>
      <c r="O43" s="160">
        <v>10</v>
      </c>
    </row>
    <row r="44" spans="1:15" ht="14.25" customHeight="1" x14ac:dyDescent="0.25">
      <c r="A44" s="163"/>
      <c r="B44" s="164"/>
      <c r="C44" s="164"/>
      <c r="D44" s="165"/>
      <c r="E44" s="165"/>
      <c r="F44" s="165">
        <v>655</v>
      </c>
      <c r="G44" s="130" t="str">
        <f>+VLOOKUP(F44,Participants!$A$1:$F$800,2,FALSE)</f>
        <v>Juliet Kibler</v>
      </c>
      <c r="H44" s="130" t="str">
        <f>+VLOOKUP(F44,Participants!$A$1:$F$800,4,FALSE)</f>
        <v>BTA</v>
      </c>
      <c r="I44" s="130" t="str">
        <f>+VLOOKUP(F44,Participants!$A$1:$F$800,5,FALSE)</f>
        <v>F</v>
      </c>
      <c r="J44" s="130">
        <f>+VLOOKUP(F44,Participants!$A$1:$F$800,3,FALSE)</f>
        <v>4</v>
      </c>
      <c r="K44" s="131" t="str">
        <f>+VLOOKUP(F44,Participants!$A$1:$G$800,7,FALSE)</f>
        <v>DEV GIRLS</v>
      </c>
      <c r="L44" s="167">
        <f t="shared" si="1"/>
        <v>9</v>
      </c>
      <c r="M44" s="130"/>
      <c r="N44" s="130">
        <v>33</v>
      </c>
      <c r="O44" s="160">
        <v>0</v>
      </c>
    </row>
    <row r="45" spans="1:15" ht="14.25" customHeight="1" x14ac:dyDescent="0.25">
      <c r="A45" s="156"/>
      <c r="B45" s="157"/>
      <c r="C45" s="157"/>
      <c r="D45" s="158"/>
      <c r="E45" s="158"/>
      <c r="F45" s="158">
        <v>656</v>
      </c>
      <c r="G45" s="131" t="str">
        <f>+VLOOKUP(F45,Participants!$A$1:$F$800,2,FALSE)</f>
        <v>Audrey Kibler</v>
      </c>
      <c r="H45" s="131" t="str">
        <f>+VLOOKUP(F45,Participants!$A$1:$F$800,4,FALSE)</f>
        <v>BTA</v>
      </c>
      <c r="I45" s="131" t="str">
        <f>+VLOOKUP(F45,Participants!$A$1:$F$800,5,FALSE)</f>
        <v>F</v>
      </c>
      <c r="J45" s="131">
        <f>+VLOOKUP(F45,Participants!$A$1:$F$800,3,FALSE)</f>
        <v>4</v>
      </c>
      <c r="K45" s="131" t="str">
        <f>+VLOOKUP(F45,Participants!$A$1:$G$800,7,FALSE)</f>
        <v>DEV GIRLS</v>
      </c>
      <c r="L45" s="167">
        <f t="shared" si="1"/>
        <v>10</v>
      </c>
      <c r="M45" s="131"/>
      <c r="N45" s="162">
        <v>33</v>
      </c>
      <c r="O45" s="160">
        <v>0</v>
      </c>
    </row>
    <row r="46" spans="1:15" ht="14.25" customHeight="1" x14ac:dyDescent="0.25">
      <c r="A46" s="156"/>
      <c r="B46" s="157"/>
      <c r="C46" s="157"/>
      <c r="D46" s="158"/>
      <c r="E46" s="158"/>
      <c r="F46" s="158">
        <v>710</v>
      </c>
      <c r="G46" s="131" t="str">
        <f>+VLOOKUP(F46,Participants!$A$1:$F$800,2,FALSE)</f>
        <v>Sophia Parrish</v>
      </c>
      <c r="H46" s="131" t="str">
        <f>+VLOOKUP(F46,Participants!$A$1:$F$800,4,FALSE)</f>
        <v>CDL</v>
      </c>
      <c r="I46" s="131" t="str">
        <f>+VLOOKUP(F46,Participants!$A$1:$F$800,5,FALSE)</f>
        <v>F</v>
      </c>
      <c r="J46" s="131">
        <f>+VLOOKUP(F46,Participants!$A$1:$F$800,3,FALSE)</f>
        <v>3</v>
      </c>
      <c r="K46" s="131" t="str">
        <f>+VLOOKUP(F46,Participants!$A$1:$G$800,7,FALSE)</f>
        <v>DEV GIRLS</v>
      </c>
      <c r="L46" s="167">
        <f t="shared" si="1"/>
        <v>11</v>
      </c>
      <c r="M46" s="131"/>
      <c r="N46" s="162">
        <v>30</v>
      </c>
      <c r="O46" s="160">
        <v>4</v>
      </c>
    </row>
    <row r="47" spans="1:15" ht="14.25" customHeight="1" x14ac:dyDescent="0.25">
      <c r="A47" s="156"/>
      <c r="B47" s="157"/>
      <c r="C47" s="157"/>
      <c r="D47" s="158"/>
      <c r="E47" s="158"/>
      <c r="F47" s="158">
        <v>1212</v>
      </c>
      <c r="G47" s="131" t="str">
        <f>+VLOOKUP(F47,Participants!$A$1:$F$800,2,FALSE)</f>
        <v>Maive Shearer</v>
      </c>
      <c r="H47" s="131" t="str">
        <f>+VLOOKUP(F47,Participants!$A$1:$F$800,4,FALSE)</f>
        <v>MQA</v>
      </c>
      <c r="I47" s="131" t="str">
        <f>+VLOOKUP(F47,Participants!$A$1:$F$800,5,FALSE)</f>
        <v>F</v>
      </c>
      <c r="J47" s="131">
        <f>+VLOOKUP(F47,Participants!$A$1:$F$800,3,FALSE)</f>
        <v>4</v>
      </c>
      <c r="K47" s="131" t="str">
        <f>+VLOOKUP(F47,Participants!$A$1:$G$800,7,FALSE)</f>
        <v>DEV GIRLS</v>
      </c>
      <c r="L47" s="167">
        <f t="shared" si="1"/>
        <v>12</v>
      </c>
      <c r="M47" s="131"/>
      <c r="N47" s="162">
        <v>27</v>
      </c>
      <c r="O47" s="160">
        <v>10</v>
      </c>
    </row>
    <row r="48" spans="1:15" ht="14.25" customHeight="1" x14ac:dyDescent="0.25">
      <c r="A48" s="156"/>
      <c r="B48" s="157"/>
      <c r="C48" s="157"/>
      <c r="D48" s="158"/>
      <c r="E48" s="158"/>
      <c r="F48" s="158">
        <v>752</v>
      </c>
      <c r="G48" s="131" t="str">
        <f>+VLOOKUP(F48,Participants!$A$1:$F$800,2,FALSE)</f>
        <v>Lilliana Tavella</v>
      </c>
      <c r="H48" s="131" t="str">
        <f>+VLOOKUP(F48,Participants!$A$1:$F$800,4,FALSE)</f>
        <v>CDP</v>
      </c>
      <c r="I48" s="131" t="str">
        <f>+VLOOKUP(F48,Participants!$A$1:$F$800,5,FALSE)</f>
        <v>F</v>
      </c>
      <c r="J48" s="131">
        <f>+VLOOKUP(F48,Participants!$A$1:$F$800,3,FALSE)</f>
        <v>3</v>
      </c>
      <c r="K48" s="131" t="str">
        <f>+VLOOKUP(F48,Participants!$A$1:$G$800,7,FALSE)</f>
        <v>DEV GIRLS</v>
      </c>
      <c r="L48" s="167">
        <f t="shared" si="1"/>
        <v>13</v>
      </c>
      <c r="M48" s="131"/>
      <c r="N48" s="162">
        <v>26</v>
      </c>
      <c r="O48" s="160">
        <v>7</v>
      </c>
    </row>
    <row r="49" spans="1:25" ht="14.25" customHeight="1" x14ac:dyDescent="0.25">
      <c r="A49" s="163"/>
      <c r="B49" s="164"/>
      <c r="C49" s="164"/>
      <c r="D49" s="165"/>
      <c r="E49" s="165"/>
      <c r="F49" s="165">
        <v>652</v>
      </c>
      <c r="G49" s="130" t="str">
        <f>+VLOOKUP(F49,Participants!$A$1:$F$800,2,FALSE)</f>
        <v>Molly Rose Stephenson</v>
      </c>
      <c r="H49" s="130" t="str">
        <f>+VLOOKUP(F49,Participants!$A$1:$F$800,4,FALSE)</f>
        <v>BTA</v>
      </c>
      <c r="I49" s="130" t="str">
        <f>+VLOOKUP(F49,Participants!$A$1:$F$800,5,FALSE)</f>
        <v>F</v>
      </c>
      <c r="J49" s="130">
        <f>+VLOOKUP(F49,Participants!$A$1:$F$800,3,FALSE)</f>
        <v>2</v>
      </c>
      <c r="K49" s="131" t="str">
        <f>+VLOOKUP(F49,Participants!$A$1:$G$800,7,FALSE)</f>
        <v>DEV GIRLS</v>
      </c>
      <c r="L49" s="167">
        <f t="shared" si="1"/>
        <v>14</v>
      </c>
      <c r="M49" s="130"/>
      <c r="N49" s="130">
        <v>25</v>
      </c>
      <c r="O49" s="160">
        <v>9</v>
      </c>
    </row>
    <row r="50" spans="1:25" ht="14.25" customHeight="1" x14ac:dyDescent="0.25">
      <c r="A50" s="163"/>
      <c r="B50" s="164"/>
      <c r="C50" s="164"/>
      <c r="D50" s="165"/>
      <c r="E50" s="165"/>
      <c r="F50" s="165">
        <v>1211</v>
      </c>
      <c r="G50" s="130" t="str">
        <f>+VLOOKUP(F50,Participants!$A$1:$F$800,2,FALSE)</f>
        <v>Rylee Sagwitz</v>
      </c>
      <c r="H50" s="130" t="str">
        <f>+VLOOKUP(F50,Participants!$A$1:$F$800,4,FALSE)</f>
        <v>MQA</v>
      </c>
      <c r="I50" s="130" t="str">
        <f>+VLOOKUP(F50,Participants!$A$1:$F$800,5,FALSE)</f>
        <v>F</v>
      </c>
      <c r="J50" s="130">
        <f>+VLOOKUP(F50,Participants!$A$1:$F$800,3,FALSE)</f>
        <v>4</v>
      </c>
      <c r="K50" s="131" t="str">
        <f>+VLOOKUP(F50,Participants!$A$1:$G$800,7,FALSE)</f>
        <v>DEV GIRLS</v>
      </c>
      <c r="L50" s="167">
        <f t="shared" si="1"/>
        <v>15</v>
      </c>
      <c r="M50" s="130"/>
      <c r="N50" s="130">
        <v>25</v>
      </c>
      <c r="O50" s="160">
        <v>3</v>
      </c>
    </row>
    <row r="51" spans="1:25" ht="14.25" customHeight="1" x14ac:dyDescent="0.25">
      <c r="A51" s="163"/>
      <c r="B51" s="164"/>
      <c r="C51" s="164"/>
      <c r="D51" s="165"/>
      <c r="E51" s="165"/>
      <c r="F51" s="165">
        <v>1477</v>
      </c>
      <c r="G51" s="130" t="str">
        <f>+VLOOKUP(F51,Participants!$A$1:$F$800,2,FALSE)</f>
        <v>Kyleigh Morvay</v>
      </c>
      <c r="H51" s="130" t="str">
        <f>+VLOOKUP(F51,Participants!$A$1:$F$800,4,FALSE)</f>
        <v>SKS</v>
      </c>
      <c r="I51" s="130" t="str">
        <f>+VLOOKUP(F51,Participants!$A$1:$F$800,5,FALSE)</f>
        <v>F</v>
      </c>
      <c r="J51" s="130">
        <f>+VLOOKUP(F51,Participants!$A$1:$F$800,3,FALSE)</f>
        <v>4</v>
      </c>
      <c r="K51" s="131" t="str">
        <f>+VLOOKUP(F51,Participants!$A$1:$G$800,7,FALSE)</f>
        <v>DEV GIRLS</v>
      </c>
      <c r="L51" s="167">
        <f t="shared" si="1"/>
        <v>16</v>
      </c>
      <c r="M51" s="130"/>
      <c r="N51" s="130">
        <v>25</v>
      </c>
      <c r="O51" s="160">
        <v>2</v>
      </c>
    </row>
    <row r="52" spans="1:25" ht="14.25" customHeight="1" x14ac:dyDescent="0.25">
      <c r="A52" s="163"/>
      <c r="B52" s="164"/>
      <c r="C52" s="164"/>
      <c r="D52" s="165"/>
      <c r="E52" s="165"/>
      <c r="F52" s="165">
        <v>1470</v>
      </c>
      <c r="G52" s="130" t="str">
        <f>+VLOOKUP(F52,Participants!$A$1:$F$800,2,FALSE)</f>
        <v>Nadia Buchwald</v>
      </c>
      <c r="H52" s="130" t="str">
        <f>+VLOOKUP(F52,Participants!$A$1:$F$800,4,FALSE)</f>
        <v>SKS</v>
      </c>
      <c r="I52" s="130" t="str">
        <f>+VLOOKUP(F52,Participants!$A$1:$F$800,5,FALSE)</f>
        <v>F</v>
      </c>
      <c r="J52" s="130">
        <f>+VLOOKUP(F52,Participants!$A$1:$F$800,3,FALSE)</f>
        <v>4</v>
      </c>
      <c r="K52" s="131" t="str">
        <f>+VLOOKUP(F52,Participants!$A$1:$G$800,7,FALSE)</f>
        <v>DEV GIRLS</v>
      </c>
      <c r="L52" s="167">
        <f t="shared" si="1"/>
        <v>17</v>
      </c>
      <c r="M52" s="130"/>
      <c r="N52" s="162">
        <v>25</v>
      </c>
      <c r="O52" s="160">
        <v>0</v>
      </c>
    </row>
    <row r="53" spans="1:25" ht="14.25" customHeight="1" x14ac:dyDescent="0.25">
      <c r="A53" s="163"/>
      <c r="B53" s="164"/>
      <c r="C53" s="164"/>
      <c r="D53" s="165"/>
      <c r="E53" s="165"/>
      <c r="F53" s="165">
        <v>708</v>
      </c>
      <c r="G53" s="130" t="str">
        <f>+VLOOKUP(F53,Participants!$A$1:$F$800,2,FALSE)</f>
        <v>Rose Vitale</v>
      </c>
      <c r="H53" s="130" t="str">
        <f>+VLOOKUP(F53,Participants!$A$1:$F$800,4,FALSE)</f>
        <v>CDL</v>
      </c>
      <c r="I53" s="130" t="str">
        <f>+VLOOKUP(F53,Participants!$A$1:$F$800,5,FALSE)</f>
        <v>F</v>
      </c>
      <c r="J53" s="130">
        <f>+VLOOKUP(F53,Participants!$A$1:$F$800,3,FALSE)</f>
        <v>2</v>
      </c>
      <c r="K53" s="131" t="str">
        <f>+VLOOKUP(F53,Participants!$A$1:$G$800,7,FALSE)</f>
        <v>DEV GIRLS</v>
      </c>
      <c r="L53" s="167">
        <f t="shared" si="1"/>
        <v>18</v>
      </c>
      <c r="M53" s="130"/>
      <c r="N53" s="130">
        <v>24</v>
      </c>
      <c r="O53" s="160">
        <v>11</v>
      </c>
    </row>
    <row r="54" spans="1:25" ht="14.25" customHeight="1" x14ac:dyDescent="0.25">
      <c r="A54" s="156"/>
      <c r="B54" s="157"/>
      <c r="C54" s="157"/>
      <c r="D54" s="158"/>
      <c r="E54" s="158"/>
      <c r="F54" s="158">
        <v>1471</v>
      </c>
      <c r="G54" s="131" t="str">
        <f>+VLOOKUP(F54,Participants!$A$1:$F$800,2,FALSE)</f>
        <v>Gianna Conklin</v>
      </c>
      <c r="H54" s="131" t="str">
        <f>+VLOOKUP(F54,Participants!$A$1:$F$800,4,FALSE)</f>
        <v>SKS</v>
      </c>
      <c r="I54" s="131" t="str">
        <f>+VLOOKUP(F54,Participants!$A$1:$F$800,5,FALSE)</f>
        <v>F</v>
      </c>
      <c r="J54" s="131">
        <f>+VLOOKUP(F54,Participants!$A$1:$F$800,3,FALSE)</f>
        <v>4</v>
      </c>
      <c r="K54" s="131" t="str">
        <f>+VLOOKUP(F54,Participants!$A$1:$G$800,7,FALSE)</f>
        <v>DEV GIRLS</v>
      </c>
      <c r="L54" s="167">
        <f t="shared" si="1"/>
        <v>19</v>
      </c>
      <c r="M54" s="131"/>
      <c r="N54" s="130">
        <v>24</v>
      </c>
      <c r="O54" s="160">
        <v>2</v>
      </c>
    </row>
    <row r="55" spans="1:25" ht="14.25" customHeight="1" x14ac:dyDescent="0.25">
      <c r="A55" s="163"/>
      <c r="B55" s="164"/>
      <c r="C55" s="164"/>
      <c r="D55" s="165"/>
      <c r="E55" s="165"/>
      <c r="F55" s="165">
        <v>356</v>
      </c>
      <c r="G55" s="130" t="str">
        <f>+VLOOKUP(F55,Participants!$A$1:$F$800,2,FALSE)</f>
        <v>Ariana Feagin</v>
      </c>
      <c r="H55" s="130" t="str">
        <f>+VLOOKUP(F55,Participants!$A$1:$F$800,4,FALSE)</f>
        <v>AAP</v>
      </c>
      <c r="I55" s="130" t="str">
        <f>+VLOOKUP(F55,Participants!$A$1:$F$800,5,FALSE)</f>
        <v>F</v>
      </c>
      <c r="J55" s="130">
        <f>+VLOOKUP(F55,Participants!$A$1:$F$800,3,FALSE)</f>
        <v>4</v>
      </c>
      <c r="K55" s="131" t="str">
        <f>+VLOOKUP(F55,Participants!$A$1:$G$800,7,FALSE)</f>
        <v>DEV GIRLS</v>
      </c>
      <c r="L55" s="167">
        <f t="shared" si="1"/>
        <v>20</v>
      </c>
      <c r="M55" s="130"/>
      <c r="N55" s="130">
        <v>23</v>
      </c>
      <c r="O55" s="160">
        <v>8</v>
      </c>
    </row>
    <row r="56" spans="1:25" ht="14.25" customHeight="1" x14ac:dyDescent="0.25">
      <c r="A56" s="163"/>
      <c r="B56" s="164"/>
      <c r="C56" s="164"/>
      <c r="D56" s="165"/>
      <c r="E56" s="165"/>
      <c r="F56" s="165">
        <v>1473</v>
      </c>
      <c r="G56" s="130" t="str">
        <f>+VLOOKUP(F56,Participants!$A$1:$F$800,2,FALSE)</f>
        <v>Juna Jochum</v>
      </c>
      <c r="H56" s="130" t="str">
        <f>+VLOOKUP(F56,Participants!$A$1:$F$800,4,FALSE)</f>
        <v>SKS</v>
      </c>
      <c r="I56" s="130" t="str">
        <f>+VLOOKUP(F56,Participants!$A$1:$F$800,5,FALSE)</f>
        <v>F</v>
      </c>
      <c r="J56" s="130">
        <f>+VLOOKUP(F56,Participants!$A$1:$F$800,3,FALSE)</f>
        <v>4</v>
      </c>
      <c r="K56" s="131" t="str">
        <f>+VLOOKUP(F56,Participants!$A$1:$G$800,7,FALSE)</f>
        <v>DEV GIRLS</v>
      </c>
      <c r="L56" s="167">
        <f t="shared" si="1"/>
        <v>21</v>
      </c>
      <c r="M56" s="130"/>
      <c r="N56" s="130">
        <v>23</v>
      </c>
      <c r="O56" s="160">
        <v>6</v>
      </c>
    </row>
    <row r="57" spans="1:25" ht="14.25" customHeight="1" x14ac:dyDescent="0.25">
      <c r="A57" s="156"/>
      <c r="B57" s="157"/>
      <c r="C57" s="157"/>
      <c r="D57" s="158"/>
      <c r="E57" s="158"/>
      <c r="F57" s="158">
        <v>1474</v>
      </c>
      <c r="G57" s="131" t="str">
        <f>+VLOOKUP(F57,Participants!$A$1:$F$800,2,FALSE)</f>
        <v>Lucia Kilkeary</v>
      </c>
      <c r="H57" s="131" t="str">
        <f>+VLOOKUP(F57,Participants!$A$1:$F$800,4,FALSE)</f>
        <v>SKS</v>
      </c>
      <c r="I57" s="131" t="str">
        <f>+VLOOKUP(F57,Participants!$A$1:$F$800,5,FALSE)</f>
        <v>F</v>
      </c>
      <c r="J57" s="131">
        <f>+VLOOKUP(F57,Participants!$A$1:$F$800,3,FALSE)</f>
        <v>4</v>
      </c>
      <c r="K57" s="131" t="str">
        <f>+VLOOKUP(F57,Participants!$A$1:$G$800,7,FALSE)</f>
        <v>DEV GIRLS</v>
      </c>
      <c r="L57" s="167">
        <f t="shared" si="1"/>
        <v>22</v>
      </c>
      <c r="M57" s="131"/>
      <c r="N57" s="162">
        <v>21</v>
      </c>
      <c r="O57" s="160">
        <v>8</v>
      </c>
    </row>
    <row r="58" spans="1:25" ht="14.25" customHeight="1" x14ac:dyDescent="0.25">
      <c r="A58" s="163"/>
      <c r="B58" s="164"/>
      <c r="C58" s="164"/>
      <c r="D58" s="165"/>
      <c r="E58" s="165"/>
      <c r="F58" s="165">
        <v>749</v>
      </c>
      <c r="G58" s="130" t="str">
        <f>+VLOOKUP(F58,Participants!$A$1:$F$800,2,FALSE)</f>
        <v>Ava Scalamogna</v>
      </c>
      <c r="H58" s="130" t="str">
        <f>+VLOOKUP(F58,Participants!$A$1:$F$800,4,FALSE)</f>
        <v>CDP</v>
      </c>
      <c r="I58" s="130" t="str">
        <f>+VLOOKUP(F58,Participants!$A$1:$F$800,5,FALSE)</f>
        <v>F</v>
      </c>
      <c r="J58" s="130">
        <f>+VLOOKUP(F58,Participants!$A$1:$F$800,3,FALSE)</f>
        <v>3</v>
      </c>
      <c r="K58" s="131" t="str">
        <f>+VLOOKUP(F58,Participants!$A$1:$G$800,7,FALSE)</f>
        <v>DEV GIRLS</v>
      </c>
      <c r="L58" s="167">
        <f t="shared" si="1"/>
        <v>23</v>
      </c>
      <c r="M58" s="130"/>
      <c r="N58" s="130">
        <v>19</v>
      </c>
      <c r="O58" s="160">
        <v>7</v>
      </c>
    </row>
    <row r="59" spans="1:25" ht="14.25" customHeight="1" x14ac:dyDescent="0.25">
      <c r="A59" s="156"/>
      <c r="B59" s="157"/>
      <c r="C59" s="157"/>
      <c r="D59" s="158"/>
      <c r="E59" s="158"/>
      <c r="F59" s="158">
        <v>750</v>
      </c>
      <c r="G59" s="131" t="str">
        <f>+VLOOKUP(F59,Participants!$A$1:$F$800,2,FALSE)</f>
        <v>Elizabeth Mazza-Ludwick</v>
      </c>
      <c r="H59" s="131" t="str">
        <f>+VLOOKUP(F59,Participants!$A$1:$F$800,4,FALSE)</f>
        <v>CDP</v>
      </c>
      <c r="I59" s="131" t="str">
        <f>+VLOOKUP(F59,Participants!$A$1:$F$800,5,FALSE)</f>
        <v>F</v>
      </c>
      <c r="J59" s="131">
        <f>+VLOOKUP(F59,Participants!$A$1:$F$800,3,FALSE)</f>
        <v>3</v>
      </c>
      <c r="K59" s="131" t="str">
        <f>+VLOOKUP(F59,Participants!$A$1:$G$800,7,FALSE)</f>
        <v>DEV GIRLS</v>
      </c>
      <c r="L59" s="167">
        <f t="shared" si="1"/>
        <v>24</v>
      </c>
      <c r="M59" s="131"/>
      <c r="N59" s="162">
        <v>19</v>
      </c>
      <c r="O59" s="160">
        <v>0</v>
      </c>
    </row>
    <row r="60" spans="1:25" ht="14.25" customHeight="1" x14ac:dyDescent="0.25">
      <c r="A60" s="163"/>
      <c r="B60" s="164"/>
      <c r="C60" s="164"/>
      <c r="D60" s="165"/>
      <c r="E60" s="165"/>
      <c r="F60" s="165">
        <v>751</v>
      </c>
      <c r="G60" s="130" t="str">
        <f>+VLOOKUP(F60,Participants!$A$1:$F$800,2,FALSE)</f>
        <v>Harper Muscia</v>
      </c>
      <c r="H60" s="130" t="str">
        <f>+VLOOKUP(F60,Participants!$A$1:$F$800,4,FALSE)</f>
        <v>CDP</v>
      </c>
      <c r="I60" s="130" t="str">
        <f>+VLOOKUP(F60,Participants!$A$1:$F$800,5,FALSE)</f>
        <v>F</v>
      </c>
      <c r="J60" s="130">
        <f>+VLOOKUP(F60,Participants!$A$1:$F$800,3,FALSE)</f>
        <v>3</v>
      </c>
      <c r="K60" s="131" t="str">
        <f>+VLOOKUP(F60,Participants!$A$1:$G$800,7,FALSE)</f>
        <v>DEV GIRLS</v>
      </c>
      <c r="L60" s="167">
        <f t="shared" si="1"/>
        <v>25</v>
      </c>
      <c r="M60" s="130"/>
      <c r="N60" s="130">
        <v>11</v>
      </c>
      <c r="O60" s="160">
        <v>1</v>
      </c>
    </row>
    <row r="61" spans="1:25" ht="14.25" customHeight="1" x14ac:dyDescent="0.25">
      <c r="A61" s="66"/>
      <c r="B61" s="102"/>
      <c r="C61" s="102"/>
      <c r="D61" s="66"/>
      <c r="E61" s="66"/>
      <c r="F61" s="90"/>
      <c r="N61" s="90"/>
      <c r="O61" s="90"/>
    </row>
    <row r="62" spans="1:25" ht="14.25" customHeight="1" x14ac:dyDescent="0.25">
      <c r="N62" s="90"/>
      <c r="O62" s="90"/>
    </row>
    <row r="63" spans="1:25" ht="14.25" customHeight="1" x14ac:dyDescent="0.25">
      <c r="B63" s="67" t="s">
        <v>15</v>
      </c>
      <c r="C63" s="67" t="s">
        <v>17</v>
      </c>
      <c r="D63" s="68" t="s">
        <v>21</v>
      </c>
      <c r="E63" s="67" t="s">
        <v>24</v>
      </c>
      <c r="F63" s="67" t="s">
        <v>10</v>
      </c>
      <c r="G63" s="67" t="s">
        <v>29</v>
      </c>
      <c r="H63" s="67" t="s">
        <v>34</v>
      </c>
      <c r="I63" s="67" t="s">
        <v>37</v>
      </c>
      <c r="J63" s="67" t="s">
        <v>40</v>
      </c>
      <c r="K63" s="67" t="s">
        <v>43</v>
      </c>
      <c r="L63" s="67" t="s">
        <v>48</v>
      </c>
      <c r="M63" s="67" t="s">
        <v>52</v>
      </c>
      <c r="N63" s="67" t="s">
        <v>55</v>
      </c>
      <c r="O63" s="67" t="s">
        <v>60</v>
      </c>
      <c r="P63" s="67" t="s">
        <v>649</v>
      </c>
      <c r="Q63" s="67" t="s">
        <v>66</v>
      </c>
      <c r="R63" s="67" t="s">
        <v>69</v>
      </c>
      <c r="S63" s="67" t="s">
        <v>72</v>
      </c>
      <c r="T63" s="67" t="s">
        <v>78</v>
      </c>
      <c r="U63" s="67" t="s">
        <v>81</v>
      </c>
      <c r="V63" s="67" t="s">
        <v>84</v>
      </c>
      <c r="W63" s="67" t="s">
        <v>90</v>
      </c>
      <c r="X63" s="67" t="s">
        <v>93</v>
      </c>
    </row>
    <row r="64" spans="1:25" ht="14.25" customHeight="1" x14ac:dyDescent="0.25">
      <c r="A64" s="69" t="s">
        <v>32</v>
      </c>
      <c r="B64" s="69">
        <f t="shared" ref="B64:K65" si="2">+SUMIFS($M$2:$M$60,$K$2:$K$60,$A64,$H$2:$H$60,B$63)</f>
        <v>3</v>
      </c>
      <c r="C64" s="69">
        <f t="shared" si="2"/>
        <v>0</v>
      </c>
      <c r="D64" s="69">
        <f t="shared" si="2"/>
        <v>0</v>
      </c>
      <c r="E64" s="69">
        <f t="shared" si="2"/>
        <v>0</v>
      </c>
      <c r="F64" s="90">
        <f t="shared" si="2"/>
        <v>0</v>
      </c>
      <c r="G64" s="90">
        <f t="shared" si="2"/>
        <v>18</v>
      </c>
      <c r="H64" s="90">
        <f t="shared" si="2"/>
        <v>0</v>
      </c>
      <c r="I64" s="90">
        <f t="shared" si="2"/>
        <v>0</v>
      </c>
      <c r="J64" s="90">
        <f t="shared" si="2"/>
        <v>5</v>
      </c>
      <c r="K64" s="90">
        <f t="shared" si="2"/>
        <v>0</v>
      </c>
      <c r="L64" s="90">
        <f t="shared" ref="L64:X65" si="3">+SUMIFS($M$2:$M$60,$K$2:$K$60,$A64,$H$2:$H$60,L$63)</f>
        <v>0</v>
      </c>
      <c r="M64" s="90">
        <f t="shared" si="3"/>
        <v>0</v>
      </c>
      <c r="N64" s="90">
        <f t="shared" si="3"/>
        <v>0</v>
      </c>
      <c r="O64" s="90">
        <f t="shared" si="3"/>
        <v>7</v>
      </c>
      <c r="P64" s="69">
        <f t="shared" si="3"/>
        <v>0</v>
      </c>
      <c r="Q64" s="69">
        <f t="shared" si="3"/>
        <v>0</v>
      </c>
      <c r="R64" s="69">
        <f t="shared" si="3"/>
        <v>0</v>
      </c>
      <c r="S64" s="69">
        <f t="shared" si="3"/>
        <v>0</v>
      </c>
      <c r="T64" s="69">
        <f t="shared" si="3"/>
        <v>6</v>
      </c>
      <c r="U64" s="69">
        <f t="shared" si="3"/>
        <v>0</v>
      </c>
      <c r="V64" s="69">
        <f t="shared" si="3"/>
        <v>0</v>
      </c>
      <c r="W64" s="69">
        <f t="shared" si="3"/>
        <v>0</v>
      </c>
      <c r="X64" s="69">
        <f t="shared" si="3"/>
        <v>0</v>
      </c>
      <c r="Y64" s="69">
        <f>SUM(B64:X64)</f>
        <v>39</v>
      </c>
    </row>
    <row r="65" spans="1:25" ht="14.25" customHeight="1" x14ac:dyDescent="0.25">
      <c r="A65" s="69" t="s">
        <v>13</v>
      </c>
      <c r="B65" s="69">
        <f t="shared" si="2"/>
        <v>5</v>
      </c>
      <c r="C65" s="69">
        <f t="shared" si="2"/>
        <v>0</v>
      </c>
      <c r="D65" s="69">
        <f t="shared" si="2"/>
        <v>0</v>
      </c>
      <c r="E65" s="69">
        <f t="shared" si="2"/>
        <v>0</v>
      </c>
      <c r="F65" s="90">
        <f t="shared" si="2"/>
        <v>0</v>
      </c>
      <c r="G65" s="90">
        <f t="shared" si="2"/>
        <v>0</v>
      </c>
      <c r="H65" s="90">
        <f t="shared" si="2"/>
        <v>1</v>
      </c>
      <c r="I65" s="90">
        <f t="shared" si="2"/>
        <v>0</v>
      </c>
      <c r="J65" s="90">
        <f t="shared" si="2"/>
        <v>6</v>
      </c>
      <c r="K65" s="90">
        <f t="shared" si="2"/>
        <v>0</v>
      </c>
      <c r="L65" s="90">
        <f t="shared" si="3"/>
        <v>0</v>
      </c>
      <c r="M65" s="90">
        <f t="shared" si="3"/>
        <v>0</v>
      </c>
      <c r="N65" s="90">
        <f t="shared" si="3"/>
        <v>0</v>
      </c>
      <c r="O65" s="90">
        <f t="shared" si="3"/>
        <v>8</v>
      </c>
      <c r="P65" s="69">
        <f t="shared" si="3"/>
        <v>0</v>
      </c>
      <c r="Q65" s="69">
        <f t="shared" si="3"/>
        <v>0</v>
      </c>
      <c r="R65" s="69">
        <f t="shared" si="3"/>
        <v>0</v>
      </c>
      <c r="S65" s="69">
        <f t="shared" si="3"/>
        <v>0</v>
      </c>
      <c r="T65" s="69">
        <f t="shared" si="3"/>
        <v>19</v>
      </c>
      <c r="U65" s="69">
        <f t="shared" si="3"/>
        <v>0</v>
      </c>
      <c r="V65" s="69">
        <f t="shared" si="3"/>
        <v>0</v>
      </c>
      <c r="W65" s="69">
        <f t="shared" si="3"/>
        <v>0</v>
      </c>
      <c r="X65" s="69">
        <f t="shared" si="3"/>
        <v>0</v>
      </c>
      <c r="Y65" s="69">
        <f>SUM(B65:X65)</f>
        <v>39</v>
      </c>
    </row>
    <row r="66" spans="1:25" ht="14.25" customHeight="1" x14ac:dyDescent="0.25">
      <c r="N66" s="90"/>
      <c r="O66" s="90"/>
    </row>
    <row r="67" spans="1:25" ht="14.25" customHeight="1" x14ac:dyDescent="0.25">
      <c r="N67" s="90"/>
      <c r="O67" s="90"/>
    </row>
    <row r="68" spans="1:25" ht="14.25" customHeight="1" x14ac:dyDescent="0.25">
      <c r="N68" s="90"/>
      <c r="O68" s="90"/>
    </row>
    <row r="69" spans="1:25" ht="14.25" customHeight="1" x14ac:dyDescent="0.25">
      <c r="N69" s="90"/>
      <c r="O69" s="90"/>
    </row>
    <row r="70" spans="1:25" ht="14.25" customHeight="1" x14ac:dyDescent="0.25">
      <c r="N70" s="90"/>
      <c r="O70" s="90"/>
    </row>
    <row r="71" spans="1:25" ht="14.25" customHeight="1" x14ac:dyDescent="0.25">
      <c r="N71" s="90"/>
      <c r="O71" s="90"/>
    </row>
    <row r="72" spans="1:25" ht="14.25" customHeight="1" x14ac:dyDescent="0.25">
      <c r="N72" s="90"/>
      <c r="O72" s="90"/>
    </row>
    <row r="73" spans="1:25" ht="14.25" customHeight="1" x14ac:dyDescent="0.25">
      <c r="N73" s="90"/>
      <c r="O73" s="90"/>
    </row>
    <row r="74" spans="1:25" ht="14.25" customHeight="1" x14ac:dyDescent="0.25">
      <c r="N74" s="90"/>
      <c r="O74" s="90"/>
    </row>
    <row r="75" spans="1:25" ht="14.25" customHeight="1" x14ac:dyDescent="0.25">
      <c r="N75" s="90"/>
      <c r="O75" s="90"/>
    </row>
    <row r="76" spans="1:25" ht="14.25" customHeight="1" x14ac:dyDescent="0.25">
      <c r="N76" s="90"/>
      <c r="O76" s="90"/>
    </row>
    <row r="77" spans="1:25" ht="14.25" customHeight="1" x14ac:dyDescent="0.25">
      <c r="N77" s="90"/>
      <c r="O77" s="90"/>
    </row>
    <row r="78" spans="1:25" ht="14.25" customHeight="1" x14ac:dyDescent="0.25">
      <c r="N78" s="90"/>
      <c r="O78" s="90"/>
    </row>
    <row r="79" spans="1:25" ht="14.25" customHeight="1" x14ac:dyDescent="0.25">
      <c r="N79" s="90"/>
      <c r="O79" s="90"/>
    </row>
    <row r="80" spans="1:25" ht="14.25" customHeight="1" x14ac:dyDescent="0.25">
      <c r="N80" s="90"/>
      <c r="O80" s="90"/>
    </row>
    <row r="81" spans="14:15" ht="14.25" customHeight="1" x14ac:dyDescent="0.25">
      <c r="N81" s="90"/>
      <c r="O81" s="90"/>
    </row>
    <row r="82" spans="14:15" ht="14.25" customHeight="1" x14ac:dyDescent="0.25">
      <c r="N82" s="90"/>
      <c r="O82" s="90"/>
    </row>
    <row r="83" spans="14:15" ht="14.25" customHeight="1" x14ac:dyDescent="0.25">
      <c r="N83" s="90"/>
      <c r="O83" s="90"/>
    </row>
    <row r="84" spans="14:15" ht="14.25" customHeight="1" x14ac:dyDescent="0.25">
      <c r="N84" s="90"/>
      <c r="O84" s="90"/>
    </row>
    <row r="85" spans="14:15" ht="14.25" customHeight="1" x14ac:dyDescent="0.25">
      <c r="N85" s="90"/>
      <c r="O85" s="90"/>
    </row>
    <row r="86" spans="14:15" ht="14.25" customHeight="1" x14ac:dyDescent="0.25">
      <c r="N86" s="90"/>
      <c r="O86" s="90"/>
    </row>
    <row r="87" spans="14:15" ht="14.25" customHeight="1" x14ac:dyDescent="0.25">
      <c r="N87" s="90"/>
      <c r="O87" s="90"/>
    </row>
    <row r="88" spans="14:15" ht="14.25" customHeight="1" x14ac:dyDescent="0.25">
      <c r="N88" s="90"/>
      <c r="O88" s="90"/>
    </row>
    <row r="89" spans="14:15" ht="14.25" customHeight="1" x14ac:dyDescent="0.25">
      <c r="N89" s="90"/>
      <c r="O89" s="90"/>
    </row>
    <row r="90" spans="14:15" ht="14.25" customHeight="1" x14ac:dyDescent="0.25">
      <c r="N90" s="90"/>
      <c r="O90" s="90"/>
    </row>
    <row r="91" spans="14:15" ht="14.25" customHeight="1" x14ac:dyDescent="0.25">
      <c r="N91" s="90"/>
      <c r="O91" s="90"/>
    </row>
    <row r="92" spans="14:15" ht="14.25" customHeight="1" x14ac:dyDescent="0.25">
      <c r="N92" s="90"/>
      <c r="O92" s="90"/>
    </row>
    <row r="93" spans="14:15" ht="14.25" customHeight="1" x14ac:dyDescent="0.25">
      <c r="N93" s="90"/>
      <c r="O93" s="90"/>
    </row>
    <row r="94" spans="14:15" ht="14.25" customHeight="1" x14ac:dyDescent="0.25">
      <c r="N94" s="90"/>
      <c r="O94" s="90"/>
    </row>
    <row r="95" spans="14:15" ht="14.25" customHeight="1" x14ac:dyDescent="0.25">
      <c r="N95" s="90"/>
      <c r="O95" s="90"/>
    </row>
    <row r="96" spans="14:15" ht="14.25" customHeight="1" x14ac:dyDescent="0.25">
      <c r="N96" s="90"/>
      <c r="O96" s="90"/>
    </row>
    <row r="97" spans="14:15" ht="14.25" customHeight="1" x14ac:dyDescent="0.25">
      <c r="N97" s="90"/>
      <c r="O97" s="90"/>
    </row>
    <row r="98" spans="14:15" ht="14.25" customHeight="1" x14ac:dyDescent="0.25">
      <c r="N98" s="90"/>
      <c r="O98" s="90"/>
    </row>
    <row r="99" spans="14:15" ht="14.25" customHeight="1" x14ac:dyDescent="0.25">
      <c r="N99" s="90"/>
      <c r="O99" s="90"/>
    </row>
    <row r="100" spans="14:15" ht="14.25" customHeight="1" x14ac:dyDescent="0.25">
      <c r="N100" s="90"/>
      <c r="O100" s="90"/>
    </row>
    <row r="101" spans="14:15" ht="14.25" customHeight="1" x14ac:dyDescent="0.25">
      <c r="N101" s="90"/>
      <c r="O101" s="90"/>
    </row>
    <row r="102" spans="14:15" ht="14.25" customHeight="1" x14ac:dyDescent="0.25">
      <c r="N102" s="90"/>
      <c r="O102" s="90"/>
    </row>
    <row r="103" spans="14:15" ht="14.25" customHeight="1" x14ac:dyDescent="0.25">
      <c r="N103" s="90"/>
      <c r="O103" s="90"/>
    </row>
    <row r="104" spans="14:15" ht="14.25" customHeight="1" x14ac:dyDescent="0.25">
      <c r="N104" s="90"/>
      <c r="O104" s="90"/>
    </row>
    <row r="105" spans="14:15" ht="14.25" customHeight="1" x14ac:dyDescent="0.25">
      <c r="N105" s="90"/>
      <c r="O105" s="90"/>
    </row>
    <row r="106" spans="14:15" ht="14.25" customHeight="1" x14ac:dyDescent="0.25">
      <c r="N106" s="90"/>
      <c r="O106" s="90"/>
    </row>
    <row r="107" spans="14:15" ht="14.25" customHeight="1" x14ac:dyDescent="0.25">
      <c r="N107" s="90"/>
      <c r="O107" s="90"/>
    </row>
    <row r="108" spans="14:15" ht="14.25" customHeight="1" x14ac:dyDescent="0.25">
      <c r="N108" s="90"/>
      <c r="O108" s="90"/>
    </row>
    <row r="109" spans="14:15" ht="14.25" customHeight="1" x14ac:dyDescent="0.25">
      <c r="N109" s="90"/>
      <c r="O109" s="90"/>
    </row>
    <row r="110" spans="14:15" ht="14.25" customHeight="1" x14ac:dyDescent="0.25">
      <c r="N110" s="90"/>
      <c r="O110" s="90"/>
    </row>
    <row r="111" spans="14:15" ht="14.25" customHeight="1" x14ac:dyDescent="0.25">
      <c r="N111" s="90"/>
      <c r="O111" s="90"/>
    </row>
    <row r="112" spans="14:15" ht="14.25" customHeight="1" x14ac:dyDescent="0.25">
      <c r="N112" s="90"/>
      <c r="O112" s="90"/>
    </row>
    <row r="113" spans="14:15" ht="14.25" customHeight="1" x14ac:dyDescent="0.25">
      <c r="N113" s="90"/>
      <c r="O113" s="90"/>
    </row>
    <row r="114" spans="14:15" ht="14.25" customHeight="1" x14ac:dyDescent="0.25">
      <c r="N114" s="90"/>
      <c r="O114" s="90"/>
    </row>
    <row r="115" spans="14:15" ht="14.25" customHeight="1" x14ac:dyDescent="0.25">
      <c r="N115" s="90"/>
      <c r="O115" s="90"/>
    </row>
    <row r="116" spans="14:15" ht="14.25" customHeight="1" x14ac:dyDescent="0.25">
      <c r="N116" s="90"/>
      <c r="O116" s="90"/>
    </row>
    <row r="117" spans="14:15" ht="14.25" customHeight="1" x14ac:dyDescent="0.25">
      <c r="N117" s="90"/>
      <c r="O117" s="90"/>
    </row>
    <row r="118" spans="14:15" ht="14.25" customHeight="1" x14ac:dyDescent="0.25">
      <c r="N118" s="90"/>
      <c r="O118" s="90"/>
    </row>
    <row r="119" spans="14:15" ht="14.25" customHeight="1" x14ac:dyDescent="0.25">
      <c r="N119" s="90"/>
      <c r="O119" s="90"/>
    </row>
    <row r="120" spans="14:15" ht="14.25" customHeight="1" x14ac:dyDescent="0.25">
      <c r="N120" s="90"/>
      <c r="O120" s="90"/>
    </row>
    <row r="121" spans="14:15" ht="14.25" customHeight="1" x14ac:dyDescent="0.25">
      <c r="N121" s="90"/>
      <c r="O121" s="90"/>
    </row>
    <row r="122" spans="14:15" ht="14.25" customHeight="1" x14ac:dyDescent="0.25">
      <c r="N122" s="90"/>
      <c r="O122" s="90"/>
    </row>
    <row r="123" spans="14:15" ht="14.25" customHeight="1" x14ac:dyDescent="0.25">
      <c r="N123" s="90"/>
      <c r="O123" s="90"/>
    </row>
    <row r="124" spans="14:15" ht="14.25" customHeight="1" x14ac:dyDescent="0.25">
      <c r="N124" s="90"/>
      <c r="O124" s="90"/>
    </row>
    <row r="125" spans="14:15" ht="14.25" customHeight="1" x14ac:dyDescent="0.25">
      <c r="N125" s="90"/>
      <c r="O125" s="90"/>
    </row>
    <row r="126" spans="14:15" ht="14.25" customHeight="1" x14ac:dyDescent="0.25">
      <c r="N126" s="90"/>
      <c r="O126" s="90"/>
    </row>
    <row r="127" spans="14:15" ht="14.25" customHeight="1" x14ac:dyDescent="0.25">
      <c r="N127" s="90"/>
      <c r="O127" s="90"/>
    </row>
    <row r="128" spans="14:15" ht="14.25" customHeight="1" x14ac:dyDescent="0.25">
      <c r="N128" s="90"/>
      <c r="O128" s="90"/>
    </row>
    <row r="129" spans="14:15" ht="14.25" customHeight="1" x14ac:dyDescent="0.25">
      <c r="N129" s="90"/>
      <c r="O129" s="90"/>
    </row>
    <row r="130" spans="14:15" ht="14.25" customHeight="1" x14ac:dyDescent="0.25">
      <c r="N130" s="90"/>
      <c r="O130" s="90"/>
    </row>
    <row r="131" spans="14:15" ht="14.25" customHeight="1" x14ac:dyDescent="0.25">
      <c r="N131" s="90"/>
      <c r="O131" s="90"/>
    </row>
    <row r="132" spans="14:15" ht="14.25" customHeight="1" x14ac:dyDescent="0.25">
      <c r="N132" s="90"/>
      <c r="O132" s="90"/>
    </row>
    <row r="133" spans="14:15" ht="14.25" customHeight="1" x14ac:dyDescent="0.25">
      <c r="N133" s="90"/>
      <c r="O133" s="90"/>
    </row>
    <row r="134" spans="14:15" ht="14.25" customHeight="1" x14ac:dyDescent="0.25">
      <c r="N134" s="90"/>
      <c r="O134" s="90"/>
    </row>
    <row r="135" spans="14:15" ht="14.25" customHeight="1" x14ac:dyDescent="0.25">
      <c r="N135" s="90"/>
      <c r="O135" s="90"/>
    </row>
    <row r="136" spans="14:15" ht="14.25" customHeight="1" x14ac:dyDescent="0.25">
      <c r="N136" s="90"/>
      <c r="O136" s="90"/>
    </row>
    <row r="137" spans="14:15" ht="14.25" customHeight="1" x14ac:dyDescent="0.25">
      <c r="N137" s="90"/>
      <c r="O137" s="90"/>
    </row>
    <row r="138" spans="14:15" ht="14.25" customHeight="1" x14ac:dyDescent="0.25">
      <c r="N138" s="90"/>
      <c r="O138" s="90"/>
    </row>
    <row r="139" spans="14:15" ht="14.25" customHeight="1" x14ac:dyDescent="0.25">
      <c r="N139" s="90"/>
      <c r="O139" s="90"/>
    </row>
    <row r="140" spans="14:15" ht="14.25" customHeight="1" x14ac:dyDescent="0.25">
      <c r="N140" s="90"/>
      <c r="O140" s="90"/>
    </row>
    <row r="141" spans="14:15" ht="14.25" customHeight="1" x14ac:dyDescent="0.25">
      <c r="N141" s="90"/>
      <c r="O141" s="90"/>
    </row>
    <row r="142" spans="14:15" ht="14.25" customHeight="1" x14ac:dyDescent="0.25">
      <c r="N142" s="90"/>
      <c r="O142" s="90"/>
    </row>
    <row r="143" spans="14:15" ht="14.25" customHeight="1" x14ac:dyDescent="0.25">
      <c r="N143" s="90"/>
      <c r="O143" s="90"/>
    </row>
    <row r="144" spans="14:15" ht="14.25" customHeight="1" x14ac:dyDescent="0.25">
      <c r="N144" s="90"/>
      <c r="O144" s="90"/>
    </row>
    <row r="145" spans="1:23" ht="14.25" customHeight="1" x14ac:dyDescent="0.25">
      <c r="N145" s="90"/>
      <c r="O145" s="90"/>
    </row>
    <row r="146" spans="1:23" ht="14.25" customHeight="1" x14ac:dyDescent="0.25">
      <c r="N146" s="90"/>
      <c r="O146" s="90"/>
    </row>
    <row r="147" spans="1:23" ht="14.25" customHeight="1" x14ac:dyDescent="0.25">
      <c r="B147" s="75" t="s">
        <v>652</v>
      </c>
      <c r="C147" s="75" t="s">
        <v>653</v>
      </c>
      <c r="D147" s="75" t="s">
        <v>57</v>
      </c>
      <c r="E147" s="77" t="s">
        <v>654</v>
      </c>
      <c r="F147" s="117" t="s">
        <v>655</v>
      </c>
      <c r="G147" s="117" t="s">
        <v>656</v>
      </c>
      <c r="H147" s="117" t="s">
        <v>657</v>
      </c>
      <c r="I147" s="117" t="s">
        <v>658</v>
      </c>
      <c r="J147" s="117" t="s">
        <v>659</v>
      </c>
      <c r="K147" s="117" t="s">
        <v>660</v>
      </c>
      <c r="L147" s="117" t="s">
        <v>661</v>
      </c>
      <c r="M147" s="117" t="s">
        <v>662</v>
      </c>
      <c r="N147" s="67" t="s">
        <v>663</v>
      </c>
      <c r="O147" s="67" t="s">
        <v>664</v>
      </c>
      <c r="P147" s="75" t="s">
        <v>665</v>
      </c>
      <c r="Q147" s="75" t="s">
        <v>666</v>
      </c>
      <c r="R147" s="75" t="s">
        <v>87</v>
      </c>
      <c r="S147" s="75" t="s">
        <v>667</v>
      </c>
      <c r="T147" s="75" t="s">
        <v>668</v>
      </c>
      <c r="U147" s="75" t="s">
        <v>669</v>
      </c>
      <c r="V147" s="75" t="s">
        <v>670</v>
      </c>
      <c r="W147" s="75" t="s">
        <v>671</v>
      </c>
    </row>
    <row r="148" spans="1:23" ht="14.25" customHeight="1" x14ac:dyDescent="0.25">
      <c r="A148" s="69" t="s">
        <v>672</v>
      </c>
      <c r="B148" s="69" t="e">
        <f t="shared" ref="B148:W148" si="4">+SUMIF(#REF!,B$147,#REF!)</f>
        <v>#REF!</v>
      </c>
      <c r="C148" s="69" t="e">
        <f t="shared" si="4"/>
        <v>#REF!</v>
      </c>
      <c r="D148" s="69" t="e">
        <f t="shared" si="4"/>
        <v>#REF!</v>
      </c>
      <c r="E148" s="69" t="e">
        <f t="shared" si="4"/>
        <v>#REF!</v>
      </c>
      <c r="F148" s="90" t="e">
        <f t="shared" si="4"/>
        <v>#REF!</v>
      </c>
      <c r="G148" s="90" t="e">
        <f t="shared" si="4"/>
        <v>#REF!</v>
      </c>
      <c r="H148" s="90" t="e">
        <f t="shared" si="4"/>
        <v>#REF!</v>
      </c>
      <c r="I148" s="90" t="e">
        <f t="shared" si="4"/>
        <v>#REF!</v>
      </c>
      <c r="J148" s="90" t="e">
        <f t="shared" si="4"/>
        <v>#REF!</v>
      </c>
      <c r="K148" s="90" t="e">
        <f t="shared" si="4"/>
        <v>#REF!</v>
      </c>
      <c r="L148" s="90" t="e">
        <f t="shared" si="4"/>
        <v>#REF!</v>
      </c>
      <c r="M148" s="90" t="e">
        <f t="shared" si="4"/>
        <v>#REF!</v>
      </c>
      <c r="N148" s="90" t="e">
        <f t="shared" si="4"/>
        <v>#REF!</v>
      </c>
      <c r="O148" s="90" t="e">
        <f t="shared" si="4"/>
        <v>#REF!</v>
      </c>
      <c r="P148" s="69" t="e">
        <f t="shared" si="4"/>
        <v>#REF!</v>
      </c>
      <c r="Q148" s="69" t="e">
        <f t="shared" si="4"/>
        <v>#REF!</v>
      </c>
      <c r="R148" s="69" t="e">
        <f t="shared" si="4"/>
        <v>#REF!</v>
      </c>
      <c r="S148" s="69" t="e">
        <f t="shared" si="4"/>
        <v>#REF!</v>
      </c>
      <c r="T148" s="69" t="e">
        <f t="shared" si="4"/>
        <v>#REF!</v>
      </c>
      <c r="U148" s="69" t="e">
        <f t="shared" si="4"/>
        <v>#REF!</v>
      </c>
      <c r="V148" s="69" t="e">
        <f t="shared" si="4"/>
        <v>#REF!</v>
      </c>
      <c r="W148" s="69" t="e">
        <f t="shared" si="4"/>
        <v>#REF!</v>
      </c>
    </row>
    <row r="149" spans="1:23" ht="14.25" customHeight="1" x14ac:dyDescent="0.25">
      <c r="A149" s="69" t="s">
        <v>673</v>
      </c>
      <c r="B149" s="69">
        <f t="shared" ref="B149:W149" si="5">+SUMIF($H$3:$H$12,B$147,$M$3:$M$12)</f>
        <v>0</v>
      </c>
      <c r="C149" s="69">
        <f t="shared" si="5"/>
        <v>0</v>
      </c>
      <c r="D149" s="69">
        <f t="shared" si="5"/>
        <v>0</v>
      </c>
      <c r="E149" s="69">
        <f t="shared" si="5"/>
        <v>0</v>
      </c>
      <c r="F149" s="90">
        <f t="shared" si="5"/>
        <v>0</v>
      </c>
      <c r="G149" s="90">
        <f t="shared" si="5"/>
        <v>0</v>
      </c>
      <c r="H149" s="90">
        <f t="shared" si="5"/>
        <v>0</v>
      </c>
      <c r="I149" s="90">
        <f t="shared" si="5"/>
        <v>0</v>
      </c>
      <c r="J149" s="90">
        <f t="shared" si="5"/>
        <v>0</v>
      </c>
      <c r="K149" s="90">
        <f t="shared" si="5"/>
        <v>0</v>
      </c>
      <c r="L149" s="90">
        <f t="shared" si="5"/>
        <v>0</v>
      </c>
      <c r="M149" s="90">
        <f t="shared" si="5"/>
        <v>0</v>
      </c>
      <c r="N149" s="90">
        <f t="shared" si="5"/>
        <v>0</v>
      </c>
      <c r="O149" s="90">
        <f t="shared" si="5"/>
        <v>0</v>
      </c>
      <c r="P149" s="69">
        <f t="shared" si="5"/>
        <v>0</v>
      </c>
      <c r="Q149" s="69">
        <f t="shared" si="5"/>
        <v>0</v>
      </c>
      <c r="R149" s="69">
        <f t="shared" si="5"/>
        <v>0</v>
      </c>
      <c r="S149" s="69">
        <f t="shared" si="5"/>
        <v>0</v>
      </c>
      <c r="T149" s="69">
        <f t="shared" si="5"/>
        <v>0</v>
      </c>
      <c r="U149" s="69">
        <f t="shared" si="5"/>
        <v>0</v>
      </c>
      <c r="V149" s="69">
        <f t="shared" si="5"/>
        <v>0</v>
      </c>
      <c r="W149" s="69">
        <f t="shared" si="5"/>
        <v>0</v>
      </c>
    </row>
    <row r="150" spans="1:23" ht="14.25" customHeight="1" x14ac:dyDescent="0.25">
      <c r="A150" s="69" t="s">
        <v>674</v>
      </c>
      <c r="B150" s="69" t="e">
        <f t="shared" ref="B150:W150" si="6">+SUMIF(#REF!,B$147,#REF!)</f>
        <v>#REF!</v>
      </c>
      <c r="C150" s="69" t="e">
        <f t="shared" si="6"/>
        <v>#REF!</v>
      </c>
      <c r="D150" s="69" t="e">
        <f t="shared" si="6"/>
        <v>#REF!</v>
      </c>
      <c r="E150" s="69" t="e">
        <f t="shared" si="6"/>
        <v>#REF!</v>
      </c>
      <c r="F150" s="90" t="e">
        <f t="shared" si="6"/>
        <v>#REF!</v>
      </c>
      <c r="G150" s="90" t="e">
        <f t="shared" si="6"/>
        <v>#REF!</v>
      </c>
      <c r="H150" s="90" t="e">
        <f t="shared" si="6"/>
        <v>#REF!</v>
      </c>
      <c r="I150" s="90" t="e">
        <f t="shared" si="6"/>
        <v>#REF!</v>
      </c>
      <c r="J150" s="90" t="e">
        <f t="shared" si="6"/>
        <v>#REF!</v>
      </c>
      <c r="K150" s="90" t="e">
        <f t="shared" si="6"/>
        <v>#REF!</v>
      </c>
      <c r="L150" s="90" t="e">
        <f t="shared" si="6"/>
        <v>#REF!</v>
      </c>
      <c r="M150" s="90" t="e">
        <f t="shared" si="6"/>
        <v>#REF!</v>
      </c>
      <c r="N150" s="90" t="e">
        <f t="shared" si="6"/>
        <v>#REF!</v>
      </c>
      <c r="O150" s="90" t="e">
        <f t="shared" si="6"/>
        <v>#REF!</v>
      </c>
      <c r="P150" s="69" t="e">
        <f t="shared" si="6"/>
        <v>#REF!</v>
      </c>
      <c r="Q150" s="69" t="e">
        <f t="shared" si="6"/>
        <v>#REF!</v>
      </c>
      <c r="R150" s="69" t="e">
        <f t="shared" si="6"/>
        <v>#REF!</v>
      </c>
      <c r="S150" s="69" t="e">
        <f t="shared" si="6"/>
        <v>#REF!</v>
      </c>
      <c r="T150" s="69" t="e">
        <f t="shared" si="6"/>
        <v>#REF!</v>
      </c>
      <c r="U150" s="69" t="e">
        <f t="shared" si="6"/>
        <v>#REF!</v>
      </c>
      <c r="V150" s="69" t="e">
        <f t="shared" si="6"/>
        <v>#REF!</v>
      </c>
      <c r="W150" s="69" t="e">
        <f t="shared" si="6"/>
        <v>#REF!</v>
      </c>
    </row>
    <row r="151" spans="1:23" ht="14.25" customHeight="1" x14ac:dyDescent="0.25">
      <c r="A151" s="69" t="s">
        <v>675</v>
      </c>
      <c r="B151" s="69">
        <f t="shared" ref="B151:W151" si="7">+SUMIF($H$13:$H$59,B$147,$M$13:$M$59)</f>
        <v>0</v>
      </c>
      <c r="C151" s="69">
        <f t="shared" si="7"/>
        <v>0</v>
      </c>
      <c r="D151" s="69">
        <f t="shared" si="7"/>
        <v>0</v>
      </c>
      <c r="E151" s="69">
        <f t="shared" si="7"/>
        <v>0</v>
      </c>
      <c r="F151" s="90">
        <f t="shared" si="7"/>
        <v>0</v>
      </c>
      <c r="G151" s="90">
        <f t="shared" si="7"/>
        <v>0</v>
      </c>
      <c r="H151" s="90">
        <f t="shared" si="7"/>
        <v>0</v>
      </c>
      <c r="I151" s="90">
        <f t="shared" si="7"/>
        <v>0</v>
      </c>
      <c r="J151" s="90">
        <f t="shared" si="7"/>
        <v>0</v>
      </c>
      <c r="K151" s="90">
        <f t="shared" si="7"/>
        <v>0</v>
      </c>
      <c r="L151" s="90">
        <f t="shared" si="7"/>
        <v>0</v>
      </c>
      <c r="M151" s="90">
        <f t="shared" si="7"/>
        <v>0</v>
      </c>
      <c r="N151" s="90">
        <f t="shared" si="7"/>
        <v>0</v>
      </c>
      <c r="O151" s="90">
        <f t="shared" si="7"/>
        <v>0</v>
      </c>
      <c r="P151" s="69">
        <f t="shared" si="7"/>
        <v>0</v>
      </c>
      <c r="Q151" s="69">
        <f t="shared" si="7"/>
        <v>0</v>
      </c>
      <c r="R151" s="69">
        <f t="shared" si="7"/>
        <v>0</v>
      </c>
      <c r="S151" s="69">
        <f t="shared" si="7"/>
        <v>0</v>
      </c>
      <c r="T151" s="69">
        <f t="shared" si="7"/>
        <v>0</v>
      </c>
      <c r="U151" s="69">
        <f t="shared" si="7"/>
        <v>0</v>
      </c>
      <c r="V151" s="69">
        <f t="shared" si="7"/>
        <v>0</v>
      </c>
      <c r="W151" s="69">
        <f t="shared" si="7"/>
        <v>0</v>
      </c>
    </row>
    <row r="152" spans="1:23" ht="14.25" customHeight="1" x14ac:dyDescent="0.25">
      <c r="A152" s="69" t="s">
        <v>676</v>
      </c>
      <c r="B152" s="69" t="e">
        <f t="shared" ref="B152:W152" si="8">SUM(B148:B151)</f>
        <v>#REF!</v>
      </c>
      <c r="C152" s="69" t="e">
        <f t="shared" si="8"/>
        <v>#REF!</v>
      </c>
      <c r="D152" s="69" t="e">
        <f t="shared" si="8"/>
        <v>#REF!</v>
      </c>
      <c r="E152" s="69" t="e">
        <f t="shared" si="8"/>
        <v>#REF!</v>
      </c>
      <c r="F152" s="90" t="e">
        <f t="shared" si="8"/>
        <v>#REF!</v>
      </c>
      <c r="G152" s="90" t="e">
        <f t="shared" si="8"/>
        <v>#REF!</v>
      </c>
      <c r="H152" s="90" t="e">
        <f t="shared" si="8"/>
        <v>#REF!</v>
      </c>
      <c r="I152" s="90" t="e">
        <f t="shared" si="8"/>
        <v>#REF!</v>
      </c>
      <c r="J152" s="90" t="e">
        <f t="shared" si="8"/>
        <v>#REF!</v>
      </c>
      <c r="K152" s="90" t="e">
        <f t="shared" si="8"/>
        <v>#REF!</v>
      </c>
      <c r="L152" s="90" t="e">
        <f t="shared" si="8"/>
        <v>#REF!</v>
      </c>
      <c r="M152" s="90" t="e">
        <f t="shared" si="8"/>
        <v>#REF!</v>
      </c>
      <c r="N152" s="90" t="e">
        <f t="shared" si="8"/>
        <v>#REF!</v>
      </c>
      <c r="O152" s="90" t="e">
        <f t="shared" si="8"/>
        <v>#REF!</v>
      </c>
      <c r="P152" s="69" t="e">
        <f t="shared" si="8"/>
        <v>#REF!</v>
      </c>
      <c r="Q152" s="69" t="e">
        <f t="shared" si="8"/>
        <v>#REF!</v>
      </c>
      <c r="R152" s="69" t="e">
        <f t="shared" si="8"/>
        <v>#REF!</v>
      </c>
      <c r="S152" s="69" t="e">
        <f t="shared" si="8"/>
        <v>#REF!</v>
      </c>
      <c r="T152" s="69" t="e">
        <f t="shared" si="8"/>
        <v>#REF!</v>
      </c>
      <c r="U152" s="69" t="e">
        <f t="shared" si="8"/>
        <v>#REF!</v>
      </c>
      <c r="V152" s="69" t="e">
        <f t="shared" si="8"/>
        <v>#REF!</v>
      </c>
      <c r="W152" s="69" t="e">
        <f t="shared" si="8"/>
        <v>#REF!</v>
      </c>
    </row>
    <row r="153" spans="1:23" ht="14.25" customHeight="1" x14ac:dyDescent="0.25">
      <c r="N153" s="90"/>
      <c r="O153" s="90"/>
    </row>
    <row r="154" spans="1:23" ht="14.25" customHeight="1" x14ac:dyDescent="0.25">
      <c r="N154" s="90"/>
      <c r="O154" s="90"/>
    </row>
    <row r="155" spans="1:23" ht="14.25" customHeight="1" x14ac:dyDescent="0.25">
      <c r="N155" s="90"/>
      <c r="O155" s="90"/>
    </row>
    <row r="156" spans="1:23" ht="14.25" customHeight="1" x14ac:dyDescent="0.25">
      <c r="N156" s="90"/>
      <c r="O156" s="90"/>
    </row>
    <row r="157" spans="1:23" ht="14.25" customHeight="1" x14ac:dyDescent="0.25">
      <c r="N157" s="90"/>
      <c r="O157" s="90"/>
    </row>
    <row r="158" spans="1:23" ht="14.25" customHeight="1" x14ac:dyDescent="0.25">
      <c r="N158" s="90"/>
      <c r="O158" s="90"/>
    </row>
    <row r="159" spans="1:23" ht="14.25" customHeight="1" x14ac:dyDescent="0.25">
      <c r="N159" s="90"/>
      <c r="O159" s="90"/>
    </row>
    <row r="160" spans="1:23" ht="14.25" customHeight="1" x14ac:dyDescent="0.25">
      <c r="N160" s="90"/>
      <c r="O160" s="90"/>
    </row>
    <row r="161" spans="14:15" ht="14.25" customHeight="1" x14ac:dyDescent="0.25">
      <c r="N161" s="90"/>
      <c r="O161" s="90"/>
    </row>
    <row r="162" spans="14:15" ht="14.25" customHeight="1" x14ac:dyDescent="0.25">
      <c r="N162" s="90"/>
      <c r="O162" s="90"/>
    </row>
    <row r="163" spans="14:15" ht="14.25" customHeight="1" x14ac:dyDescent="0.25">
      <c r="N163" s="90"/>
      <c r="O163" s="90"/>
    </row>
    <row r="164" spans="14:15" ht="14.25" customHeight="1" x14ac:dyDescent="0.25">
      <c r="N164" s="90"/>
      <c r="O164" s="90"/>
    </row>
    <row r="165" spans="14:15" ht="14.25" customHeight="1" x14ac:dyDescent="0.25">
      <c r="N165" s="90"/>
      <c r="O165" s="90"/>
    </row>
    <row r="166" spans="14:15" ht="14.25" customHeight="1" x14ac:dyDescent="0.25">
      <c r="N166" s="90"/>
      <c r="O166" s="90"/>
    </row>
    <row r="167" spans="14:15" ht="14.25" customHeight="1" x14ac:dyDescent="0.25">
      <c r="N167" s="90"/>
      <c r="O167" s="90"/>
    </row>
    <row r="168" spans="14:15" ht="14.25" customHeight="1" x14ac:dyDescent="0.25">
      <c r="N168" s="90"/>
      <c r="O168" s="90"/>
    </row>
    <row r="169" spans="14:15" ht="14.25" customHeight="1" x14ac:dyDescent="0.25">
      <c r="N169" s="90"/>
      <c r="O169" s="90"/>
    </row>
    <row r="170" spans="14:15" ht="14.25" customHeight="1" x14ac:dyDescent="0.25">
      <c r="N170" s="90"/>
      <c r="O170" s="90"/>
    </row>
    <row r="171" spans="14:15" ht="14.25" customHeight="1" x14ac:dyDescent="0.25">
      <c r="N171" s="90"/>
      <c r="O171" s="90"/>
    </row>
    <row r="172" spans="14:15" ht="14.25" customHeight="1" x14ac:dyDescent="0.25">
      <c r="N172" s="90"/>
      <c r="O172" s="90"/>
    </row>
    <row r="173" spans="14:15" ht="14.25" customHeight="1" x14ac:dyDescent="0.25">
      <c r="N173" s="90"/>
      <c r="O173" s="90"/>
    </row>
    <row r="174" spans="14:15" ht="14.25" customHeight="1" x14ac:dyDescent="0.25">
      <c r="N174" s="90"/>
      <c r="O174" s="90"/>
    </row>
    <row r="175" spans="14:15" ht="14.25" customHeight="1" x14ac:dyDescent="0.25">
      <c r="N175" s="90"/>
      <c r="O175" s="90"/>
    </row>
    <row r="176" spans="14:15" ht="14.25" customHeight="1" x14ac:dyDescent="0.25">
      <c r="N176" s="90"/>
      <c r="O176" s="90"/>
    </row>
    <row r="177" spans="14:15" ht="14.25" customHeight="1" x14ac:dyDescent="0.25">
      <c r="N177" s="90"/>
      <c r="O177" s="90"/>
    </row>
    <row r="178" spans="14:15" ht="14.25" customHeight="1" x14ac:dyDescent="0.25">
      <c r="N178" s="90"/>
      <c r="O178" s="90"/>
    </row>
    <row r="179" spans="14:15" ht="14.25" customHeight="1" x14ac:dyDescent="0.25">
      <c r="N179" s="90"/>
      <c r="O179" s="90"/>
    </row>
    <row r="180" spans="14:15" ht="14.25" customHeight="1" x14ac:dyDescent="0.25">
      <c r="N180" s="90"/>
      <c r="O180" s="90"/>
    </row>
    <row r="181" spans="14:15" ht="14.25" customHeight="1" x14ac:dyDescent="0.25">
      <c r="N181" s="90"/>
      <c r="O181" s="90"/>
    </row>
    <row r="182" spans="14:15" ht="14.25" customHeight="1" x14ac:dyDescent="0.25">
      <c r="N182" s="90"/>
      <c r="O182" s="90"/>
    </row>
    <row r="183" spans="14:15" ht="14.25" customHeight="1" x14ac:dyDescent="0.25">
      <c r="N183" s="90"/>
      <c r="O183" s="90"/>
    </row>
    <row r="184" spans="14:15" ht="14.25" customHeight="1" x14ac:dyDescent="0.25">
      <c r="N184" s="90"/>
      <c r="O184" s="90"/>
    </row>
    <row r="185" spans="14:15" ht="14.25" customHeight="1" x14ac:dyDescent="0.25">
      <c r="N185" s="90"/>
      <c r="O185" s="90"/>
    </row>
    <row r="186" spans="14:15" ht="14.25" customHeight="1" x14ac:dyDescent="0.25">
      <c r="N186" s="90"/>
      <c r="O186" s="90"/>
    </row>
    <row r="187" spans="14:15" ht="14.25" customHeight="1" x14ac:dyDescent="0.25">
      <c r="N187" s="90"/>
      <c r="O187" s="90"/>
    </row>
    <row r="188" spans="14:15" ht="14.25" customHeight="1" x14ac:dyDescent="0.25">
      <c r="N188" s="90"/>
      <c r="O188" s="90"/>
    </row>
    <row r="189" spans="14:15" ht="14.25" customHeight="1" x14ac:dyDescent="0.25">
      <c r="N189" s="90"/>
      <c r="O189" s="90"/>
    </row>
    <row r="190" spans="14:15" ht="14.25" customHeight="1" x14ac:dyDescent="0.25">
      <c r="N190" s="90"/>
      <c r="O190" s="90"/>
    </row>
    <row r="191" spans="14:15" ht="14.25" customHeight="1" x14ac:dyDescent="0.25">
      <c r="N191" s="90"/>
      <c r="O191" s="90"/>
    </row>
    <row r="192" spans="14:15" ht="14.25" customHeight="1" x14ac:dyDescent="0.25">
      <c r="N192" s="90"/>
      <c r="O192" s="90"/>
    </row>
    <row r="193" spans="14:15" ht="14.25" customHeight="1" x14ac:dyDescent="0.25">
      <c r="N193" s="90"/>
      <c r="O193" s="90"/>
    </row>
    <row r="194" spans="14:15" ht="14.25" customHeight="1" x14ac:dyDescent="0.25">
      <c r="N194" s="90"/>
      <c r="O194" s="90"/>
    </row>
    <row r="195" spans="14:15" ht="14.25" customHeight="1" x14ac:dyDescent="0.25">
      <c r="N195" s="90"/>
      <c r="O195" s="90"/>
    </row>
    <row r="196" spans="14:15" ht="14.25" customHeight="1" x14ac:dyDescent="0.25">
      <c r="N196" s="90"/>
      <c r="O196" s="90"/>
    </row>
    <row r="197" spans="14:15" ht="14.25" customHeight="1" x14ac:dyDescent="0.25">
      <c r="N197" s="90"/>
      <c r="O197" s="90"/>
    </row>
    <row r="198" spans="14:15" ht="14.25" customHeight="1" x14ac:dyDescent="0.25">
      <c r="N198" s="90"/>
      <c r="O198" s="90"/>
    </row>
    <row r="199" spans="14:15" ht="14.25" customHeight="1" x14ac:dyDescent="0.25">
      <c r="N199" s="90"/>
      <c r="O199" s="90"/>
    </row>
    <row r="200" spans="14:15" ht="14.25" customHeight="1" x14ac:dyDescent="0.25">
      <c r="N200" s="90"/>
      <c r="O200" s="90"/>
    </row>
    <row r="201" spans="14:15" ht="14.25" customHeight="1" x14ac:dyDescent="0.25">
      <c r="N201" s="90"/>
      <c r="O201" s="90"/>
    </row>
    <row r="202" spans="14:15" ht="14.25" customHeight="1" x14ac:dyDescent="0.25">
      <c r="N202" s="90"/>
      <c r="O202" s="90"/>
    </row>
    <row r="203" spans="14:15" ht="14.25" customHeight="1" x14ac:dyDescent="0.25">
      <c r="N203" s="90"/>
      <c r="O203" s="90"/>
    </row>
    <row r="204" spans="14:15" ht="14.25" customHeight="1" x14ac:dyDescent="0.25">
      <c r="N204" s="90"/>
      <c r="O204" s="90"/>
    </row>
    <row r="205" spans="14:15" ht="14.25" customHeight="1" x14ac:dyDescent="0.25">
      <c r="N205" s="90"/>
      <c r="O205" s="90"/>
    </row>
    <row r="206" spans="14:15" ht="14.25" customHeight="1" x14ac:dyDescent="0.25">
      <c r="N206" s="90"/>
      <c r="O206" s="90"/>
    </row>
    <row r="207" spans="14:15" ht="14.25" customHeight="1" x14ac:dyDescent="0.25">
      <c r="N207" s="90"/>
      <c r="O207" s="90"/>
    </row>
    <row r="208" spans="14:15" ht="14.25" customHeight="1" x14ac:dyDescent="0.25">
      <c r="N208" s="90"/>
      <c r="O208" s="90"/>
    </row>
    <row r="209" spans="14:15" ht="14.25" customHeight="1" x14ac:dyDescent="0.25">
      <c r="N209" s="90"/>
      <c r="O209" s="90"/>
    </row>
    <row r="210" spans="14:15" ht="14.25" customHeight="1" x14ac:dyDescent="0.25">
      <c r="N210" s="90"/>
      <c r="O210" s="90"/>
    </row>
    <row r="211" spans="14:15" ht="14.25" customHeight="1" x14ac:dyDescent="0.25">
      <c r="N211" s="90"/>
      <c r="O211" s="90"/>
    </row>
    <row r="212" spans="14:15" ht="14.25" customHeight="1" x14ac:dyDescent="0.25">
      <c r="N212" s="90"/>
      <c r="O212" s="90"/>
    </row>
    <row r="213" spans="14:15" ht="14.25" customHeight="1" x14ac:dyDescent="0.25">
      <c r="N213" s="90"/>
      <c r="O213" s="90"/>
    </row>
    <row r="214" spans="14:15" ht="14.25" customHeight="1" x14ac:dyDescent="0.25">
      <c r="N214" s="90"/>
      <c r="O214" s="90"/>
    </row>
    <row r="215" spans="14:15" ht="14.25" customHeight="1" x14ac:dyDescent="0.25">
      <c r="N215" s="90"/>
      <c r="O215" s="90"/>
    </row>
    <row r="216" spans="14:15" ht="14.25" customHeight="1" x14ac:dyDescent="0.25">
      <c r="N216" s="90"/>
      <c r="O216" s="90"/>
    </row>
    <row r="217" spans="14:15" ht="14.25" customHeight="1" x14ac:dyDescent="0.25">
      <c r="N217" s="90"/>
      <c r="O217" s="90"/>
    </row>
    <row r="218" spans="14:15" ht="14.25" customHeight="1" x14ac:dyDescent="0.25">
      <c r="N218" s="90"/>
      <c r="O218" s="90"/>
    </row>
    <row r="219" spans="14:15" ht="14.25" customHeight="1" x14ac:dyDescent="0.25">
      <c r="N219" s="90"/>
      <c r="O219" s="90"/>
    </row>
    <row r="220" spans="14:15" ht="14.25" customHeight="1" x14ac:dyDescent="0.25">
      <c r="N220" s="90"/>
      <c r="O220" s="90"/>
    </row>
    <row r="221" spans="14:15" ht="14.25" customHeight="1" x14ac:dyDescent="0.25">
      <c r="N221" s="90"/>
      <c r="O221" s="90"/>
    </row>
    <row r="222" spans="14:15" ht="14.25" customHeight="1" x14ac:dyDescent="0.25">
      <c r="N222" s="90"/>
      <c r="O222" s="90"/>
    </row>
    <row r="223" spans="14:15" ht="14.25" customHeight="1" x14ac:dyDescent="0.25">
      <c r="N223" s="90"/>
      <c r="O223" s="90"/>
    </row>
    <row r="224" spans="14:15" ht="14.25" customHeight="1" x14ac:dyDescent="0.25">
      <c r="N224" s="90"/>
      <c r="O224" s="90"/>
    </row>
    <row r="225" spans="14:15" ht="14.25" customHeight="1" x14ac:dyDescent="0.25">
      <c r="N225" s="90"/>
      <c r="O225" s="90"/>
    </row>
    <row r="226" spans="14:15" ht="14.25" customHeight="1" x14ac:dyDescent="0.25">
      <c r="N226" s="90"/>
      <c r="O226" s="90"/>
    </row>
    <row r="227" spans="14:15" ht="14.25" customHeight="1" x14ac:dyDescent="0.25">
      <c r="N227" s="90"/>
      <c r="O227" s="90"/>
    </row>
    <row r="228" spans="14:15" ht="14.25" customHeight="1" x14ac:dyDescent="0.25">
      <c r="N228" s="90"/>
      <c r="O228" s="90"/>
    </row>
    <row r="229" spans="14:15" ht="14.25" customHeight="1" x14ac:dyDescent="0.25">
      <c r="N229" s="90"/>
      <c r="O229" s="90"/>
    </row>
    <row r="230" spans="14:15" ht="14.25" customHeight="1" x14ac:dyDescent="0.25">
      <c r="N230" s="90"/>
      <c r="O230" s="90"/>
    </row>
    <row r="231" spans="14:15" ht="14.25" customHeight="1" x14ac:dyDescent="0.25">
      <c r="N231" s="90"/>
      <c r="O231" s="90"/>
    </row>
    <row r="232" spans="14:15" ht="14.25" customHeight="1" x14ac:dyDescent="0.25">
      <c r="N232" s="90"/>
      <c r="O232" s="90"/>
    </row>
    <row r="233" spans="14:15" ht="14.25" customHeight="1" x14ac:dyDescent="0.25">
      <c r="N233" s="90"/>
      <c r="O233" s="90"/>
    </row>
    <row r="234" spans="14:15" ht="14.25" customHeight="1" x14ac:dyDescent="0.25">
      <c r="N234" s="90"/>
      <c r="O234" s="90"/>
    </row>
    <row r="235" spans="14:15" ht="14.25" customHeight="1" x14ac:dyDescent="0.25">
      <c r="N235" s="90"/>
      <c r="O235" s="90"/>
    </row>
    <row r="236" spans="14:15" ht="14.25" customHeight="1" x14ac:dyDescent="0.25">
      <c r="N236" s="90"/>
      <c r="O236" s="90"/>
    </row>
    <row r="237" spans="14:15" ht="14.25" customHeight="1" x14ac:dyDescent="0.25">
      <c r="N237" s="90"/>
      <c r="O237" s="90"/>
    </row>
    <row r="238" spans="14:15" ht="14.25" customHeight="1" x14ac:dyDescent="0.25">
      <c r="N238" s="90"/>
      <c r="O238" s="90"/>
    </row>
    <row r="239" spans="14:15" ht="14.25" customHeight="1" x14ac:dyDescent="0.25">
      <c r="N239" s="90"/>
      <c r="O239" s="90"/>
    </row>
    <row r="240" spans="14:15" ht="14.25" customHeight="1" x14ac:dyDescent="0.25">
      <c r="N240" s="90"/>
      <c r="O240" s="90"/>
    </row>
    <row r="241" spans="14:15" ht="14.25" customHeight="1" x14ac:dyDescent="0.25">
      <c r="N241" s="90"/>
      <c r="O241" s="90"/>
    </row>
    <row r="242" spans="14:15" ht="14.25" customHeight="1" x14ac:dyDescent="0.25">
      <c r="N242" s="90"/>
      <c r="O242" s="90"/>
    </row>
    <row r="243" spans="14:15" ht="14.25" customHeight="1" x14ac:dyDescent="0.25">
      <c r="N243" s="90"/>
      <c r="O243" s="90"/>
    </row>
    <row r="244" spans="14:15" ht="14.25" customHeight="1" x14ac:dyDescent="0.25">
      <c r="N244" s="90"/>
      <c r="O244" s="90"/>
    </row>
    <row r="245" spans="14:15" ht="14.25" customHeight="1" x14ac:dyDescent="0.25">
      <c r="N245" s="90"/>
      <c r="O245" s="90"/>
    </row>
    <row r="246" spans="14:15" ht="14.25" customHeight="1" x14ac:dyDescent="0.25">
      <c r="N246" s="90"/>
      <c r="O246" s="90"/>
    </row>
    <row r="247" spans="14:15" ht="14.25" customHeight="1" x14ac:dyDescent="0.25">
      <c r="N247" s="90"/>
      <c r="O247" s="90"/>
    </row>
    <row r="248" spans="14:15" ht="14.25" customHeight="1" x14ac:dyDescent="0.25">
      <c r="N248" s="90"/>
      <c r="O248" s="90"/>
    </row>
    <row r="249" spans="14:15" ht="14.25" customHeight="1" x14ac:dyDescent="0.25">
      <c r="N249" s="90"/>
      <c r="O249" s="90"/>
    </row>
    <row r="250" spans="14:15" ht="14.25" customHeight="1" x14ac:dyDescent="0.25">
      <c r="N250" s="90"/>
      <c r="O250" s="90"/>
    </row>
    <row r="251" spans="14:15" ht="14.25" customHeight="1" x14ac:dyDescent="0.25">
      <c r="N251" s="90"/>
      <c r="O251" s="90"/>
    </row>
    <row r="252" spans="14:15" ht="14.25" customHeight="1" x14ac:dyDescent="0.25">
      <c r="N252" s="90"/>
      <c r="O252" s="90"/>
    </row>
    <row r="253" spans="14:15" ht="14.25" customHeight="1" x14ac:dyDescent="0.25">
      <c r="N253" s="90"/>
      <c r="O253" s="90"/>
    </row>
    <row r="254" spans="14:15" ht="14.25" customHeight="1" x14ac:dyDescent="0.25">
      <c r="N254" s="90"/>
      <c r="O254" s="90"/>
    </row>
    <row r="255" spans="14:15" ht="14.25" customHeight="1" x14ac:dyDescent="0.25">
      <c r="N255" s="90"/>
      <c r="O255" s="90"/>
    </row>
    <row r="256" spans="14:15" ht="14.25" customHeight="1" x14ac:dyDescent="0.25">
      <c r="N256" s="90"/>
      <c r="O256" s="90"/>
    </row>
    <row r="257" spans="14:15" ht="14.25" customHeight="1" x14ac:dyDescent="0.25">
      <c r="N257" s="90"/>
      <c r="O257" s="90"/>
    </row>
    <row r="258" spans="14:15" ht="14.25" customHeight="1" x14ac:dyDescent="0.25">
      <c r="N258" s="90"/>
      <c r="O258" s="90"/>
    </row>
    <row r="259" spans="14:15" ht="14.25" customHeight="1" x14ac:dyDescent="0.25">
      <c r="N259" s="90"/>
      <c r="O259" s="90"/>
    </row>
    <row r="260" spans="14:15" ht="14.25" customHeight="1" x14ac:dyDescent="0.25">
      <c r="N260" s="90"/>
      <c r="O260" s="90"/>
    </row>
    <row r="261" spans="14:15" ht="14.25" customHeight="1" x14ac:dyDescent="0.25">
      <c r="N261" s="90"/>
      <c r="O261" s="90"/>
    </row>
    <row r="262" spans="14:15" ht="14.25" customHeight="1" x14ac:dyDescent="0.25">
      <c r="N262" s="90"/>
      <c r="O262" s="90"/>
    </row>
    <row r="263" spans="14:15" ht="14.25" customHeight="1" x14ac:dyDescent="0.25">
      <c r="N263" s="90"/>
      <c r="O263" s="90"/>
    </row>
    <row r="264" spans="14:15" ht="14.25" customHeight="1" x14ac:dyDescent="0.25">
      <c r="N264" s="90"/>
      <c r="O264" s="90"/>
    </row>
    <row r="265" spans="14:15" ht="14.25" customHeight="1" x14ac:dyDescent="0.25">
      <c r="N265" s="90"/>
      <c r="O265" s="90"/>
    </row>
    <row r="266" spans="14:15" ht="14.25" customHeight="1" x14ac:dyDescent="0.25">
      <c r="N266" s="90"/>
      <c r="O266" s="90"/>
    </row>
    <row r="267" spans="14:15" ht="14.25" customHeight="1" x14ac:dyDescent="0.25">
      <c r="N267" s="90"/>
      <c r="O267" s="90"/>
    </row>
    <row r="268" spans="14:15" ht="14.25" customHeight="1" x14ac:dyDescent="0.25">
      <c r="N268" s="90"/>
      <c r="O268" s="90"/>
    </row>
    <row r="269" spans="14:15" ht="14.25" customHeight="1" x14ac:dyDescent="0.25">
      <c r="N269" s="90"/>
      <c r="O269" s="90"/>
    </row>
    <row r="270" spans="14:15" ht="14.25" customHeight="1" x14ac:dyDescent="0.25">
      <c r="N270" s="90"/>
      <c r="O270" s="90"/>
    </row>
    <row r="271" spans="14:15" ht="14.25" customHeight="1" x14ac:dyDescent="0.25">
      <c r="N271" s="90"/>
      <c r="O271" s="90"/>
    </row>
    <row r="272" spans="14:15" ht="14.25" customHeight="1" x14ac:dyDescent="0.25">
      <c r="N272" s="90"/>
      <c r="O272" s="90"/>
    </row>
    <row r="273" spans="14:15" ht="14.25" customHeight="1" x14ac:dyDescent="0.25">
      <c r="N273" s="90"/>
      <c r="O273" s="90"/>
    </row>
    <row r="274" spans="14:15" ht="14.25" customHeight="1" x14ac:dyDescent="0.25">
      <c r="N274" s="90"/>
      <c r="O274" s="90"/>
    </row>
    <row r="275" spans="14:15" ht="14.25" customHeight="1" x14ac:dyDescent="0.25">
      <c r="N275" s="90"/>
      <c r="O275" s="90"/>
    </row>
    <row r="276" spans="14:15" ht="14.25" customHeight="1" x14ac:dyDescent="0.25">
      <c r="N276" s="90"/>
      <c r="O276" s="90"/>
    </row>
    <row r="277" spans="14:15" ht="14.25" customHeight="1" x14ac:dyDescent="0.25">
      <c r="N277" s="90"/>
      <c r="O277" s="90"/>
    </row>
    <row r="278" spans="14:15" ht="14.25" customHeight="1" x14ac:dyDescent="0.25">
      <c r="N278" s="90"/>
      <c r="O278" s="90"/>
    </row>
    <row r="279" spans="14:15" ht="14.25" customHeight="1" x14ac:dyDescent="0.25">
      <c r="N279" s="90"/>
      <c r="O279" s="90"/>
    </row>
    <row r="280" spans="14:15" ht="14.25" customHeight="1" x14ac:dyDescent="0.25">
      <c r="N280" s="90"/>
      <c r="O280" s="90"/>
    </row>
    <row r="281" spans="14:15" ht="14.25" customHeight="1" x14ac:dyDescent="0.25">
      <c r="N281" s="90"/>
      <c r="O281" s="90"/>
    </row>
    <row r="282" spans="14:15" ht="14.25" customHeight="1" x14ac:dyDescent="0.25">
      <c r="N282" s="90"/>
      <c r="O282" s="90"/>
    </row>
    <row r="283" spans="14:15" ht="14.25" customHeight="1" x14ac:dyDescent="0.25">
      <c r="N283" s="90"/>
      <c r="O283" s="90"/>
    </row>
    <row r="284" spans="14:15" ht="14.25" customHeight="1" x14ac:dyDescent="0.25">
      <c r="N284" s="90"/>
      <c r="O284" s="90"/>
    </row>
    <row r="285" spans="14:15" ht="14.25" customHeight="1" x14ac:dyDescent="0.25">
      <c r="N285" s="90"/>
      <c r="O285" s="90"/>
    </row>
    <row r="286" spans="14:15" ht="14.25" customHeight="1" x14ac:dyDescent="0.25">
      <c r="N286" s="90"/>
      <c r="O286" s="90"/>
    </row>
    <row r="287" spans="14:15" ht="14.25" customHeight="1" x14ac:dyDescent="0.25">
      <c r="N287" s="90"/>
      <c r="O287" s="90"/>
    </row>
    <row r="288" spans="14:15" ht="14.25" customHeight="1" x14ac:dyDescent="0.25">
      <c r="N288" s="90"/>
      <c r="O288" s="90"/>
    </row>
    <row r="289" spans="14:15" ht="14.25" customHeight="1" x14ac:dyDescent="0.25">
      <c r="N289" s="90"/>
      <c r="O289" s="90"/>
    </row>
    <row r="290" spans="14:15" ht="14.25" customHeight="1" x14ac:dyDescent="0.25">
      <c r="N290" s="90"/>
      <c r="O290" s="90"/>
    </row>
    <row r="291" spans="14:15" ht="14.25" customHeight="1" x14ac:dyDescent="0.25">
      <c r="N291" s="90"/>
      <c r="O291" s="90"/>
    </row>
    <row r="292" spans="14:15" ht="14.25" customHeight="1" x14ac:dyDescent="0.25">
      <c r="N292" s="90"/>
      <c r="O292" s="90"/>
    </row>
    <row r="293" spans="14:15" ht="14.25" customHeight="1" x14ac:dyDescent="0.25">
      <c r="N293" s="90"/>
      <c r="O293" s="90"/>
    </row>
    <row r="294" spans="14:15" ht="14.25" customHeight="1" x14ac:dyDescent="0.25">
      <c r="N294" s="90"/>
      <c r="O294" s="90"/>
    </row>
    <row r="295" spans="14:15" ht="14.25" customHeight="1" x14ac:dyDescent="0.25">
      <c r="N295" s="90"/>
      <c r="O295" s="90"/>
    </row>
    <row r="296" spans="14:15" ht="14.25" customHeight="1" x14ac:dyDescent="0.25">
      <c r="N296" s="90"/>
      <c r="O296" s="90"/>
    </row>
    <row r="297" spans="14:15" ht="14.25" customHeight="1" x14ac:dyDescent="0.25">
      <c r="N297" s="90"/>
      <c r="O297" s="90"/>
    </row>
    <row r="298" spans="14:15" ht="14.25" customHeight="1" x14ac:dyDescent="0.25">
      <c r="N298" s="90"/>
      <c r="O298" s="90"/>
    </row>
    <row r="299" spans="14:15" ht="14.25" customHeight="1" x14ac:dyDescent="0.25">
      <c r="N299" s="90"/>
      <c r="O299" s="90"/>
    </row>
    <row r="300" spans="14:15" ht="14.25" customHeight="1" x14ac:dyDescent="0.25">
      <c r="N300" s="90"/>
      <c r="O300" s="90"/>
    </row>
    <row r="301" spans="14:15" ht="14.25" customHeight="1" x14ac:dyDescent="0.25">
      <c r="N301" s="90"/>
      <c r="O301" s="90"/>
    </row>
    <row r="302" spans="14:15" ht="14.25" customHeight="1" x14ac:dyDescent="0.25">
      <c r="N302" s="90"/>
      <c r="O302" s="90"/>
    </row>
    <row r="303" spans="14:15" ht="14.25" customHeight="1" x14ac:dyDescent="0.25">
      <c r="N303" s="90"/>
      <c r="O303" s="90"/>
    </row>
    <row r="304" spans="14:15" ht="14.25" customHeight="1" x14ac:dyDescent="0.25">
      <c r="N304" s="90"/>
      <c r="O304" s="90"/>
    </row>
    <row r="305" spans="14:15" ht="14.25" customHeight="1" x14ac:dyDescent="0.25">
      <c r="N305" s="90"/>
      <c r="O305" s="90"/>
    </row>
    <row r="306" spans="14:15" ht="14.25" customHeight="1" x14ac:dyDescent="0.25">
      <c r="N306" s="90"/>
      <c r="O306" s="90"/>
    </row>
    <row r="307" spans="14:15" ht="14.25" customHeight="1" x14ac:dyDescent="0.25">
      <c r="N307" s="90"/>
      <c r="O307" s="90"/>
    </row>
    <row r="308" spans="14:15" ht="14.25" customHeight="1" x14ac:dyDescent="0.25">
      <c r="N308" s="90"/>
      <c r="O308" s="90"/>
    </row>
    <row r="309" spans="14:15" ht="14.25" customHeight="1" x14ac:dyDescent="0.25">
      <c r="N309" s="90"/>
      <c r="O309" s="90"/>
    </row>
    <row r="310" spans="14:15" ht="14.25" customHeight="1" x14ac:dyDescent="0.25">
      <c r="N310" s="90"/>
      <c r="O310" s="90"/>
    </row>
    <row r="311" spans="14:15" ht="14.25" customHeight="1" x14ac:dyDescent="0.25">
      <c r="N311" s="90"/>
      <c r="O311" s="90"/>
    </row>
    <row r="312" spans="14:15" ht="14.25" customHeight="1" x14ac:dyDescent="0.25">
      <c r="N312" s="90"/>
      <c r="O312" s="90"/>
    </row>
    <row r="313" spans="14:15" ht="14.25" customHeight="1" x14ac:dyDescent="0.25">
      <c r="N313" s="90"/>
      <c r="O313" s="90"/>
    </row>
    <row r="314" spans="14:15" ht="14.25" customHeight="1" x14ac:dyDescent="0.25">
      <c r="N314" s="90"/>
      <c r="O314" s="90"/>
    </row>
    <row r="315" spans="14:15" ht="14.25" customHeight="1" x14ac:dyDescent="0.25">
      <c r="N315" s="90"/>
      <c r="O315" s="90"/>
    </row>
    <row r="316" spans="14:15" ht="14.25" customHeight="1" x14ac:dyDescent="0.25">
      <c r="N316" s="90"/>
      <c r="O316" s="90"/>
    </row>
    <row r="317" spans="14:15" ht="14.25" customHeight="1" x14ac:dyDescent="0.25">
      <c r="N317" s="90"/>
      <c r="O317" s="90"/>
    </row>
    <row r="318" spans="14:15" ht="14.25" customHeight="1" x14ac:dyDescent="0.25">
      <c r="N318" s="90"/>
      <c r="O318" s="90"/>
    </row>
    <row r="319" spans="14:15" ht="14.25" customHeight="1" x14ac:dyDescent="0.25">
      <c r="N319" s="90"/>
      <c r="O319" s="90"/>
    </row>
    <row r="320" spans="14:15" ht="14.25" customHeight="1" x14ac:dyDescent="0.25">
      <c r="N320" s="90"/>
      <c r="O320" s="90"/>
    </row>
    <row r="321" spans="14:15" ht="14.25" customHeight="1" x14ac:dyDescent="0.25">
      <c r="N321" s="90"/>
      <c r="O321" s="90"/>
    </row>
    <row r="322" spans="14:15" ht="14.25" customHeight="1" x14ac:dyDescent="0.25">
      <c r="N322" s="90"/>
      <c r="O322" s="90"/>
    </row>
    <row r="323" spans="14:15" ht="14.25" customHeight="1" x14ac:dyDescent="0.25">
      <c r="N323" s="90"/>
      <c r="O323" s="90"/>
    </row>
    <row r="324" spans="14:15" ht="14.25" customHeight="1" x14ac:dyDescent="0.25">
      <c r="N324" s="90"/>
      <c r="O324" s="90"/>
    </row>
    <row r="325" spans="14:15" ht="14.25" customHeight="1" x14ac:dyDescent="0.25">
      <c r="N325" s="90"/>
      <c r="O325" s="90"/>
    </row>
    <row r="326" spans="14:15" ht="14.25" customHeight="1" x14ac:dyDescent="0.25">
      <c r="N326" s="90"/>
      <c r="O326" s="90"/>
    </row>
    <row r="327" spans="14:15" ht="14.25" customHeight="1" x14ac:dyDescent="0.25">
      <c r="N327" s="90"/>
      <c r="O327" s="90"/>
    </row>
    <row r="328" spans="14:15" ht="14.25" customHeight="1" x14ac:dyDescent="0.25">
      <c r="N328" s="90"/>
      <c r="O328" s="90"/>
    </row>
    <row r="329" spans="14:15" ht="14.25" customHeight="1" x14ac:dyDescent="0.25">
      <c r="N329" s="90"/>
      <c r="O329" s="90"/>
    </row>
    <row r="330" spans="14:15" ht="14.25" customHeight="1" x14ac:dyDescent="0.25">
      <c r="N330" s="90"/>
      <c r="O330" s="90"/>
    </row>
    <row r="331" spans="14:15" ht="14.25" customHeight="1" x14ac:dyDescent="0.25">
      <c r="N331" s="90"/>
      <c r="O331" s="90"/>
    </row>
    <row r="332" spans="14:15" ht="14.25" customHeight="1" x14ac:dyDescent="0.25">
      <c r="N332" s="90"/>
      <c r="O332" s="90"/>
    </row>
    <row r="333" spans="14:15" ht="14.25" customHeight="1" x14ac:dyDescent="0.25">
      <c r="N333" s="90"/>
      <c r="O333" s="90"/>
    </row>
    <row r="334" spans="14:15" ht="14.25" customHeight="1" x14ac:dyDescent="0.25">
      <c r="N334" s="90"/>
      <c r="O334" s="90"/>
    </row>
    <row r="335" spans="14:15" ht="14.25" customHeight="1" x14ac:dyDescent="0.25">
      <c r="N335" s="90"/>
      <c r="O335" s="90"/>
    </row>
    <row r="336" spans="14:15" ht="14.25" customHeight="1" x14ac:dyDescent="0.25">
      <c r="N336" s="90"/>
      <c r="O336" s="90"/>
    </row>
    <row r="337" spans="14:15" ht="14.25" customHeight="1" x14ac:dyDescent="0.25">
      <c r="N337" s="90"/>
      <c r="O337" s="90"/>
    </row>
    <row r="338" spans="14:15" ht="14.25" customHeight="1" x14ac:dyDescent="0.25">
      <c r="N338" s="90"/>
      <c r="O338" s="90"/>
    </row>
    <row r="339" spans="14:15" ht="14.25" customHeight="1" x14ac:dyDescent="0.25">
      <c r="N339" s="90"/>
      <c r="O339" s="90"/>
    </row>
    <row r="340" spans="14:15" ht="14.25" customHeight="1" x14ac:dyDescent="0.25">
      <c r="N340" s="90"/>
      <c r="O340" s="90"/>
    </row>
    <row r="341" spans="14:15" ht="14.25" customHeight="1" x14ac:dyDescent="0.25">
      <c r="N341" s="90"/>
      <c r="O341" s="90"/>
    </row>
    <row r="342" spans="14:15" ht="14.25" customHeight="1" x14ac:dyDescent="0.25">
      <c r="N342" s="90"/>
      <c r="O342" s="90"/>
    </row>
    <row r="343" spans="14:15" ht="14.25" customHeight="1" x14ac:dyDescent="0.25">
      <c r="N343" s="90"/>
      <c r="O343" s="90"/>
    </row>
    <row r="344" spans="14:15" ht="14.25" customHeight="1" x14ac:dyDescent="0.25">
      <c r="N344" s="90"/>
      <c r="O344" s="90"/>
    </row>
    <row r="345" spans="14:15" ht="14.25" customHeight="1" x14ac:dyDescent="0.25">
      <c r="N345" s="90"/>
      <c r="O345" s="90"/>
    </row>
    <row r="346" spans="14:15" ht="14.25" customHeight="1" x14ac:dyDescent="0.25">
      <c r="N346" s="90"/>
      <c r="O346" s="90"/>
    </row>
    <row r="347" spans="14:15" ht="14.25" customHeight="1" x14ac:dyDescent="0.25">
      <c r="N347" s="90"/>
      <c r="O347" s="90"/>
    </row>
    <row r="348" spans="14:15" ht="14.25" customHeight="1" x14ac:dyDescent="0.25">
      <c r="N348" s="90"/>
      <c r="O348" s="90"/>
    </row>
    <row r="349" spans="14:15" ht="14.25" customHeight="1" x14ac:dyDescent="0.25">
      <c r="N349" s="90"/>
      <c r="O349" s="90"/>
    </row>
    <row r="350" spans="14:15" ht="14.25" customHeight="1" x14ac:dyDescent="0.25">
      <c r="N350" s="90"/>
      <c r="O350" s="90"/>
    </row>
    <row r="351" spans="14:15" ht="14.25" customHeight="1" x14ac:dyDescent="0.25">
      <c r="N351" s="90"/>
      <c r="O351" s="90"/>
    </row>
    <row r="352" spans="14:15" ht="14.25" customHeight="1" x14ac:dyDescent="0.25">
      <c r="N352" s="90"/>
      <c r="O352" s="90"/>
    </row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</sheetData>
  <sortState xmlns:xlrd2="http://schemas.microsoft.com/office/spreadsheetml/2017/richdata2" ref="A3:O60">
    <sortCondition ref="K3:K60"/>
    <sortCondition descending="1" ref="N3:N60"/>
    <sortCondition descending="1" ref="O3:O60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2025-04-12T21:56:06Z</dcterms:created>
  <dcterms:modified xsi:type="dcterms:W3CDTF">2025-04-15T11:46:41Z</dcterms:modified>
</cp:coreProperties>
</file>