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607642C6-6CE8-4FBF-9AA0-D76BF734058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Turbo Jav" sheetId="8" r:id="rId8"/>
    <sheet name="LONG JUMP" sheetId="9" r:id="rId9"/>
    <sheet name="Results" sheetId="10" r:id="rId10"/>
  </sheets>
  <definedNames>
    <definedName name="_xlnm._FilterDatabase" localSheetId="1" hidden="1">'100- All'!$A$1:$L$96</definedName>
    <definedName name="_xlnm._FilterDatabase" localSheetId="2" hidden="1">'1600mm - ALL'!$A$1:$L$11</definedName>
    <definedName name="_xlnm._FilterDatabase" localSheetId="6" hidden="1">'200 - All'!$A$2:$Z$90</definedName>
    <definedName name="_xlnm._FilterDatabase" localSheetId="3" hidden="1">'400 - All'!$A$1:$L$89</definedName>
    <definedName name="_xlnm._FilterDatabase" localSheetId="4" hidden="1">'4x100 - ALL'!$A$2:$Z$26</definedName>
    <definedName name="_xlnm._FilterDatabase" localSheetId="5" hidden="1">'800 - ALL'!$A$1:$Z$12</definedName>
    <definedName name="_xlnm._FilterDatabase" localSheetId="8" hidden="1">'LONG JUMP'!$A$2:$Z$85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76Ssh8Ts4D87cbgm3ZG32dOi5wUkhiFuPQDNq5Swq8Y="/>
    </ext>
  </extLst>
</workbook>
</file>

<file path=xl/calcChain.xml><?xml version="1.0" encoding="utf-8"?>
<calcChain xmlns="http://schemas.openxmlformats.org/spreadsheetml/2006/main">
  <c r="W12" i="10" l="1"/>
  <c r="W2" i="10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54" i="9"/>
  <c r="J54" i="9"/>
  <c r="I54" i="9"/>
  <c r="H54" i="9"/>
  <c r="G54" i="9"/>
  <c r="K53" i="9"/>
  <c r="J53" i="9"/>
  <c r="I53" i="9"/>
  <c r="H53" i="9"/>
  <c r="G53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47" i="9"/>
  <c r="J47" i="9"/>
  <c r="I47" i="9"/>
  <c r="H47" i="9"/>
  <c r="G47" i="9"/>
  <c r="K46" i="9"/>
  <c r="J46" i="9"/>
  <c r="I46" i="9"/>
  <c r="H46" i="9"/>
  <c r="G46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K24" i="9"/>
  <c r="J24" i="9"/>
  <c r="I24" i="9"/>
  <c r="H24" i="9"/>
  <c r="G24" i="9"/>
  <c r="K23" i="9"/>
  <c r="J23" i="9"/>
  <c r="I23" i="9"/>
  <c r="H23" i="9"/>
  <c r="G23" i="9"/>
  <c r="K22" i="9"/>
  <c r="J22" i="9"/>
  <c r="I22" i="9"/>
  <c r="H22" i="9"/>
  <c r="G22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J15" i="9"/>
  <c r="I15" i="9"/>
  <c r="H15" i="9"/>
  <c r="G15" i="9"/>
  <c r="K14" i="9"/>
  <c r="J14" i="9"/>
  <c r="I14" i="9"/>
  <c r="H14" i="9"/>
  <c r="G14" i="9"/>
  <c r="K13" i="9"/>
  <c r="J13" i="9"/>
  <c r="I13" i="9"/>
  <c r="H13" i="9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G9" i="9"/>
  <c r="K8" i="9"/>
  <c r="J8" i="9"/>
  <c r="I8" i="9"/>
  <c r="H8" i="9"/>
  <c r="G8" i="9"/>
  <c r="K7" i="9"/>
  <c r="J7" i="9"/>
  <c r="I7" i="9"/>
  <c r="H7" i="9"/>
  <c r="G7" i="9"/>
  <c r="K6" i="9"/>
  <c r="J6" i="9"/>
  <c r="I6" i="9"/>
  <c r="H6" i="9"/>
  <c r="G6" i="9"/>
  <c r="K5" i="9"/>
  <c r="J5" i="9"/>
  <c r="I5" i="9"/>
  <c r="H5" i="9"/>
  <c r="G5" i="9"/>
  <c r="K4" i="9"/>
  <c r="J4" i="9"/>
  <c r="I4" i="9"/>
  <c r="H4" i="9"/>
  <c r="G4" i="9"/>
  <c r="K3" i="9"/>
  <c r="T92" i="9" s="1"/>
  <c r="T19" i="10" s="1"/>
  <c r="J3" i="9"/>
  <c r="I3" i="9"/>
  <c r="H3" i="9"/>
  <c r="G3" i="9"/>
  <c r="R323" i="8"/>
  <c r="I323" i="8"/>
  <c r="H323" i="8"/>
  <c r="B323" i="8"/>
  <c r="W321" i="8"/>
  <c r="V321" i="8"/>
  <c r="U321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B321" i="8"/>
  <c r="H320" i="8"/>
  <c r="W319" i="8"/>
  <c r="W323" i="8" s="1"/>
  <c r="V319" i="8"/>
  <c r="V323" i="8" s="1"/>
  <c r="U319" i="8"/>
  <c r="U323" i="8" s="1"/>
  <c r="T319" i="8"/>
  <c r="T323" i="8" s="1"/>
  <c r="S319" i="8"/>
  <c r="S323" i="8" s="1"/>
  <c r="R319" i="8"/>
  <c r="Q319" i="8"/>
  <c r="Q323" i="8" s="1"/>
  <c r="P319" i="8"/>
  <c r="P323" i="8" s="1"/>
  <c r="O319" i="8"/>
  <c r="O323" i="8" s="1"/>
  <c r="N319" i="8"/>
  <c r="N323" i="8" s="1"/>
  <c r="M319" i="8"/>
  <c r="M323" i="8" s="1"/>
  <c r="L319" i="8"/>
  <c r="L323" i="8" s="1"/>
  <c r="K319" i="8"/>
  <c r="K323" i="8" s="1"/>
  <c r="J319" i="8"/>
  <c r="J323" i="8" s="1"/>
  <c r="I319" i="8"/>
  <c r="H319" i="8"/>
  <c r="G319" i="8"/>
  <c r="G323" i="8" s="1"/>
  <c r="F319" i="8"/>
  <c r="F323" i="8" s="1"/>
  <c r="E319" i="8"/>
  <c r="E323" i="8" s="1"/>
  <c r="D319" i="8"/>
  <c r="D323" i="8" s="1"/>
  <c r="C319" i="8"/>
  <c r="C323" i="8" s="1"/>
  <c r="B319" i="8"/>
  <c r="K231" i="8"/>
  <c r="J231" i="8"/>
  <c r="I231" i="8"/>
  <c r="H231" i="8"/>
  <c r="G231" i="8"/>
  <c r="K230" i="8"/>
  <c r="J230" i="8"/>
  <c r="I230" i="8"/>
  <c r="H230" i="8"/>
  <c r="G230" i="8"/>
  <c r="K229" i="8"/>
  <c r="J229" i="8"/>
  <c r="I229" i="8"/>
  <c r="H229" i="8"/>
  <c r="G229" i="8"/>
  <c r="K228" i="8"/>
  <c r="J228" i="8"/>
  <c r="I228" i="8"/>
  <c r="H228" i="8"/>
  <c r="G228" i="8"/>
  <c r="K227" i="8"/>
  <c r="J227" i="8"/>
  <c r="I227" i="8"/>
  <c r="H227" i="8"/>
  <c r="G227" i="8"/>
  <c r="K226" i="8"/>
  <c r="J226" i="8"/>
  <c r="I226" i="8"/>
  <c r="H226" i="8"/>
  <c r="G226" i="8"/>
  <c r="K225" i="8"/>
  <c r="J225" i="8"/>
  <c r="I225" i="8"/>
  <c r="H225" i="8"/>
  <c r="G225" i="8"/>
  <c r="K224" i="8"/>
  <c r="J224" i="8"/>
  <c r="I224" i="8"/>
  <c r="H224" i="8"/>
  <c r="G224" i="8"/>
  <c r="K223" i="8"/>
  <c r="J223" i="8"/>
  <c r="I223" i="8"/>
  <c r="H223" i="8"/>
  <c r="G223" i="8"/>
  <c r="K222" i="8"/>
  <c r="J222" i="8"/>
  <c r="I222" i="8"/>
  <c r="H222" i="8"/>
  <c r="G222" i="8"/>
  <c r="K221" i="8"/>
  <c r="J221" i="8"/>
  <c r="I221" i="8"/>
  <c r="H221" i="8"/>
  <c r="G221" i="8"/>
  <c r="K220" i="8"/>
  <c r="J220" i="8"/>
  <c r="I220" i="8"/>
  <c r="H220" i="8"/>
  <c r="G220" i="8"/>
  <c r="K219" i="8"/>
  <c r="J219" i="8"/>
  <c r="I219" i="8"/>
  <c r="H219" i="8"/>
  <c r="G219" i="8"/>
  <c r="K218" i="8"/>
  <c r="J218" i="8"/>
  <c r="I218" i="8"/>
  <c r="H218" i="8"/>
  <c r="G218" i="8"/>
  <c r="K217" i="8"/>
  <c r="J217" i="8"/>
  <c r="I217" i="8"/>
  <c r="H217" i="8"/>
  <c r="G217" i="8"/>
  <c r="K216" i="8"/>
  <c r="J216" i="8"/>
  <c r="I216" i="8"/>
  <c r="H216" i="8"/>
  <c r="G216" i="8"/>
  <c r="K215" i="8"/>
  <c r="J215" i="8"/>
  <c r="I215" i="8"/>
  <c r="H215" i="8"/>
  <c r="G215" i="8"/>
  <c r="K214" i="8"/>
  <c r="J214" i="8"/>
  <c r="I214" i="8"/>
  <c r="H214" i="8"/>
  <c r="G214" i="8"/>
  <c r="K213" i="8"/>
  <c r="J213" i="8"/>
  <c r="I213" i="8"/>
  <c r="H213" i="8"/>
  <c r="G213" i="8"/>
  <c r="K212" i="8"/>
  <c r="J212" i="8"/>
  <c r="I212" i="8"/>
  <c r="H212" i="8"/>
  <c r="G212" i="8"/>
  <c r="K211" i="8"/>
  <c r="J211" i="8"/>
  <c r="I211" i="8"/>
  <c r="H211" i="8"/>
  <c r="G211" i="8"/>
  <c r="K210" i="8"/>
  <c r="J210" i="8"/>
  <c r="I210" i="8"/>
  <c r="H210" i="8"/>
  <c r="G210" i="8"/>
  <c r="K209" i="8"/>
  <c r="J209" i="8"/>
  <c r="I209" i="8"/>
  <c r="H209" i="8"/>
  <c r="G209" i="8"/>
  <c r="K208" i="8"/>
  <c r="J208" i="8"/>
  <c r="I208" i="8"/>
  <c r="H208" i="8"/>
  <c r="G208" i="8"/>
  <c r="K207" i="8"/>
  <c r="J207" i="8"/>
  <c r="I207" i="8"/>
  <c r="H207" i="8"/>
  <c r="G207" i="8"/>
  <c r="K206" i="8"/>
  <c r="J206" i="8"/>
  <c r="I206" i="8"/>
  <c r="H206" i="8"/>
  <c r="G206" i="8"/>
  <c r="K205" i="8"/>
  <c r="J205" i="8"/>
  <c r="I205" i="8"/>
  <c r="H205" i="8"/>
  <c r="G205" i="8"/>
  <c r="K204" i="8"/>
  <c r="J204" i="8"/>
  <c r="I204" i="8"/>
  <c r="H204" i="8"/>
  <c r="G204" i="8"/>
  <c r="K203" i="8"/>
  <c r="J203" i="8"/>
  <c r="I203" i="8"/>
  <c r="H203" i="8"/>
  <c r="G203" i="8"/>
  <c r="K202" i="8"/>
  <c r="J202" i="8"/>
  <c r="I202" i="8"/>
  <c r="H202" i="8"/>
  <c r="G202" i="8"/>
  <c r="K201" i="8"/>
  <c r="J201" i="8"/>
  <c r="I201" i="8"/>
  <c r="H201" i="8"/>
  <c r="G201" i="8"/>
  <c r="K200" i="8"/>
  <c r="J200" i="8"/>
  <c r="I200" i="8"/>
  <c r="H200" i="8"/>
  <c r="G200" i="8"/>
  <c r="K199" i="8"/>
  <c r="J199" i="8"/>
  <c r="I199" i="8"/>
  <c r="H199" i="8"/>
  <c r="G199" i="8"/>
  <c r="K198" i="8"/>
  <c r="J198" i="8"/>
  <c r="I198" i="8"/>
  <c r="H198" i="8"/>
  <c r="G198" i="8"/>
  <c r="K197" i="8"/>
  <c r="J197" i="8"/>
  <c r="I197" i="8"/>
  <c r="H197" i="8"/>
  <c r="G197" i="8"/>
  <c r="K196" i="8"/>
  <c r="J196" i="8"/>
  <c r="I196" i="8"/>
  <c r="H196" i="8"/>
  <c r="G196" i="8"/>
  <c r="K195" i="8"/>
  <c r="J195" i="8"/>
  <c r="I195" i="8"/>
  <c r="H195" i="8"/>
  <c r="G195" i="8"/>
  <c r="K194" i="8"/>
  <c r="J194" i="8"/>
  <c r="I194" i="8"/>
  <c r="H194" i="8"/>
  <c r="G194" i="8"/>
  <c r="K193" i="8"/>
  <c r="J193" i="8"/>
  <c r="I193" i="8"/>
  <c r="H193" i="8"/>
  <c r="G193" i="8"/>
  <c r="K192" i="8"/>
  <c r="J192" i="8"/>
  <c r="I192" i="8"/>
  <c r="H192" i="8"/>
  <c r="G192" i="8"/>
  <c r="K191" i="8"/>
  <c r="J191" i="8"/>
  <c r="I191" i="8"/>
  <c r="H191" i="8"/>
  <c r="G191" i="8"/>
  <c r="K190" i="8"/>
  <c r="J190" i="8"/>
  <c r="I190" i="8"/>
  <c r="H190" i="8"/>
  <c r="G190" i="8"/>
  <c r="K189" i="8"/>
  <c r="J189" i="8"/>
  <c r="I189" i="8"/>
  <c r="H189" i="8"/>
  <c r="G189" i="8"/>
  <c r="K188" i="8"/>
  <c r="J188" i="8"/>
  <c r="I188" i="8"/>
  <c r="H188" i="8"/>
  <c r="G188" i="8"/>
  <c r="K187" i="8"/>
  <c r="J187" i="8"/>
  <c r="I187" i="8"/>
  <c r="H187" i="8"/>
  <c r="G187" i="8"/>
  <c r="K186" i="8"/>
  <c r="J186" i="8"/>
  <c r="I186" i="8"/>
  <c r="H186" i="8"/>
  <c r="G186" i="8"/>
  <c r="K185" i="8"/>
  <c r="J185" i="8"/>
  <c r="I185" i="8"/>
  <c r="H185" i="8"/>
  <c r="G185" i="8"/>
  <c r="K184" i="8"/>
  <c r="J184" i="8"/>
  <c r="I184" i="8"/>
  <c r="H184" i="8"/>
  <c r="G184" i="8"/>
  <c r="K183" i="8"/>
  <c r="J183" i="8"/>
  <c r="I183" i="8"/>
  <c r="H183" i="8"/>
  <c r="G183" i="8"/>
  <c r="K182" i="8"/>
  <c r="J182" i="8"/>
  <c r="I182" i="8"/>
  <c r="H182" i="8"/>
  <c r="G182" i="8"/>
  <c r="K181" i="8"/>
  <c r="J181" i="8"/>
  <c r="I181" i="8"/>
  <c r="H181" i="8"/>
  <c r="G181" i="8"/>
  <c r="K180" i="8"/>
  <c r="J180" i="8"/>
  <c r="I180" i="8"/>
  <c r="H180" i="8"/>
  <c r="G180" i="8"/>
  <c r="K179" i="8"/>
  <c r="J179" i="8"/>
  <c r="I179" i="8"/>
  <c r="H179" i="8"/>
  <c r="G179" i="8"/>
  <c r="K178" i="8"/>
  <c r="J178" i="8"/>
  <c r="I178" i="8"/>
  <c r="H178" i="8"/>
  <c r="G178" i="8"/>
  <c r="K177" i="8"/>
  <c r="J177" i="8"/>
  <c r="I177" i="8"/>
  <c r="H177" i="8"/>
  <c r="G177" i="8"/>
  <c r="K176" i="8"/>
  <c r="J176" i="8"/>
  <c r="I176" i="8"/>
  <c r="H176" i="8"/>
  <c r="G176" i="8"/>
  <c r="K175" i="8"/>
  <c r="J175" i="8"/>
  <c r="I175" i="8"/>
  <c r="H175" i="8"/>
  <c r="G175" i="8"/>
  <c r="K174" i="8"/>
  <c r="J174" i="8"/>
  <c r="I174" i="8"/>
  <c r="H174" i="8"/>
  <c r="G174" i="8"/>
  <c r="K173" i="8"/>
  <c r="J173" i="8"/>
  <c r="I173" i="8"/>
  <c r="H173" i="8"/>
  <c r="G173" i="8"/>
  <c r="K172" i="8"/>
  <c r="J172" i="8"/>
  <c r="I172" i="8"/>
  <c r="H172" i="8"/>
  <c r="G172" i="8"/>
  <c r="K171" i="8"/>
  <c r="J171" i="8"/>
  <c r="I171" i="8"/>
  <c r="H171" i="8"/>
  <c r="G171" i="8"/>
  <c r="K170" i="8"/>
  <c r="J170" i="8"/>
  <c r="I170" i="8"/>
  <c r="H170" i="8"/>
  <c r="G170" i="8"/>
  <c r="K169" i="8"/>
  <c r="J169" i="8"/>
  <c r="I169" i="8"/>
  <c r="H169" i="8"/>
  <c r="G169" i="8"/>
  <c r="K168" i="8"/>
  <c r="J168" i="8"/>
  <c r="I168" i="8"/>
  <c r="H168" i="8"/>
  <c r="G168" i="8"/>
  <c r="K167" i="8"/>
  <c r="J167" i="8"/>
  <c r="I167" i="8"/>
  <c r="H167" i="8"/>
  <c r="G167" i="8"/>
  <c r="K166" i="8"/>
  <c r="J166" i="8"/>
  <c r="I166" i="8"/>
  <c r="H166" i="8"/>
  <c r="G166" i="8"/>
  <c r="K165" i="8"/>
  <c r="J165" i="8"/>
  <c r="I165" i="8"/>
  <c r="H165" i="8"/>
  <c r="G165" i="8"/>
  <c r="K164" i="8"/>
  <c r="J164" i="8"/>
  <c r="I164" i="8"/>
  <c r="H164" i="8"/>
  <c r="G164" i="8"/>
  <c r="K163" i="8"/>
  <c r="J163" i="8"/>
  <c r="I163" i="8"/>
  <c r="H163" i="8"/>
  <c r="G163" i="8"/>
  <c r="K162" i="8"/>
  <c r="J162" i="8"/>
  <c r="I162" i="8"/>
  <c r="H162" i="8"/>
  <c r="G162" i="8"/>
  <c r="K161" i="8"/>
  <c r="J161" i="8"/>
  <c r="I161" i="8"/>
  <c r="H161" i="8"/>
  <c r="G161" i="8"/>
  <c r="K160" i="8"/>
  <c r="J160" i="8"/>
  <c r="I160" i="8"/>
  <c r="H160" i="8"/>
  <c r="G160" i="8"/>
  <c r="K159" i="8"/>
  <c r="J159" i="8"/>
  <c r="I159" i="8"/>
  <c r="H159" i="8"/>
  <c r="G159" i="8"/>
  <c r="K158" i="8"/>
  <c r="J158" i="8"/>
  <c r="I158" i="8"/>
  <c r="H158" i="8"/>
  <c r="G158" i="8"/>
  <c r="K157" i="8"/>
  <c r="J157" i="8"/>
  <c r="I157" i="8"/>
  <c r="H157" i="8"/>
  <c r="G157" i="8"/>
  <c r="K156" i="8"/>
  <c r="J156" i="8"/>
  <c r="I156" i="8"/>
  <c r="H156" i="8"/>
  <c r="G156" i="8"/>
  <c r="K155" i="8"/>
  <c r="J155" i="8"/>
  <c r="I155" i="8"/>
  <c r="H155" i="8"/>
  <c r="G155" i="8"/>
  <c r="K154" i="8"/>
  <c r="J154" i="8"/>
  <c r="I154" i="8"/>
  <c r="H154" i="8"/>
  <c r="G154" i="8"/>
  <c r="K153" i="8"/>
  <c r="J153" i="8"/>
  <c r="I153" i="8"/>
  <c r="H153" i="8"/>
  <c r="G153" i="8"/>
  <c r="K152" i="8"/>
  <c r="J152" i="8"/>
  <c r="I152" i="8"/>
  <c r="H152" i="8"/>
  <c r="G152" i="8"/>
  <c r="K151" i="8"/>
  <c r="J151" i="8"/>
  <c r="I151" i="8"/>
  <c r="H151" i="8"/>
  <c r="G151" i="8"/>
  <c r="K150" i="8"/>
  <c r="J150" i="8"/>
  <c r="I150" i="8"/>
  <c r="H150" i="8"/>
  <c r="G150" i="8"/>
  <c r="K149" i="8"/>
  <c r="J149" i="8"/>
  <c r="I149" i="8"/>
  <c r="H149" i="8"/>
  <c r="G149" i="8"/>
  <c r="K148" i="8"/>
  <c r="J148" i="8"/>
  <c r="I148" i="8"/>
  <c r="H148" i="8"/>
  <c r="G148" i="8"/>
  <c r="K147" i="8"/>
  <c r="J147" i="8"/>
  <c r="I147" i="8"/>
  <c r="H147" i="8"/>
  <c r="G147" i="8"/>
  <c r="K146" i="8"/>
  <c r="J146" i="8"/>
  <c r="I146" i="8"/>
  <c r="H146" i="8"/>
  <c r="G146" i="8"/>
  <c r="K145" i="8"/>
  <c r="J145" i="8"/>
  <c r="I145" i="8"/>
  <c r="H145" i="8"/>
  <c r="G145" i="8"/>
  <c r="K144" i="8"/>
  <c r="J144" i="8"/>
  <c r="I144" i="8"/>
  <c r="H144" i="8"/>
  <c r="G144" i="8"/>
  <c r="K143" i="8"/>
  <c r="J143" i="8"/>
  <c r="I143" i="8"/>
  <c r="H143" i="8"/>
  <c r="G143" i="8"/>
  <c r="K142" i="8"/>
  <c r="J142" i="8"/>
  <c r="I142" i="8"/>
  <c r="H142" i="8"/>
  <c r="G142" i="8"/>
  <c r="K141" i="8"/>
  <c r="J141" i="8"/>
  <c r="I141" i="8"/>
  <c r="H141" i="8"/>
  <c r="G141" i="8"/>
  <c r="K140" i="8"/>
  <c r="J140" i="8"/>
  <c r="I140" i="8"/>
  <c r="H140" i="8"/>
  <c r="G140" i="8"/>
  <c r="K139" i="8"/>
  <c r="J139" i="8"/>
  <c r="I139" i="8"/>
  <c r="H139" i="8"/>
  <c r="G139" i="8"/>
  <c r="K138" i="8"/>
  <c r="J138" i="8"/>
  <c r="I138" i="8"/>
  <c r="H138" i="8"/>
  <c r="G138" i="8"/>
  <c r="K137" i="8"/>
  <c r="J137" i="8"/>
  <c r="I137" i="8"/>
  <c r="H137" i="8"/>
  <c r="G137" i="8"/>
  <c r="K136" i="8"/>
  <c r="J136" i="8"/>
  <c r="I136" i="8"/>
  <c r="H136" i="8"/>
  <c r="G136" i="8"/>
  <c r="K135" i="8"/>
  <c r="J135" i="8"/>
  <c r="I135" i="8"/>
  <c r="H135" i="8"/>
  <c r="G135" i="8"/>
  <c r="K134" i="8"/>
  <c r="J134" i="8"/>
  <c r="I134" i="8"/>
  <c r="H134" i="8"/>
  <c r="G134" i="8"/>
  <c r="K133" i="8"/>
  <c r="J133" i="8"/>
  <c r="I133" i="8"/>
  <c r="H133" i="8"/>
  <c r="G133" i="8"/>
  <c r="K132" i="8"/>
  <c r="J132" i="8"/>
  <c r="I132" i="8"/>
  <c r="H132" i="8"/>
  <c r="G132" i="8"/>
  <c r="K131" i="8"/>
  <c r="J131" i="8"/>
  <c r="I131" i="8"/>
  <c r="H131" i="8"/>
  <c r="G131" i="8"/>
  <c r="K130" i="8"/>
  <c r="J130" i="8"/>
  <c r="I130" i="8"/>
  <c r="H130" i="8"/>
  <c r="G130" i="8"/>
  <c r="K129" i="8"/>
  <c r="J129" i="8"/>
  <c r="I129" i="8"/>
  <c r="H129" i="8"/>
  <c r="G129" i="8"/>
  <c r="K128" i="8"/>
  <c r="J128" i="8"/>
  <c r="I128" i="8"/>
  <c r="H128" i="8"/>
  <c r="G128" i="8"/>
  <c r="K127" i="8"/>
  <c r="J127" i="8"/>
  <c r="I127" i="8"/>
  <c r="H127" i="8"/>
  <c r="G127" i="8"/>
  <c r="K126" i="8"/>
  <c r="J126" i="8"/>
  <c r="I126" i="8"/>
  <c r="H126" i="8"/>
  <c r="G126" i="8"/>
  <c r="K125" i="8"/>
  <c r="J125" i="8"/>
  <c r="I125" i="8"/>
  <c r="H125" i="8"/>
  <c r="G125" i="8"/>
  <c r="K124" i="8"/>
  <c r="J124" i="8"/>
  <c r="I124" i="8"/>
  <c r="H124" i="8"/>
  <c r="G124" i="8"/>
  <c r="K123" i="8"/>
  <c r="J123" i="8"/>
  <c r="I123" i="8"/>
  <c r="H123" i="8"/>
  <c r="G123" i="8"/>
  <c r="K122" i="8"/>
  <c r="J122" i="8"/>
  <c r="I122" i="8"/>
  <c r="H122" i="8"/>
  <c r="G122" i="8"/>
  <c r="K121" i="8"/>
  <c r="J121" i="8"/>
  <c r="I121" i="8"/>
  <c r="H121" i="8"/>
  <c r="G121" i="8"/>
  <c r="K120" i="8"/>
  <c r="J120" i="8"/>
  <c r="I120" i="8"/>
  <c r="H120" i="8"/>
  <c r="G120" i="8"/>
  <c r="K119" i="8"/>
  <c r="J119" i="8"/>
  <c r="I119" i="8"/>
  <c r="H119" i="8"/>
  <c r="G119" i="8"/>
  <c r="K118" i="8"/>
  <c r="J118" i="8"/>
  <c r="I118" i="8"/>
  <c r="H118" i="8"/>
  <c r="G118" i="8"/>
  <c r="K117" i="8"/>
  <c r="J117" i="8"/>
  <c r="I117" i="8"/>
  <c r="H117" i="8"/>
  <c r="G117" i="8"/>
  <c r="K116" i="8"/>
  <c r="J116" i="8"/>
  <c r="I116" i="8"/>
  <c r="H116" i="8"/>
  <c r="G116" i="8"/>
  <c r="K115" i="8"/>
  <c r="J115" i="8"/>
  <c r="I115" i="8"/>
  <c r="H115" i="8"/>
  <c r="G115" i="8"/>
  <c r="K114" i="8"/>
  <c r="J114" i="8"/>
  <c r="I114" i="8"/>
  <c r="H114" i="8"/>
  <c r="G114" i="8"/>
  <c r="K113" i="8"/>
  <c r="J113" i="8"/>
  <c r="I113" i="8"/>
  <c r="H113" i="8"/>
  <c r="G113" i="8"/>
  <c r="K112" i="8"/>
  <c r="J112" i="8"/>
  <c r="I112" i="8"/>
  <c r="H112" i="8"/>
  <c r="G112" i="8"/>
  <c r="K111" i="8"/>
  <c r="J111" i="8"/>
  <c r="I111" i="8"/>
  <c r="H111" i="8"/>
  <c r="G111" i="8"/>
  <c r="K110" i="8"/>
  <c r="J110" i="8"/>
  <c r="I110" i="8"/>
  <c r="H110" i="8"/>
  <c r="G110" i="8"/>
  <c r="K109" i="8"/>
  <c r="J109" i="8"/>
  <c r="I109" i="8"/>
  <c r="H109" i="8"/>
  <c r="G109" i="8"/>
  <c r="K108" i="8"/>
  <c r="J108" i="8"/>
  <c r="I108" i="8"/>
  <c r="H108" i="8"/>
  <c r="G108" i="8"/>
  <c r="K107" i="8"/>
  <c r="J107" i="8"/>
  <c r="I107" i="8"/>
  <c r="H107" i="8"/>
  <c r="G107" i="8"/>
  <c r="K106" i="8"/>
  <c r="J106" i="8"/>
  <c r="I106" i="8"/>
  <c r="H106" i="8"/>
  <c r="G106" i="8"/>
  <c r="K105" i="8"/>
  <c r="J105" i="8"/>
  <c r="I105" i="8"/>
  <c r="H105" i="8"/>
  <c r="G105" i="8"/>
  <c r="K104" i="8"/>
  <c r="J104" i="8"/>
  <c r="I104" i="8"/>
  <c r="H104" i="8"/>
  <c r="G104" i="8"/>
  <c r="K103" i="8"/>
  <c r="J103" i="8"/>
  <c r="I103" i="8"/>
  <c r="H103" i="8"/>
  <c r="G103" i="8"/>
  <c r="K102" i="8"/>
  <c r="J102" i="8"/>
  <c r="I102" i="8"/>
  <c r="H102" i="8"/>
  <c r="G102" i="8"/>
  <c r="K101" i="8"/>
  <c r="J101" i="8"/>
  <c r="I101" i="8"/>
  <c r="H101" i="8"/>
  <c r="G101" i="8"/>
  <c r="K100" i="8"/>
  <c r="J100" i="8"/>
  <c r="I100" i="8"/>
  <c r="H100" i="8"/>
  <c r="G100" i="8"/>
  <c r="K99" i="8"/>
  <c r="J99" i="8"/>
  <c r="I99" i="8"/>
  <c r="H99" i="8"/>
  <c r="G99" i="8"/>
  <c r="K98" i="8"/>
  <c r="J98" i="8"/>
  <c r="I98" i="8"/>
  <c r="H98" i="8"/>
  <c r="G98" i="8"/>
  <c r="K97" i="8"/>
  <c r="J97" i="8"/>
  <c r="I97" i="8"/>
  <c r="H97" i="8"/>
  <c r="G97" i="8"/>
  <c r="K96" i="8"/>
  <c r="J96" i="8"/>
  <c r="I96" i="8"/>
  <c r="H96" i="8"/>
  <c r="G96" i="8"/>
  <c r="K95" i="8"/>
  <c r="J95" i="8"/>
  <c r="I95" i="8"/>
  <c r="H95" i="8"/>
  <c r="G95" i="8"/>
  <c r="K94" i="8"/>
  <c r="J94" i="8"/>
  <c r="I94" i="8"/>
  <c r="H94" i="8"/>
  <c r="G94" i="8"/>
  <c r="K93" i="8"/>
  <c r="J93" i="8"/>
  <c r="I93" i="8"/>
  <c r="H93" i="8"/>
  <c r="G93" i="8"/>
  <c r="K92" i="8"/>
  <c r="J92" i="8"/>
  <c r="I92" i="8"/>
  <c r="H92" i="8"/>
  <c r="G92" i="8"/>
  <c r="K91" i="8"/>
  <c r="J91" i="8"/>
  <c r="I91" i="8"/>
  <c r="H91" i="8"/>
  <c r="G91" i="8"/>
  <c r="K90" i="8"/>
  <c r="J90" i="8"/>
  <c r="I90" i="8"/>
  <c r="H90" i="8"/>
  <c r="G90" i="8"/>
  <c r="K89" i="8"/>
  <c r="J89" i="8"/>
  <c r="I89" i="8"/>
  <c r="H89" i="8"/>
  <c r="G89" i="8"/>
  <c r="K88" i="8"/>
  <c r="J88" i="8"/>
  <c r="I88" i="8"/>
  <c r="H88" i="8"/>
  <c r="G88" i="8"/>
  <c r="K87" i="8"/>
  <c r="J87" i="8"/>
  <c r="I87" i="8"/>
  <c r="H87" i="8"/>
  <c r="G87" i="8"/>
  <c r="K86" i="8"/>
  <c r="J86" i="8"/>
  <c r="I86" i="8"/>
  <c r="H86" i="8"/>
  <c r="G86" i="8"/>
  <c r="K85" i="8"/>
  <c r="J85" i="8"/>
  <c r="I85" i="8"/>
  <c r="H85" i="8"/>
  <c r="G85" i="8"/>
  <c r="K84" i="8"/>
  <c r="J84" i="8"/>
  <c r="I84" i="8"/>
  <c r="H84" i="8"/>
  <c r="G84" i="8"/>
  <c r="K83" i="8"/>
  <c r="J83" i="8"/>
  <c r="I83" i="8"/>
  <c r="H83" i="8"/>
  <c r="G83" i="8"/>
  <c r="K82" i="8"/>
  <c r="J82" i="8"/>
  <c r="I82" i="8"/>
  <c r="H82" i="8"/>
  <c r="G82" i="8"/>
  <c r="K81" i="8"/>
  <c r="J81" i="8"/>
  <c r="I81" i="8"/>
  <c r="H81" i="8"/>
  <c r="G81" i="8"/>
  <c r="K80" i="8"/>
  <c r="J80" i="8"/>
  <c r="I80" i="8"/>
  <c r="H80" i="8"/>
  <c r="G80" i="8"/>
  <c r="K79" i="8"/>
  <c r="J79" i="8"/>
  <c r="I79" i="8"/>
  <c r="H79" i="8"/>
  <c r="G79" i="8"/>
  <c r="K78" i="8"/>
  <c r="J78" i="8"/>
  <c r="I78" i="8"/>
  <c r="H78" i="8"/>
  <c r="G78" i="8"/>
  <c r="K77" i="8"/>
  <c r="J77" i="8"/>
  <c r="I77" i="8"/>
  <c r="H77" i="8"/>
  <c r="G77" i="8"/>
  <c r="K76" i="8"/>
  <c r="J76" i="8"/>
  <c r="I76" i="8"/>
  <c r="H76" i="8"/>
  <c r="G76" i="8"/>
  <c r="K75" i="8"/>
  <c r="J75" i="8"/>
  <c r="I75" i="8"/>
  <c r="H75" i="8"/>
  <c r="G75" i="8"/>
  <c r="K74" i="8"/>
  <c r="J74" i="8"/>
  <c r="I74" i="8"/>
  <c r="H74" i="8"/>
  <c r="G74" i="8"/>
  <c r="K73" i="8"/>
  <c r="J73" i="8"/>
  <c r="I73" i="8"/>
  <c r="H73" i="8"/>
  <c r="G73" i="8"/>
  <c r="K72" i="8"/>
  <c r="J72" i="8"/>
  <c r="I72" i="8"/>
  <c r="H72" i="8"/>
  <c r="G72" i="8"/>
  <c r="K71" i="8"/>
  <c r="J71" i="8"/>
  <c r="I71" i="8"/>
  <c r="H71" i="8"/>
  <c r="G71" i="8"/>
  <c r="K70" i="8"/>
  <c r="J70" i="8"/>
  <c r="I70" i="8"/>
  <c r="H70" i="8"/>
  <c r="G70" i="8"/>
  <c r="K69" i="8"/>
  <c r="J69" i="8"/>
  <c r="I69" i="8"/>
  <c r="H69" i="8"/>
  <c r="G69" i="8"/>
  <c r="K68" i="8"/>
  <c r="J68" i="8"/>
  <c r="I68" i="8"/>
  <c r="H68" i="8"/>
  <c r="G68" i="8"/>
  <c r="K67" i="8"/>
  <c r="J67" i="8"/>
  <c r="I67" i="8"/>
  <c r="H67" i="8"/>
  <c r="G67" i="8"/>
  <c r="K66" i="8"/>
  <c r="J66" i="8"/>
  <c r="I66" i="8"/>
  <c r="H66" i="8"/>
  <c r="G66" i="8"/>
  <c r="K65" i="8"/>
  <c r="J65" i="8"/>
  <c r="I65" i="8"/>
  <c r="H65" i="8"/>
  <c r="G65" i="8"/>
  <c r="K64" i="8"/>
  <c r="J64" i="8"/>
  <c r="I64" i="8"/>
  <c r="H64" i="8"/>
  <c r="G64" i="8"/>
  <c r="K63" i="8"/>
  <c r="J63" i="8"/>
  <c r="I63" i="8"/>
  <c r="H63" i="8"/>
  <c r="G63" i="8"/>
  <c r="K62" i="8"/>
  <c r="J62" i="8"/>
  <c r="I62" i="8"/>
  <c r="H62" i="8"/>
  <c r="G62" i="8"/>
  <c r="K61" i="8"/>
  <c r="J61" i="8"/>
  <c r="I61" i="8"/>
  <c r="H61" i="8"/>
  <c r="G61" i="8"/>
  <c r="K60" i="8"/>
  <c r="J60" i="8"/>
  <c r="I60" i="8"/>
  <c r="H60" i="8"/>
  <c r="G60" i="8"/>
  <c r="K59" i="8"/>
  <c r="J59" i="8"/>
  <c r="I59" i="8"/>
  <c r="H59" i="8"/>
  <c r="G59" i="8"/>
  <c r="K58" i="8"/>
  <c r="J58" i="8"/>
  <c r="I58" i="8"/>
  <c r="H58" i="8"/>
  <c r="G58" i="8"/>
  <c r="K57" i="8"/>
  <c r="J57" i="8"/>
  <c r="I57" i="8"/>
  <c r="H57" i="8"/>
  <c r="G57" i="8"/>
  <c r="K56" i="8"/>
  <c r="J56" i="8"/>
  <c r="I56" i="8"/>
  <c r="H56" i="8"/>
  <c r="G56" i="8"/>
  <c r="K55" i="8"/>
  <c r="J55" i="8"/>
  <c r="I55" i="8"/>
  <c r="H55" i="8"/>
  <c r="G55" i="8"/>
  <c r="K54" i="8"/>
  <c r="J54" i="8"/>
  <c r="I54" i="8"/>
  <c r="H54" i="8"/>
  <c r="G54" i="8"/>
  <c r="K53" i="8"/>
  <c r="J53" i="8"/>
  <c r="I53" i="8"/>
  <c r="H53" i="8"/>
  <c r="G53" i="8"/>
  <c r="K52" i="8"/>
  <c r="J52" i="8"/>
  <c r="I52" i="8"/>
  <c r="H52" i="8"/>
  <c r="G52" i="8"/>
  <c r="K51" i="8"/>
  <c r="J51" i="8"/>
  <c r="I51" i="8"/>
  <c r="H51" i="8"/>
  <c r="G51" i="8"/>
  <c r="K50" i="8"/>
  <c r="J50" i="8"/>
  <c r="I50" i="8"/>
  <c r="H50" i="8"/>
  <c r="G50" i="8"/>
  <c r="K49" i="8"/>
  <c r="J49" i="8"/>
  <c r="I49" i="8"/>
  <c r="H49" i="8"/>
  <c r="G49" i="8"/>
  <c r="K48" i="8"/>
  <c r="J48" i="8"/>
  <c r="I48" i="8"/>
  <c r="H48" i="8"/>
  <c r="G48" i="8"/>
  <c r="K47" i="8"/>
  <c r="J47" i="8"/>
  <c r="I47" i="8"/>
  <c r="H47" i="8"/>
  <c r="G47" i="8"/>
  <c r="K46" i="8"/>
  <c r="J46" i="8"/>
  <c r="I46" i="8"/>
  <c r="H46" i="8"/>
  <c r="G46" i="8"/>
  <c r="K45" i="8"/>
  <c r="J45" i="8"/>
  <c r="I45" i="8"/>
  <c r="H45" i="8"/>
  <c r="G45" i="8"/>
  <c r="K44" i="8"/>
  <c r="J44" i="8"/>
  <c r="I44" i="8"/>
  <c r="H44" i="8"/>
  <c r="G44" i="8"/>
  <c r="K43" i="8"/>
  <c r="J43" i="8"/>
  <c r="I43" i="8"/>
  <c r="H43" i="8"/>
  <c r="G43" i="8"/>
  <c r="K42" i="8"/>
  <c r="J42" i="8"/>
  <c r="I42" i="8"/>
  <c r="H42" i="8"/>
  <c r="G42" i="8"/>
  <c r="K41" i="8"/>
  <c r="J41" i="8"/>
  <c r="I41" i="8"/>
  <c r="H41" i="8"/>
  <c r="G41" i="8"/>
  <c r="K40" i="8"/>
  <c r="J40" i="8"/>
  <c r="I40" i="8"/>
  <c r="H40" i="8"/>
  <c r="G40" i="8"/>
  <c r="K39" i="8"/>
  <c r="J39" i="8"/>
  <c r="I39" i="8"/>
  <c r="H39" i="8"/>
  <c r="G39" i="8"/>
  <c r="K38" i="8"/>
  <c r="J38" i="8"/>
  <c r="I38" i="8"/>
  <c r="H38" i="8"/>
  <c r="G38" i="8"/>
  <c r="K37" i="8"/>
  <c r="J37" i="8"/>
  <c r="I37" i="8"/>
  <c r="H37" i="8"/>
  <c r="G37" i="8"/>
  <c r="K36" i="8"/>
  <c r="J36" i="8"/>
  <c r="I36" i="8"/>
  <c r="H36" i="8"/>
  <c r="G36" i="8"/>
  <c r="K35" i="8"/>
  <c r="J35" i="8"/>
  <c r="I35" i="8"/>
  <c r="H35" i="8"/>
  <c r="G35" i="8"/>
  <c r="K34" i="8"/>
  <c r="J34" i="8"/>
  <c r="I34" i="8"/>
  <c r="H34" i="8"/>
  <c r="G34" i="8"/>
  <c r="K33" i="8"/>
  <c r="J33" i="8"/>
  <c r="I33" i="8"/>
  <c r="H33" i="8"/>
  <c r="G33" i="8"/>
  <c r="K32" i="8"/>
  <c r="J32" i="8"/>
  <c r="I32" i="8"/>
  <c r="H32" i="8"/>
  <c r="G32" i="8"/>
  <c r="K31" i="8"/>
  <c r="J31" i="8"/>
  <c r="I31" i="8"/>
  <c r="H31" i="8"/>
  <c r="G31" i="8"/>
  <c r="K30" i="8"/>
  <c r="J30" i="8"/>
  <c r="I30" i="8"/>
  <c r="H30" i="8"/>
  <c r="G30" i="8"/>
  <c r="K29" i="8"/>
  <c r="J29" i="8"/>
  <c r="I29" i="8"/>
  <c r="H29" i="8"/>
  <c r="G29" i="8"/>
  <c r="K28" i="8"/>
  <c r="J28" i="8"/>
  <c r="I28" i="8"/>
  <c r="H28" i="8"/>
  <c r="G28" i="8"/>
  <c r="K27" i="8"/>
  <c r="J27" i="8"/>
  <c r="I27" i="8"/>
  <c r="H27" i="8"/>
  <c r="G27" i="8"/>
  <c r="K26" i="8"/>
  <c r="J26" i="8"/>
  <c r="I26" i="8"/>
  <c r="H26" i="8"/>
  <c r="G26" i="8"/>
  <c r="K25" i="8"/>
  <c r="J25" i="8"/>
  <c r="I25" i="8"/>
  <c r="H25" i="8"/>
  <c r="G25" i="8"/>
  <c r="K24" i="8"/>
  <c r="J24" i="8"/>
  <c r="I24" i="8"/>
  <c r="H24" i="8"/>
  <c r="G24" i="8"/>
  <c r="K23" i="8"/>
  <c r="J23" i="8"/>
  <c r="I23" i="8"/>
  <c r="H23" i="8"/>
  <c r="G23" i="8"/>
  <c r="K22" i="8"/>
  <c r="J22" i="8"/>
  <c r="I22" i="8"/>
  <c r="H22" i="8"/>
  <c r="G22" i="8"/>
  <c r="K21" i="8"/>
  <c r="J21" i="8"/>
  <c r="I21" i="8"/>
  <c r="H21" i="8"/>
  <c r="G21" i="8"/>
  <c r="K20" i="8"/>
  <c r="J20" i="8"/>
  <c r="I20" i="8"/>
  <c r="H20" i="8"/>
  <c r="G20" i="8"/>
  <c r="K19" i="8"/>
  <c r="J19" i="8"/>
  <c r="I19" i="8"/>
  <c r="H19" i="8"/>
  <c r="G19" i="8"/>
  <c r="K18" i="8"/>
  <c r="J18" i="8"/>
  <c r="I18" i="8"/>
  <c r="H18" i="8"/>
  <c r="G18" i="8"/>
  <c r="K17" i="8"/>
  <c r="J17" i="8"/>
  <c r="I17" i="8"/>
  <c r="H17" i="8"/>
  <c r="G17" i="8"/>
  <c r="K16" i="8"/>
  <c r="J16" i="8"/>
  <c r="I16" i="8"/>
  <c r="H16" i="8"/>
  <c r="G16" i="8"/>
  <c r="K15" i="8"/>
  <c r="J15" i="8"/>
  <c r="I15" i="8"/>
  <c r="H15" i="8"/>
  <c r="G15" i="8"/>
  <c r="K14" i="8"/>
  <c r="J14" i="8"/>
  <c r="I14" i="8"/>
  <c r="H14" i="8"/>
  <c r="G14" i="8"/>
  <c r="K13" i="8"/>
  <c r="J13" i="8"/>
  <c r="I13" i="8"/>
  <c r="H13" i="8"/>
  <c r="V322" i="8" s="1"/>
  <c r="G13" i="8"/>
  <c r="K12" i="8"/>
  <c r="J12" i="8"/>
  <c r="I12" i="8"/>
  <c r="H12" i="8"/>
  <c r="G12" i="8"/>
  <c r="K11" i="8"/>
  <c r="J11" i="8"/>
  <c r="I11" i="8"/>
  <c r="H11" i="8"/>
  <c r="G11" i="8"/>
  <c r="K10" i="8"/>
  <c r="J10" i="8"/>
  <c r="I10" i="8"/>
  <c r="H10" i="8"/>
  <c r="G10" i="8"/>
  <c r="K9" i="8"/>
  <c r="J9" i="8"/>
  <c r="I9" i="8"/>
  <c r="H9" i="8"/>
  <c r="G9" i="8"/>
  <c r="K8" i="8"/>
  <c r="J8" i="8"/>
  <c r="I8" i="8"/>
  <c r="H8" i="8"/>
  <c r="G8" i="8"/>
  <c r="K7" i="8"/>
  <c r="J7" i="8"/>
  <c r="I7" i="8"/>
  <c r="H7" i="8"/>
  <c r="G7" i="8"/>
  <c r="K6" i="8"/>
  <c r="U236" i="8" s="1"/>
  <c r="U18" i="10" s="1"/>
  <c r="J6" i="8"/>
  <c r="I6" i="8"/>
  <c r="H6" i="8"/>
  <c r="G6" i="8"/>
  <c r="K5" i="8"/>
  <c r="J5" i="8"/>
  <c r="I5" i="8"/>
  <c r="H5" i="8"/>
  <c r="G5" i="8"/>
  <c r="K4" i="8"/>
  <c r="J4" i="8"/>
  <c r="I4" i="8"/>
  <c r="H4" i="8"/>
  <c r="G4" i="8"/>
  <c r="K3" i="8"/>
  <c r="O236" i="8" s="1"/>
  <c r="O18" i="10" s="1"/>
  <c r="J3" i="8"/>
  <c r="I3" i="8"/>
  <c r="H3" i="8"/>
  <c r="R320" i="8" s="1"/>
  <c r="G3" i="8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S94" i="7" s="1"/>
  <c r="S3" i="10" s="1"/>
  <c r="I4" i="7"/>
  <c r="H4" i="7"/>
  <c r="G4" i="7"/>
  <c r="F4" i="7"/>
  <c r="J3" i="7"/>
  <c r="V95" i="7" s="1"/>
  <c r="V13" i="10" s="1"/>
  <c r="I3" i="7"/>
  <c r="H3" i="7"/>
  <c r="G3" i="7"/>
  <c r="V94" i="7" s="1"/>
  <c r="V3" i="10" s="1"/>
  <c r="F3" i="7"/>
  <c r="J1" i="7"/>
  <c r="I1" i="7"/>
  <c r="H1" i="7"/>
  <c r="G1" i="7"/>
  <c r="F1" i="7"/>
  <c r="W113" i="6"/>
  <c r="V113" i="6"/>
  <c r="R113" i="6"/>
  <c r="P113" i="6"/>
  <c r="I113" i="6"/>
  <c r="G113" i="6"/>
  <c r="F113" i="6"/>
  <c r="B113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H110" i="6"/>
  <c r="W109" i="6"/>
  <c r="V109" i="6"/>
  <c r="U109" i="6"/>
  <c r="U113" i="6" s="1"/>
  <c r="T109" i="6"/>
  <c r="T113" i="6" s="1"/>
  <c r="S109" i="6"/>
  <c r="S113" i="6" s="1"/>
  <c r="R109" i="6"/>
  <c r="Q109" i="6"/>
  <c r="Q113" i="6" s="1"/>
  <c r="P109" i="6"/>
  <c r="O109" i="6"/>
  <c r="O113" i="6" s="1"/>
  <c r="N109" i="6"/>
  <c r="N113" i="6" s="1"/>
  <c r="M109" i="6"/>
  <c r="M113" i="6" s="1"/>
  <c r="L109" i="6"/>
  <c r="L113" i="6" s="1"/>
  <c r="K109" i="6"/>
  <c r="K113" i="6" s="1"/>
  <c r="J109" i="6"/>
  <c r="J113" i="6" s="1"/>
  <c r="I109" i="6"/>
  <c r="H109" i="6"/>
  <c r="H113" i="6" s="1"/>
  <c r="G109" i="6"/>
  <c r="F109" i="6"/>
  <c r="E109" i="6"/>
  <c r="E113" i="6" s="1"/>
  <c r="D109" i="6"/>
  <c r="D113" i="6" s="1"/>
  <c r="C109" i="6"/>
  <c r="C113" i="6" s="1"/>
  <c r="B109" i="6"/>
  <c r="U19" i="6"/>
  <c r="U15" i="10" s="1"/>
  <c r="E19" i="6"/>
  <c r="E15" i="10" s="1"/>
  <c r="L18" i="6"/>
  <c r="L5" i="10" s="1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R110" i="6" s="1"/>
  <c r="F5" i="6"/>
  <c r="J4" i="6"/>
  <c r="I4" i="6"/>
  <c r="H4" i="6"/>
  <c r="G4" i="6"/>
  <c r="F4" i="6"/>
  <c r="J3" i="6"/>
  <c r="I3" i="6"/>
  <c r="H3" i="6"/>
  <c r="G3" i="6"/>
  <c r="F3" i="6"/>
  <c r="J2" i="6"/>
  <c r="O19" i="6" s="1"/>
  <c r="O15" i="10" s="1"/>
  <c r="I2" i="6"/>
  <c r="H2" i="6"/>
  <c r="G2" i="6"/>
  <c r="Q110" i="6" s="1"/>
  <c r="F2" i="6"/>
  <c r="P33" i="5"/>
  <c r="P7" i="10" s="1"/>
  <c r="W26" i="5"/>
  <c r="U26" i="5"/>
  <c r="S26" i="5"/>
  <c r="Q26" i="5"/>
  <c r="J26" i="5"/>
  <c r="N26" i="5" s="1"/>
  <c r="I26" i="5"/>
  <c r="H26" i="5"/>
  <c r="G26" i="5"/>
  <c r="F26" i="5"/>
  <c r="W25" i="5"/>
  <c r="U25" i="5"/>
  <c r="S25" i="5"/>
  <c r="Q25" i="5"/>
  <c r="N25" i="5"/>
  <c r="J25" i="5"/>
  <c r="I25" i="5"/>
  <c r="H25" i="5"/>
  <c r="G25" i="5"/>
  <c r="F25" i="5"/>
  <c r="W24" i="5"/>
  <c r="U24" i="5"/>
  <c r="S24" i="5"/>
  <c r="Q24" i="5"/>
  <c r="J24" i="5"/>
  <c r="N24" i="5" s="1"/>
  <c r="I24" i="5"/>
  <c r="H24" i="5"/>
  <c r="G24" i="5"/>
  <c r="F24" i="5"/>
  <c r="W23" i="5"/>
  <c r="U23" i="5"/>
  <c r="S23" i="5"/>
  <c r="Q23" i="5"/>
  <c r="J23" i="5"/>
  <c r="N23" i="5" s="1"/>
  <c r="I23" i="5"/>
  <c r="H23" i="5"/>
  <c r="G23" i="5"/>
  <c r="F23" i="5"/>
  <c r="W22" i="5"/>
  <c r="U22" i="5"/>
  <c r="S22" i="5"/>
  <c r="Q22" i="5"/>
  <c r="J22" i="5"/>
  <c r="N22" i="5" s="1"/>
  <c r="I22" i="5"/>
  <c r="H22" i="5"/>
  <c r="G22" i="5"/>
  <c r="F22" i="5"/>
  <c r="W21" i="5"/>
  <c r="U21" i="5"/>
  <c r="S21" i="5"/>
  <c r="Q21" i="5"/>
  <c r="J21" i="5"/>
  <c r="N21" i="5" s="1"/>
  <c r="I21" i="5"/>
  <c r="H21" i="5"/>
  <c r="G21" i="5"/>
  <c r="F21" i="5"/>
  <c r="W20" i="5"/>
  <c r="U20" i="5"/>
  <c r="S20" i="5"/>
  <c r="Q20" i="5"/>
  <c r="J20" i="5"/>
  <c r="N20" i="5" s="1"/>
  <c r="I20" i="5"/>
  <c r="H20" i="5"/>
  <c r="G20" i="5"/>
  <c r="F20" i="5"/>
  <c r="W19" i="5"/>
  <c r="U19" i="5"/>
  <c r="S19" i="5"/>
  <c r="Q19" i="5"/>
  <c r="J19" i="5"/>
  <c r="N19" i="5" s="1"/>
  <c r="I19" i="5"/>
  <c r="H19" i="5"/>
  <c r="G19" i="5"/>
  <c r="F19" i="5"/>
  <c r="W18" i="5"/>
  <c r="U18" i="5"/>
  <c r="S18" i="5"/>
  <c r="Q18" i="5"/>
  <c r="J18" i="5"/>
  <c r="N18" i="5" s="1"/>
  <c r="I18" i="5"/>
  <c r="H18" i="5"/>
  <c r="G18" i="5"/>
  <c r="F18" i="5"/>
  <c r="W17" i="5"/>
  <c r="U17" i="5"/>
  <c r="S17" i="5"/>
  <c r="Q17" i="5"/>
  <c r="N17" i="5"/>
  <c r="J17" i="5"/>
  <c r="I17" i="5"/>
  <c r="H17" i="5"/>
  <c r="G17" i="5"/>
  <c r="F17" i="5"/>
  <c r="W16" i="5"/>
  <c r="U16" i="5"/>
  <c r="S16" i="5"/>
  <c r="Q16" i="5"/>
  <c r="J16" i="5"/>
  <c r="N16" i="5" s="1"/>
  <c r="I16" i="5"/>
  <c r="H16" i="5"/>
  <c r="G16" i="5"/>
  <c r="F16" i="5"/>
  <c r="W15" i="5"/>
  <c r="U15" i="5"/>
  <c r="S15" i="5"/>
  <c r="Q15" i="5"/>
  <c r="J15" i="5"/>
  <c r="N15" i="5" s="1"/>
  <c r="I15" i="5"/>
  <c r="H15" i="5"/>
  <c r="G15" i="5"/>
  <c r="F15" i="5"/>
  <c r="W14" i="5"/>
  <c r="U14" i="5"/>
  <c r="S14" i="5"/>
  <c r="Q14" i="5"/>
  <c r="J14" i="5"/>
  <c r="N14" i="5" s="1"/>
  <c r="I14" i="5"/>
  <c r="H14" i="5"/>
  <c r="G14" i="5"/>
  <c r="F14" i="5"/>
  <c r="W13" i="5"/>
  <c r="U13" i="5"/>
  <c r="S13" i="5"/>
  <c r="Q13" i="5"/>
  <c r="J13" i="5"/>
  <c r="N13" i="5" s="1"/>
  <c r="I13" i="5"/>
  <c r="H13" i="5"/>
  <c r="G13" i="5"/>
  <c r="F13" i="5"/>
  <c r="W12" i="5"/>
  <c r="U12" i="5"/>
  <c r="S12" i="5"/>
  <c r="Q12" i="5"/>
  <c r="J12" i="5"/>
  <c r="N12" i="5" s="1"/>
  <c r="I12" i="5"/>
  <c r="H12" i="5"/>
  <c r="G12" i="5"/>
  <c r="F12" i="5"/>
  <c r="W11" i="5"/>
  <c r="U11" i="5"/>
  <c r="S11" i="5"/>
  <c r="Q11" i="5"/>
  <c r="J11" i="5"/>
  <c r="N11" i="5" s="1"/>
  <c r="I11" i="5"/>
  <c r="H11" i="5"/>
  <c r="G11" i="5"/>
  <c r="F11" i="5"/>
  <c r="W10" i="5"/>
  <c r="U10" i="5"/>
  <c r="S10" i="5"/>
  <c r="Q10" i="5"/>
  <c r="J10" i="5"/>
  <c r="N10" i="5" s="1"/>
  <c r="I10" i="5"/>
  <c r="H10" i="5"/>
  <c r="G10" i="5"/>
  <c r="F10" i="5"/>
  <c r="W9" i="5"/>
  <c r="U9" i="5"/>
  <c r="S9" i="5"/>
  <c r="Q9" i="5"/>
  <c r="N9" i="5"/>
  <c r="J9" i="5"/>
  <c r="I9" i="5"/>
  <c r="H9" i="5"/>
  <c r="G9" i="5"/>
  <c r="F9" i="5"/>
  <c r="W8" i="5"/>
  <c r="U8" i="5"/>
  <c r="S8" i="5"/>
  <c r="Q8" i="5"/>
  <c r="J8" i="5"/>
  <c r="N8" i="5" s="1"/>
  <c r="I8" i="5"/>
  <c r="H8" i="5"/>
  <c r="G8" i="5"/>
  <c r="F8" i="5"/>
  <c r="W7" i="5"/>
  <c r="U7" i="5"/>
  <c r="S7" i="5"/>
  <c r="Q7" i="5"/>
  <c r="J7" i="5"/>
  <c r="N7" i="5" s="1"/>
  <c r="I7" i="5"/>
  <c r="H7" i="5"/>
  <c r="G7" i="5"/>
  <c r="F7" i="5"/>
  <c r="W6" i="5"/>
  <c r="U6" i="5"/>
  <c r="S6" i="5"/>
  <c r="Q6" i="5"/>
  <c r="J6" i="5"/>
  <c r="N6" i="5" s="1"/>
  <c r="I6" i="5"/>
  <c r="H6" i="5"/>
  <c r="G6" i="5"/>
  <c r="F6" i="5"/>
  <c r="W5" i="5"/>
  <c r="U5" i="5"/>
  <c r="S5" i="5"/>
  <c r="Q5" i="5"/>
  <c r="J5" i="5"/>
  <c r="N5" i="5" s="1"/>
  <c r="I5" i="5"/>
  <c r="H5" i="5"/>
  <c r="G5" i="5"/>
  <c r="F5" i="5"/>
  <c r="W4" i="5"/>
  <c r="U4" i="5"/>
  <c r="S4" i="5"/>
  <c r="Q4" i="5"/>
  <c r="J4" i="5"/>
  <c r="S34" i="5" s="1"/>
  <c r="S17" i="10" s="1"/>
  <c r="I4" i="5"/>
  <c r="H4" i="5"/>
  <c r="G4" i="5"/>
  <c r="F4" i="5"/>
  <c r="W3" i="5"/>
  <c r="U3" i="5"/>
  <c r="S3" i="5"/>
  <c r="Q3" i="5"/>
  <c r="J3" i="5"/>
  <c r="R34" i="5" s="1"/>
  <c r="R17" i="10" s="1"/>
  <c r="I3" i="5"/>
  <c r="H3" i="5"/>
  <c r="G3" i="5"/>
  <c r="J33" i="5" s="1"/>
  <c r="J7" i="10" s="1"/>
  <c r="F3" i="5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Q103" i="4" s="1"/>
  <c r="Q14" i="10" s="1"/>
  <c r="I2" i="4"/>
  <c r="H2" i="4"/>
  <c r="G2" i="4"/>
  <c r="F2" i="4"/>
  <c r="V171" i="3"/>
  <c r="P171" i="3"/>
  <c r="O171" i="3"/>
  <c r="L171" i="3"/>
  <c r="F171" i="3"/>
  <c r="V170" i="3"/>
  <c r="R170" i="3"/>
  <c r="F170" i="3"/>
  <c r="B170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N168" i="3"/>
  <c r="W167" i="3"/>
  <c r="W171" i="3" s="1"/>
  <c r="V167" i="3"/>
  <c r="U167" i="3"/>
  <c r="U171" i="3" s="1"/>
  <c r="T167" i="3"/>
  <c r="T171" i="3" s="1"/>
  <c r="S167" i="3"/>
  <c r="S171" i="3" s="1"/>
  <c r="R167" i="3"/>
  <c r="R171" i="3" s="1"/>
  <c r="Q167" i="3"/>
  <c r="Q171" i="3" s="1"/>
  <c r="P167" i="3"/>
  <c r="O167" i="3"/>
  <c r="N167" i="3"/>
  <c r="N171" i="3" s="1"/>
  <c r="M167" i="3"/>
  <c r="M171" i="3" s="1"/>
  <c r="L167" i="3"/>
  <c r="K167" i="3"/>
  <c r="K171" i="3" s="1"/>
  <c r="J167" i="3"/>
  <c r="J171" i="3" s="1"/>
  <c r="I167" i="3"/>
  <c r="I171" i="3" s="1"/>
  <c r="H167" i="3"/>
  <c r="H171" i="3" s="1"/>
  <c r="G167" i="3"/>
  <c r="G171" i="3" s="1"/>
  <c r="F167" i="3"/>
  <c r="E167" i="3"/>
  <c r="E171" i="3" s="1"/>
  <c r="D167" i="3"/>
  <c r="D171" i="3" s="1"/>
  <c r="C167" i="3"/>
  <c r="C171" i="3" s="1"/>
  <c r="B167" i="3"/>
  <c r="B171" i="3" s="1"/>
  <c r="K16" i="3"/>
  <c r="K16" i="10" s="1"/>
  <c r="R15" i="3"/>
  <c r="R6" i="10" s="1"/>
  <c r="B15" i="3"/>
  <c r="J11" i="3"/>
  <c r="I11" i="3"/>
  <c r="H11" i="3"/>
  <c r="G11" i="3"/>
  <c r="L170" i="3" s="1"/>
  <c r="F11" i="3"/>
  <c r="J10" i="3"/>
  <c r="I10" i="3"/>
  <c r="H10" i="3"/>
  <c r="G10" i="3"/>
  <c r="F10" i="3"/>
  <c r="J9" i="3"/>
  <c r="I9" i="3"/>
  <c r="H9" i="3"/>
  <c r="G9" i="3"/>
  <c r="F9" i="3"/>
  <c r="J8" i="3"/>
  <c r="O16" i="3" s="1"/>
  <c r="O16" i="10" s="1"/>
  <c r="I8" i="3"/>
  <c r="H8" i="3"/>
  <c r="G8" i="3"/>
  <c r="K170" i="3" s="1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U16" i="3" s="1"/>
  <c r="U16" i="10" s="1"/>
  <c r="I4" i="3"/>
  <c r="H4" i="3"/>
  <c r="G4" i="3"/>
  <c r="F4" i="3"/>
  <c r="J3" i="3"/>
  <c r="I3" i="3"/>
  <c r="H3" i="3"/>
  <c r="G3" i="3"/>
  <c r="H168" i="3" s="1"/>
  <c r="F3" i="3"/>
  <c r="J2" i="3"/>
  <c r="T16" i="3" s="1"/>
  <c r="T16" i="10" s="1"/>
  <c r="I2" i="3"/>
  <c r="H2" i="3"/>
  <c r="G2" i="3"/>
  <c r="W168" i="3" s="1"/>
  <c r="F2" i="3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N101" i="2" s="1"/>
  <c r="N12" i="10" s="1"/>
  <c r="I3" i="2"/>
  <c r="H3" i="2"/>
  <c r="G3" i="2"/>
  <c r="F3" i="2"/>
  <c r="J2" i="2"/>
  <c r="T101" i="2" s="1"/>
  <c r="T12" i="10" s="1"/>
  <c r="I2" i="2"/>
  <c r="H2" i="2"/>
  <c r="G2" i="2"/>
  <c r="F2" i="2"/>
  <c r="N102" i="4" l="1"/>
  <c r="N4" i="10" s="1"/>
  <c r="K100" i="2"/>
  <c r="K2" i="10" s="1"/>
  <c r="E101" i="2"/>
  <c r="E12" i="10" s="1"/>
  <c r="U101" i="2"/>
  <c r="U12" i="10" s="1"/>
  <c r="M15" i="3"/>
  <c r="M6" i="10" s="1"/>
  <c r="F16" i="3"/>
  <c r="F16" i="10" s="1"/>
  <c r="V16" i="3"/>
  <c r="V16" i="10" s="1"/>
  <c r="I168" i="3"/>
  <c r="M170" i="3"/>
  <c r="I102" i="4"/>
  <c r="I4" i="10" s="1"/>
  <c r="B103" i="4"/>
  <c r="R103" i="4"/>
  <c r="R14" i="10" s="1"/>
  <c r="K33" i="5"/>
  <c r="K7" i="10" s="1"/>
  <c r="D34" i="5"/>
  <c r="D17" i="10" s="1"/>
  <c r="T34" i="5"/>
  <c r="T17" i="10" s="1"/>
  <c r="G18" i="6"/>
  <c r="G5" i="10" s="1"/>
  <c r="W18" i="6"/>
  <c r="W5" i="10" s="1"/>
  <c r="P19" i="6"/>
  <c r="P15" i="10" s="1"/>
  <c r="C110" i="6"/>
  <c r="S110" i="6"/>
  <c r="N94" i="7"/>
  <c r="N3" i="10" s="1"/>
  <c r="G95" i="7"/>
  <c r="G13" i="10" s="1"/>
  <c r="W95" i="7"/>
  <c r="W13" i="10" s="1"/>
  <c r="W20" i="10" s="1"/>
  <c r="G235" i="8"/>
  <c r="G8" i="10" s="1"/>
  <c r="W235" i="8"/>
  <c r="W8" i="10" s="1"/>
  <c r="P236" i="8"/>
  <c r="P18" i="10" s="1"/>
  <c r="C320" i="8"/>
  <c r="S320" i="8"/>
  <c r="G322" i="8"/>
  <c r="W322" i="8"/>
  <c r="L91" i="9"/>
  <c r="L9" i="10" s="1"/>
  <c r="E92" i="9"/>
  <c r="E19" i="10" s="1"/>
  <c r="U92" i="9"/>
  <c r="U19" i="10" s="1"/>
  <c r="B6" i="10"/>
  <c r="L100" i="2"/>
  <c r="L2" i="10" s="1"/>
  <c r="L10" i="10" s="1"/>
  <c r="F101" i="2"/>
  <c r="F12" i="10" s="1"/>
  <c r="V101" i="2"/>
  <c r="V12" i="10" s="1"/>
  <c r="N15" i="3"/>
  <c r="N6" i="10" s="1"/>
  <c r="G16" i="3"/>
  <c r="G16" i="10" s="1"/>
  <c r="W16" i="3"/>
  <c r="W16" i="10" s="1"/>
  <c r="J168" i="3"/>
  <c r="N170" i="3"/>
  <c r="J102" i="4"/>
  <c r="J4" i="10" s="1"/>
  <c r="C103" i="4"/>
  <c r="C14" i="10" s="1"/>
  <c r="S103" i="4"/>
  <c r="S14" i="10" s="1"/>
  <c r="L33" i="5"/>
  <c r="L7" i="10" s="1"/>
  <c r="E34" i="5"/>
  <c r="E17" i="10" s="1"/>
  <c r="U34" i="5"/>
  <c r="U17" i="10" s="1"/>
  <c r="H18" i="6"/>
  <c r="H5" i="10" s="1"/>
  <c r="Q19" i="6"/>
  <c r="Q15" i="10" s="1"/>
  <c r="D110" i="6"/>
  <c r="T110" i="6"/>
  <c r="O94" i="7"/>
  <c r="O3" i="10" s="1"/>
  <c r="H95" i="7"/>
  <c r="H13" i="10" s="1"/>
  <c r="H235" i="8"/>
  <c r="H8" i="10" s="1"/>
  <c r="Q236" i="8"/>
  <c r="Q18" i="10" s="1"/>
  <c r="D320" i="8"/>
  <c r="T320" i="8"/>
  <c r="H322" i="8"/>
  <c r="M91" i="9"/>
  <c r="M9" i="10" s="1"/>
  <c r="F92" i="9"/>
  <c r="F19" i="10" s="1"/>
  <c r="V92" i="9"/>
  <c r="V19" i="10" s="1"/>
  <c r="M100" i="2"/>
  <c r="M2" i="10" s="1"/>
  <c r="G101" i="2"/>
  <c r="G12" i="10" s="1"/>
  <c r="O15" i="3"/>
  <c r="O6" i="10" s="1"/>
  <c r="H16" i="3"/>
  <c r="H16" i="10" s="1"/>
  <c r="K168" i="3"/>
  <c r="O170" i="3"/>
  <c r="K102" i="4"/>
  <c r="K4" i="10" s="1"/>
  <c r="D103" i="4"/>
  <c r="D14" i="10" s="1"/>
  <c r="T103" i="4"/>
  <c r="T14" i="10" s="1"/>
  <c r="M33" i="5"/>
  <c r="M7" i="10" s="1"/>
  <c r="F34" i="5"/>
  <c r="F17" i="10" s="1"/>
  <c r="V34" i="5"/>
  <c r="V17" i="10" s="1"/>
  <c r="I18" i="6"/>
  <c r="I5" i="10" s="1"/>
  <c r="B19" i="6"/>
  <c r="R19" i="6"/>
  <c r="R15" i="10" s="1"/>
  <c r="E110" i="6"/>
  <c r="U110" i="6"/>
  <c r="P94" i="7"/>
  <c r="P3" i="10" s="1"/>
  <c r="I95" i="7"/>
  <c r="I13" i="10" s="1"/>
  <c r="I235" i="8"/>
  <c r="I8" i="10" s="1"/>
  <c r="B236" i="8"/>
  <c r="R236" i="8"/>
  <c r="R18" i="10" s="1"/>
  <c r="E320" i="8"/>
  <c r="U320" i="8"/>
  <c r="I322" i="8"/>
  <c r="N91" i="9"/>
  <c r="N9" i="10" s="1"/>
  <c r="G92" i="9"/>
  <c r="G19" i="10" s="1"/>
  <c r="W92" i="9"/>
  <c r="W19" i="10" s="1"/>
  <c r="N100" i="2"/>
  <c r="N2" i="10" s="1"/>
  <c r="H101" i="2"/>
  <c r="H12" i="10" s="1"/>
  <c r="P15" i="3"/>
  <c r="P6" i="10" s="1"/>
  <c r="I16" i="3"/>
  <c r="I16" i="10" s="1"/>
  <c r="L168" i="3"/>
  <c r="P170" i="3"/>
  <c r="L102" i="4"/>
  <c r="L4" i="10" s="1"/>
  <c r="E103" i="4"/>
  <c r="E14" i="10" s="1"/>
  <c r="U103" i="4"/>
  <c r="U14" i="10" s="1"/>
  <c r="N33" i="5"/>
  <c r="N7" i="10" s="1"/>
  <c r="G34" i="5"/>
  <c r="G17" i="10" s="1"/>
  <c r="W34" i="5"/>
  <c r="W17" i="10" s="1"/>
  <c r="J18" i="6"/>
  <c r="J5" i="10" s="1"/>
  <c r="C19" i="6"/>
  <c r="C15" i="10" s="1"/>
  <c r="S19" i="6"/>
  <c r="S15" i="10" s="1"/>
  <c r="F110" i="6"/>
  <c r="V110" i="6"/>
  <c r="Q94" i="7"/>
  <c r="Q3" i="10" s="1"/>
  <c r="J95" i="7"/>
  <c r="J13" i="10" s="1"/>
  <c r="J235" i="8"/>
  <c r="J8" i="10" s="1"/>
  <c r="C236" i="8"/>
  <c r="C18" i="10" s="1"/>
  <c r="S236" i="8"/>
  <c r="S18" i="10" s="1"/>
  <c r="F320" i="8"/>
  <c r="V320" i="8"/>
  <c r="J322" i="8"/>
  <c r="O91" i="9"/>
  <c r="O9" i="10" s="1"/>
  <c r="H92" i="9"/>
  <c r="H19" i="10" s="1"/>
  <c r="J101" i="2"/>
  <c r="J12" i="10" s="1"/>
  <c r="C94" i="7"/>
  <c r="C3" i="10" s="1"/>
  <c r="O100" i="2"/>
  <c r="O2" i="10" s="1"/>
  <c r="I101" i="2"/>
  <c r="I12" i="10" s="1"/>
  <c r="Q15" i="3"/>
  <c r="Q6" i="10" s="1"/>
  <c r="J16" i="3"/>
  <c r="J16" i="10" s="1"/>
  <c r="M168" i="3"/>
  <c r="Q170" i="3"/>
  <c r="M102" i="4"/>
  <c r="M4" i="10" s="1"/>
  <c r="F103" i="4"/>
  <c r="F14" i="10" s="1"/>
  <c r="V103" i="4"/>
  <c r="V14" i="10" s="1"/>
  <c r="O33" i="5"/>
  <c r="O7" i="10" s="1"/>
  <c r="H34" i="5"/>
  <c r="H17" i="10" s="1"/>
  <c r="K18" i="6"/>
  <c r="K5" i="10" s="1"/>
  <c r="D19" i="6"/>
  <c r="D15" i="10" s="1"/>
  <c r="T19" i="6"/>
  <c r="T15" i="10" s="1"/>
  <c r="G110" i="6"/>
  <c r="W110" i="6"/>
  <c r="B94" i="7"/>
  <c r="R94" i="7"/>
  <c r="R3" i="10" s="1"/>
  <c r="K95" i="7"/>
  <c r="K13" i="10" s="1"/>
  <c r="K235" i="8"/>
  <c r="K8" i="10" s="1"/>
  <c r="D236" i="8"/>
  <c r="D18" i="10" s="1"/>
  <c r="T236" i="8"/>
  <c r="T18" i="10" s="1"/>
  <c r="G320" i="8"/>
  <c r="W320" i="8"/>
  <c r="K322" i="8"/>
  <c r="P91" i="9"/>
  <c r="P9" i="10" s="1"/>
  <c r="I92" i="9"/>
  <c r="I19" i="10" s="1"/>
  <c r="L322" i="8"/>
  <c r="Q91" i="9"/>
  <c r="Q9" i="10" s="1"/>
  <c r="J92" i="9"/>
  <c r="J19" i="10" s="1"/>
  <c r="L95" i="7"/>
  <c r="L13" i="10" s="1"/>
  <c r="E236" i="8"/>
  <c r="E18" i="10" s="1"/>
  <c r="Q100" i="2"/>
  <c r="Q2" i="10" s="1"/>
  <c r="K101" i="2"/>
  <c r="K12" i="10" s="1"/>
  <c r="C15" i="3"/>
  <c r="C6" i="10" s="1"/>
  <c r="S15" i="3"/>
  <c r="S6" i="10" s="1"/>
  <c r="L16" i="3"/>
  <c r="L16" i="10" s="1"/>
  <c r="O168" i="3"/>
  <c r="C170" i="3"/>
  <c r="S170" i="3"/>
  <c r="O102" i="4"/>
  <c r="O4" i="10" s="1"/>
  <c r="H103" i="4"/>
  <c r="H14" i="10" s="1"/>
  <c r="N4" i="5"/>
  <c r="Q33" i="5"/>
  <c r="Q7" i="10" s="1"/>
  <c r="J34" i="5"/>
  <c r="J17" i="10" s="1"/>
  <c r="M18" i="6"/>
  <c r="M5" i="10" s="1"/>
  <c r="F19" i="6"/>
  <c r="F15" i="10" s="1"/>
  <c r="V19" i="6"/>
  <c r="V15" i="10" s="1"/>
  <c r="I110" i="6"/>
  <c r="D94" i="7"/>
  <c r="D3" i="10" s="1"/>
  <c r="T94" i="7"/>
  <c r="T3" i="10" s="1"/>
  <c r="M95" i="7"/>
  <c r="M13" i="10" s="1"/>
  <c r="M235" i="8"/>
  <c r="M8" i="10" s="1"/>
  <c r="F236" i="8"/>
  <c r="F18" i="10" s="1"/>
  <c r="V236" i="8"/>
  <c r="V18" i="10" s="1"/>
  <c r="I320" i="8"/>
  <c r="M322" i="8"/>
  <c r="B91" i="9"/>
  <c r="R91" i="9"/>
  <c r="R9" i="10" s="1"/>
  <c r="K92" i="9"/>
  <c r="K19" i="10" s="1"/>
  <c r="L235" i="8"/>
  <c r="L8" i="10" s="1"/>
  <c r="B100" i="2"/>
  <c r="R100" i="2"/>
  <c r="R2" i="10" s="1"/>
  <c r="L101" i="2"/>
  <c r="L12" i="10" s="1"/>
  <c r="D15" i="3"/>
  <c r="D6" i="10" s="1"/>
  <c r="T15" i="3"/>
  <c r="T6" i="10" s="1"/>
  <c r="M16" i="3"/>
  <c r="M16" i="10" s="1"/>
  <c r="P168" i="3"/>
  <c r="D170" i="3"/>
  <c r="T170" i="3"/>
  <c r="P102" i="4"/>
  <c r="P4" i="10" s="1"/>
  <c r="I103" i="4"/>
  <c r="I14" i="10" s="1"/>
  <c r="B33" i="5"/>
  <c r="R33" i="5"/>
  <c r="R7" i="10" s="1"/>
  <c r="K34" i="5"/>
  <c r="K17" i="10" s="1"/>
  <c r="N18" i="6"/>
  <c r="N5" i="10" s="1"/>
  <c r="G19" i="6"/>
  <c r="G15" i="10" s="1"/>
  <c r="W19" i="6"/>
  <c r="W15" i="10" s="1"/>
  <c r="J110" i="6"/>
  <c r="E94" i="7"/>
  <c r="E3" i="10" s="1"/>
  <c r="U94" i="7"/>
  <c r="U3" i="10" s="1"/>
  <c r="N95" i="7"/>
  <c r="N13" i="10" s="1"/>
  <c r="N20" i="10" s="1"/>
  <c r="N235" i="8"/>
  <c r="N8" i="10" s="1"/>
  <c r="G236" i="8"/>
  <c r="G18" i="10" s="1"/>
  <c r="W236" i="8"/>
  <c r="W18" i="10" s="1"/>
  <c r="J320" i="8"/>
  <c r="N322" i="8"/>
  <c r="C91" i="9"/>
  <c r="C9" i="10" s="1"/>
  <c r="S91" i="9"/>
  <c r="S9" i="10" s="1"/>
  <c r="L92" i="9"/>
  <c r="L19" i="10" s="1"/>
  <c r="C100" i="2"/>
  <c r="C2" i="10" s="1"/>
  <c r="S100" i="2"/>
  <c r="S2" i="10" s="1"/>
  <c r="S10" i="10" s="1"/>
  <c r="M101" i="2"/>
  <c r="M12" i="10" s="1"/>
  <c r="E15" i="3"/>
  <c r="E6" i="10" s="1"/>
  <c r="U15" i="3"/>
  <c r="U6" i="10" s="1"/>
  <c r="N16" i="3"/>
  <c r="N16" i="10" s="1"/>
  <c r="Q168" i="3"/>
  <c r="E170" i="3"/>
  <c r="U170" i="3"/>
  <c r="Q102" i="4"/>
  <c r="Q4" i="10" s="1"/>
  <c r="J103" i="4"/>
  <c r="J14" i="10" s="1"/>
  <c r="C33" i="5"/>
  <c r="C7" i="10" s="1"/>
  <c r="S33" i="5"/>
  <c r="S7" i="10" s="1"/>
  <c r="L34" i="5"/>
  <c r="L17" i="10" s="1"/>
  <c r="O18" i="6"/>
  <c r="O5" i="10" s="1"/>
  <c r="H19" i="6"/>
  <c r="H15" i="10" s="1"/>
  <c r="K110" i="6"/>
  <c r="F94" i="7"/>
  <c r="F3" i="10" s="1"/>
  <c r="O95" i="7"/>
  <c r="O13" i="10" s="1"/>
  <c r="O235" i="8"/>
  <c r="O8" i="10" s="1"/>
  <c r="H236" i="8"/>
  <c r="H18" i="10" s="1"/>
  <c r="K320" i="8"/>
  <c r="O322" i="8"/>
  <c r="D91" i="9"/>
  <c r="D9" i="10" s="1"/>
  <c r="T91" i="9"/>
  <c r="T9" i="10" s="1"/>
  <c r="M92" i="9"/>
  <c r="M19" i="10" s="1"/>
  <c r="B102" i="4"/>
  <c r="R102" i="4"/>
  <c r="R4" i="10" s="1"/>
  <c r="K103" i="4"/>
  <c r="K14" i="10" s="1"/>
  <c r="D33" i="5"/>
  <c r="D7" i="10" s="1"/>
  <c r="T33" i="5"/>
  <c r="T7" i="10" s="1"/>
  <c r="M34" i="5"/>
  <c r="M17" i="10" s="1"/>
  <c r="P18" i="6"/>
  <c r="P5" i="10" s="1"/>
  <c r="I19" i="6"/>
  <c r="I15" i="10" s="1"/>
  <c r="L110" i="6"/>
  <c r="G94" i="7"/>
  <c r="G3" i="10" s="1"/>
  <c r="W94" i="7"/>
  <c r="W3" i="10" s="1"/>
  <c r="W10" i="10" s="1"/>
  <c r="P95" i="7"/>
  <c r="P13" i="10" s="1"/>
  <c r="P235" i="8"/>
  <c r="P8" i="10" s="1"/>
  <c r="I236" i="8"/>
  <c r="I18" i="10" s="1"/>
  <c r="L320" i="8"/>
  <c r="P322" i="8"/>
  <c r="E91" i="9"/>
  <c r="E9" i="10" s="1"/>
  <c r="U91" i="9"/>
  <c r="U9" i="10" s="1"/>
  <c r="N92" i="9"/>
  <c r="N19" i="10" s="1"/>
  <c r="T100" i="2"/>
  <c r="T2" i="10" s="1"/>
  <c r="B168" i="3"/>
  <c r="E100" i="2"/>
  <c r="E2" i="10" s="1"/>
  <c r="U100" i="2"/>
  <c r="U2" i="10" s="1"/>
  <c r="O101" i="2"/>
  <c r="O12" i="10" s="1"/>
  <c r="O20" i="10" s="1"/>
  <c r="G15" i="3"/>
  <c r="G6" i="10" s="1"/>
  <c r="W15" i="3"/>
  <c r="W6" i="10" s="1"/>
  <c r="P16" i="3"/>
  <c r="P16" i="10" s="1"/>
  <c r="C168" i="3"/>
  <c r="S168" i="3"/>
  <c r="G170" i="3"/>
  <c r="W170" i="3"/>
  <c r="C102" i="4"/>
  <c r="C4" i="10" s="1"/>
  <c r="S102" i="4"/>
  <c r="S4" i="10" s="1"/>
  <c r="L103" i="4"/>
  <c r="L14" i="10" s="1"/>
  <c r="E33" i="5"/>
  <c r="E7" i="10" s="1"/>
  <c r="U33" i="5"/>
  <c r="U7" i="10" s="1"/>
  <c r="N34" i="5"/>
  <c r="N17" i="10" s="1"/>
  <c r="Q18" i="6"/>
  <c r="Q5" i="10" s="1"/>
  <c r="J19" i="6"/>
  <c r="J15" i="10" s="1"/>
  <c r="M110" i="6"/>
  <c r="H94" i="7"/>
  <c r="H3" i="10" s="1"/>
  <c r="Q95" i="7"/>
  <c r="Q13" i="10" s="1"/>
  <c r="Q235" i="8"/>
  <c r="Q8" i="10" s="1"/>
  <c r="J236" i="8"/>
  <c r="J18" i="10" s="1"/>
  <c r="M320" i="8"/>
  <c r="Q322" i="8"/>
  <c r="F91" i="9"/>
  <c r="F9" i="10" s="1"/>
  <c r="V91" i="9"/>
  <c r="V9" i="10" s="1"/>
  <c r="O92" i="9"/>
  <c r="O19" i="10" s="1"/>
  <c r="P100" i="2"/>
  <c r="P2" i="10" s="1"/>
  <c r="W103" i="4"/>
  <c r="W14" i="10" s="1"/>
  <c r="F100" i="2"/>
  <c r="F2" i="10" s="1"/>
  <c r="V100" i="2"/>
  <c r="V2" i="10" s="1"/>
  <c r="P101" i="2"/>
  <c r="P12" i="10" s="1"/>
  <c r="H15" i="3"/>
  <c r="H6" i="10" s="1"/>
  <c r="Q16" i="3"/>
  <c r="Q16" i="10" s="1"/>
  <c r="D168" i="3"/>
  <c r="T168" i="3"/>
  <c r="H170" i="3"/>
  <c r="D102" i="4"/>
  <c r="D4" i="10" s="1"/>
  <c r="T102" i="4"/>
  <c r="T4" i="10" s="1"/>
  <c r="M103" i="4"/>
  <c r="M14" i="10" s="1"/>
  <c r="F33" i="5"/>
  <c r="F7" i="10" s="1"/>
  <c r="V33" i="5"/>
  <c r="V7" i="10" s="1"/>
  <c r="O34" i="5"/>
  <c r="O17" i="10" s="1"/>
  <c r="B18" i="6"/>
  <c r="R18" i="6"/>
  <c r="R5" i="10" s="1"/>
  <c r="K19" i="6"/>
  <c r="K15" i="10" s="1"/>
  <c r="N110" i="6"/>
  <c r="I94" i="7"/>
  <c r="I3" i="10" s="1"/>
  <c r="B95" i="7"/>
  <c r="R95" i="7"/>
  <c r="R13" i="10" s="1"/>
  <c r="B235" i="8"/>
  <c r="R235" i="8"/>
  <c r="R8" i="10" s="1"/>
  <c r="K236" i="8"/>
  <c r="K18" i="10" s="1"/>
  <c r="N320" i="8"/>
  <c r="B322" i="8"/>
  <c r="R322" i="8"/>
  <c r="G91" i="9"/>
  <c r="G9" i="10" s="1"/>
  <c r="W91" i="9"/>
  <c r="W9" i="10" s="1"/>
  <c r="P92" i="9"/>
  <c r="P19" i="10" s="1"/>
  <c r="G103" i="4"/>
  <c r="G14" i="10" s="1"/>
  <c r="I34" i="5"/>
  <c r="I17" i="10" s="1"/>
  <c r="F15" i="3"/>
  <c r="F6" i="10" s="1"/>
  <c r="R168" i="3"/>
  <c r="G100" i="2"/>
  <c r="G2" i="10" s="1"/>
  <c r="Q101" i="2"/>
  <c r="Q12" i="10" s="1"/>
  <c r="I15" i="3"/>
  <c r="I6" i="10" s="1"/>
  <c r="B16" i="3"/>
  <c r="R16" i="3"/>
  <c r="R16" i="10" s="1"/>
  <c r="E168" i="3"/>
  <c r="U168" i="3"/>
  <c r="I170" i="3"/>
  <c r="E102" i="4"/>
  <c r="E4" i="10" s="1"/>
  <c r="U102" i="4"/>
  <c r="U4" i="10" s="1"/>
  <c r="N103" i="4"/>
  <c r="N14" i="10" s="1"/>
  <c r="N3" i="5"/>
  <c r="G33" i="5"/>
  <c r="G7" i="10" s="1"/>
  <c r="W33" i="5"/>
  <c r="W7" i="10" s="1"/>
  <c r="P34" i="5"/>
  <c r="P17" i="10" s="1"/>
  <c r="C18" i="6"/>
  <c r="C5" i="10" s="1"/>
  <c r="S18" i="6"/>
  <c r="S5" i="10" s="1"/>
  <c r="L19" i="6"/>
  <c r="L15" i="10" s="1"/>
  <c r="O110" i="6"/>
  <c r="J94" i="7"/>
  <c r="J3" i="10" s="1"/>
  <c r="C95" i="7"/>
  <c r="C13" i="10" s="1"/>
  <c r="S95" i="7"/>
  <c r="S13" i="10" s="1"/>
  <c r="C235" i="8"/>
  <c r="C8" i="10" s="1"/>
  <c r="S235" i="8"/>
  <c r="S8" i="10" s="1"/>
  <c r="L236" i="8"/>
  <c r="L18" i="10" s="1"/>
  <c r="O320" i="8"/>
  <c r="C322" i="8"/>
  <c r="S322" i="8"/>
  <c r="H91" i="9"/>
  <c r="H9" i="10" s="1"/>
  <c r="Q92" i="9"/>
  <c r="Q19" i="10" s="1"/>
  <c r="D100" i="2"/>
  <c r="D2" i="10" s="1"/>
  <c r="V15" i="3"/>
  <c r="V6" i="10" s="1"/>
  <c r="H100" i="2"/>
  <c r="H2" i="10" s="1"/>
  <c r="H10" i="10" s="1"/>
  <c r="B101" i="2"/>
  <c r="R101" i="2"/>
  <c r="R12" i="10" s="1"/>
  <c r="R20" i="10" s="1"/>
  <c r="J15" i="3"/>
  <c r="J6" i="10" s="1"/>
  <c r="C16" i="3"/>
  <c r="C16" i="10" s="1"/>
  <c r="S16" i="3"/>
  <c r="S16" i="10" s="1"/>
  <c r="F168" i="3"/>
  <c r="V168" i="3"/>
  <c r="J170" i="3"/>
  <c r="F102" i="4"/>
  <c r="F4" i="10" s="1"/>
  <c r="V102" i="4"/>
  <c r="V4" i="10" s="1"/>
  <c r="O103" i="4"/>
  <c r="O14" i="10" s="1"/>
  <c r="H33" i="5"/>
  <c r="H7" i="10" s="1"/>
  <c r="Q34" i="5"/>
  <c r="Q17" i="10" s="1"/>
  <c r="D18" i="6"/>
  <c r="D5" i="10" s="1"/>
  <c r="T18" i="6"/>
  <c r="T5" i="10" s="1"/>
  <c r="M19" i="6"/>
  <c r="M15" i="10" s="1"/>
  <c r="P110" i="6"/>
  <c r="K94" i="7"/>
  <c r="K3" i="10" s="1"/>
  <c r="D95" i="7"/>
  <c r="D13" i="10" s="1"/>
  <c r="T95" i="7"/>
  <c r="T13" i="10" s="1"/>
  <c r="T20" i="10" s="1"/>
  <c r="D235" i="8"/>
  <c r="D8" i="10" s="1"/>
  <c r="T235" i="8"/>
  <c r="T8" i="10" s="1"/>
  <c r="M236" i="8"/>
  <c r="M18" i="10" s="1"/>
  <c r="P320" i="8"/>
  <c r="D322" i="8"/>
  <c r="T322" i="8"/>
  <c r="I91" i="9"/>
  <c r="I9" i="10" s="1"/>
  <c r="B92" i="9"/>
  <c r="R92" i="9"/>
  <c r="R19" i="10" s="1"/>
  <c r="I100" i="2"/>
  <c r="I2" i="10" s="1"/>
  <c r="C101" i="2"/>
  <c r="C12" i="10" s="1"/>
  <c r="C20" i="10" s="1"/>
  <c r="S101" i="2"/>
  <c r="S12" i="10" s="1"/>
  <c r="K15" i="3"/>
  <c r="K6" i="10" s="1"/>
  <c r="D16" i="3"/>
  <c r="D16" i="10" s="1"/>
  <c r="G168" i="3"/>
  <c r="G102" i="4"/>
  <c r="G4" i="10" s="1"/>
  <c r="W102" i="4"/>
  <c r="W4" i="10" s="1"/>
  <c r="P103" i="4"/>
  <c r="P14" i="10" s="1"/>
  <c r="I33" i="5"/>
  <c r="I7" i="10" s="1"/>
  <c r="B34" i="5"/>
  <c r="E18" i="6"/>
  <c r="E5" i="10" s="1"/>
  <c r="U18" i="6"/>
  <c r="U5" i="10" s="1"/>
  <c r="N19" i="6"/>
  <c r="N15" i="10" s="1"/>
  <c r="L94" i="7"/>
  <c r="L3" i="10" s="1"/>
  <c r="E95" i="7"/>
  <c r="E13" i="10" s="1"/>
  <c r="U95" i="7"/>
  <c r="U13" i="10" s="1"/>
  <c r="E235" i="8"/>
  <c r="E8" i="10" s="1"/>
  <c r="U235" i="8"/>
  <c r="U8" i="10" s="1"/>
  <c r="N236" i="8"/>
  <c r="N18" i="10" s="1"/>
  <c r="Q320" i="8"/>
  <c r="E322" i="8"/>
  <c r="U322" i="8"/>
  <c r="J91" i="9"/>
  <c r="J9" i="10" s="1"/>
  <c r="C92" i="9"/>
  <c r="C19" i="10" s="1"/>
  <c r="S92" i="9"/>
  <c r="S19" i="10" s="1"/>
  <c r="J100" i="2"/>
  <c r="J2" i="10" s="1"/>
  <c r="D101" i="2"/>
  <c r="D12" i="10" s="1"/>
  <c r="L15" i="3"/>
  <c r="L6" i="10" s="1"/>
  <c r="E16" i="3"/>
  <c r="E16" i="10" s="1"/>
  <c r="H102" i="4"/>
  <c r="H4" i="10" s="1"/>
  <c r="C34" i="5"/>
  <c r="C17" i="10" s="1"/>
  <c r="F18" i="6"/>
  <c r="F5" i="10" s="1"/>
  <c r="V18" i="6"/>
  <c r="V5" i="10" s="1"/>
  <c r="B110" i="6"/>
  <c r="M94" i="7"/>
  <c r="M3" i="10" s="1"/>
  <c r="F95" i="7"/>
  <c r="F13" i="10" s="1"/>
  <c r="F235" i="8"/>
  <c r="F8" i="10" s="1"/>
  <c r="V235" i="8"/>
  <c r="V8" i="10" s="1"/>
  <c r="B320" i="8"/>
  <c r="F322" i="8"/>
  <c r="K91" i="9"/>
  <c r="K9" i="10" s="1"/>
  <c r="D92" i="9"/>
  <c r="D19" i="10" s="1"/>
  <c r="D10" i="10" l="1"/>
  <c r="N10" i="10"/>
  <c r="X103" i="4"/>
  <c r="B14" i="10"/>
  <c r="X14" i="10" s="1"/>
  <c r="V10" i="10"/>
  <c r="D20" i="10"/>
  <c r="J10" i="10"/>
  <c r="B17" i="10"/>
  <c r="X17" i="10" s="1"/>
  <c r="X34" i="5"/>
  <c r="K20" i="10"/>
  <c r="I20" i="10"/>
  <c r="Q10" i="10"/>
  <c r="B3" i="10"/>
  <c r="X3" i="10" s="1"/>
  <c r="X94" i="7"/>
  <c r="O10" i="10"/>
  <c r="L20" i="10"/>
  <c r="R10" i="10"/>
  <c r="J20" i="10"/>
  <c r="X100" i="2"/>
  <c r="B2" i="10"/>
  <c r="V20" i="10"/>
  <c r="B16" i="10"/>
  <c r="X16" i="10" s="1"/>
  <c r="X16" i="3"/>
  <c r="B8" i="10"/>
  <c r="X8" i="10" s="1"/>
  <c r="X235" i="8"/>
  <c r="M20" i="10"/>
  <c r="F20" i="10"/>
  <c r="U20" i="10"/>
  <c r="E20" i="10"/>
  <c r="B18" i="10"/>
  <c r="X18" i="10" s="1"/>
  <c r="X236" i="8"/>
  <c r="B12" i="10"/>
  <c r="X101" i="2"/>
  <c r="Q20" i="10"/>
  <c r="B13" i="10"/>
  <c r="X13" i="10" s="1"/>
  <c r="X95" i="7"/>
  <c r="U10" i="10"/>
  <c r="C10" i="10"/>
  <c r="X6" i="10"/>
  <c r="K10" i="10"/>
  <c r="S20" i="10"/>
  <c r="G10" i="10"/>
  <c r="P20" i="10"/>
  <c r="E10" i="10"/>
  <c r="X91" i="9"/>
  <c r="B9" i="10"/>
  <c r="X9" i="10" s="1"/>
  <c r="X33" i="5"/>
  <c r="B7" i="10"/>
  <c r="X7" i="10" s="1"/>
  <c r="G20" i="10"/>
  <c r="M10" i="10"/>
  <c r="T10" i="10"/>
  <c r="B19" i="10"/>
  <c r="X19" i="10" s="1"/>
  <c r="X92" i="9"/>
  <c r="B5" i="10"/>
  <c r="X5" i="10" s="1"/>
  <c r="X18" i="6"/>
  <c r="P10" i="10"/>
  <c r="X15" i="3"/>
  <c r="I10" i="10"/>
  <c r="F10" i="10"/>
  <c r="X102" i="4"/>
  <c r="B4" i="10"/>
  <c r="X4" i="10" s="1"/>
  <c r="H20" i="10"/>
  <c r="X19" i="6"/>
  <c r="B15" i="10"/>
  <c r="X15" i="10" s="1"/>
  <c r="B20" i="10" l="1"/>
  <c r="X12" i="10"/>
  <c r="B10" i="10"/>
  <c r="X2" i="10"/>
</calcChain>
</file>

<file path=xl/sharedStrings.xml><?xml version="1.0" encoding="utf-8"?>
<sst xmlns="http://schemas.openxmlformats.org/spreadsheetml/2006/main" count="4085" uniqueCount="1014">
  <si>
    <t>Number</t>
  </si>
  <si>
    <t>Runner Name</t>
  </si>
  <si>
    <t>Grade</t>
  </si>
  <si>
    <t>Team</t>
  </si>
  <si>
    <t>Gender</t>
  </si>
  <si>
    <t>Level</t>
  </si>
  <si>
    <t>SCORING LEVEL</t>
  </si>
  <si>
    <t>School</t>
  </si>
  <si>
    <t>School Abbr.</t>
  </si>
  <si>
    <t>Connor  Buckley</t>
  </si>
  <si>
    <t>STL</t>
  </si>
  <si>
    <t>M</t>
  </si>
  <si>
    <t>DEV</t>
  </si>
  <si>
    <t>DEV BOYS</t>
  </si>
  <si>
    <t>Aquinas Academy (Pittsburgh)</t>
  </si>
  <si>
    <t>AAP</t>
  </si>
  <si>
    <t>Lukas Buechel</t>
  </si>
  <si>
    <t>Aquinas Academy of Greensburg</t>
  </si>
  <si>
    <t>AAG</t>
  </si>
  <si>
    <t>James Buehler</t>
  </si>
  <si>
    <t>Archangel Gabriel</t>
  </si>
  <si>
    <t>AGS</t>
  </si>
  <si>
    <t>Matthew Capan</t>
  </si>
  <si>
    <t>Ave Maria Academy</t>
  </si>
  <si>
    <t>AMA</t>
  </si>
  <si>
    <t>Maddox Carr</t>
  </si>
  <si>
    <t>Blessed Francis Seelos Academy</t>
  </si>
  <si>
    <t>BFS</t>
  </si>
  <si>
    <t>Charlie  Cimorelli</t>
  </si>
  <si>
    <t>Blessed Trinity Academy</t>
  </si>
  <si>
    <t>BTA</t>
  </si>
  <si>
    <t>Ro Clemente</t>
  </si>
  <si>
    <t>Butler Catholic School</t>
  </si>
  <si>
    <t>BCS</t>
  </si>
  <si>
    <t>Nathan Collins</t>
  </si>
  <si>
    <t>CDTCA (Pittsburgh)</t>
  </si>
  <si>
    <t>CDP</t>
  </si>
  <si>
    <t>Ben Dawes</t>
  </si>
  <si>
    <t>Christ the Divine Teacher School, Latrobe</t>
  </si>
  <si>
    <t>CDL</t>
  </si>
  <si>
    <t>Reijin DeCuir</t>
  </si>
  <si>
    <t>Divine Mercy Academy</t>
  </si>
  <si>
    <t>DMA</t>
  </si>
  <si>
    <t>Dominick  DePuglia</t>
  </si>
  <si>
    <t>Guardian Angel Academy</t>
  </si>
  <si>
    <t>GAA</t>
  </si>
  <si>
    <t>Dax Hawkins</t>
  </si>
  <si>
    <t>Holy Cross Academy</t>
  </si>
  <si>
    <t>HCA</t>
  </si>
  <si>
    <t>Ian Heller</t>
  </si>
  <si>
    <t>Holy Family Catholic School</t>
  </si>
  <si>
    <t>HFS</t>
  </si>
  <si>
    <t>Henry Hershock</t>
  </si>
  <si>
    <t>JFK</t>
  </si>
  <si>
    <t>Aiden  Jakiel</t>
  </si>
  <si>
    <t>Mary Queen of Apostles</t>
  </si>
  <si>
    <t>MQA</t>
  </si>
  <si>
    <t>Ryan  Jost</t>
  </si>
  <si>
    <t>Mother of Mercy Academy</t>
  </si>
  <si>
    <t>MOM</t>
  </si>
  <si>
    <t>Henry Koerner</t>
  </si>
  <si>
    <t>Mother of Sorrows School</t>
  </si>
  <si>
    <t>MOS</t>
  </si>
  <si>
    <t>Logan Luttringer</t>
  </si>
  <si>
    <t>Northside Catholic Assumption Academy</t>
  </si>
  <si>
    <t>NCA</t>
  </si>
  <si>
    <t>Colin Mcnamara</t>
  </si>
  <si>
    <t>Our Lady of Fatima</t>
  </si>
  <si>
    <t>OLF</t>
  </si>
  <si>
    <t>Ryan  McQuiggan</t>
  </si>
  <si>
    <t>Queen of Angels</t>
  </si>
  <si>
    <t>QOA</t>
  </si>
  <si>
    <t>Tino Menardi</t>
  </si>
  <si>
    <t>Saint Kilian</t>
  </si>
  <si>
    <t>SKS</t>
  </si>
  <si>
    <t>TJ Menardi</t>
  </si>
  <si>
    <t>Saints Peter and Paul</t>
  </si>
  <si>
    <t>SPP</t>
  </si>
  <si>
    <t>Matthew Milner</t>
  </si>
  <si>
    <t>South Hills Catholic Academy</t>
  </si>
  <si>
    <t>SHC</t>
  </si>
  <si>
    <t>Sidney  Naguit</t>
  </si>
  <si>
    <t>St. Louise de Marillac</t>
  </si>
  <si>
    <t>Donovan  ORourke</t>
  </si>
  <si>
    <t>St. Gregory</t>
  </si>
  <si>
    <t>STG</t>
  </si>
  <si>
    <t>Rocco Pisarcik</t>
  </si>
  <si>
    <t>St. James School</t>
  </si>
  <si>
    <t>SJS</t>
  </si>
  <si>
    <t>Stevie  Porter</t>
  </si>
  <si>
    <t>George Raftis</t>
  </si>
  <si>
    <t>Mick Rice</t>
  </si>
  <si>
    <t>Riggsby  Rice</t>
  </si>
  <si>
    <t>Angelo Rosato</t>
  </si>
  <si>
    <t>Rocco Rosi</t>
  </si>
  <si>
    <t>Santino  Rosi</t>
  </si>
  <si>
    <t>Enzo Salsi</t>
  </si>
  <si>
    <t>Braxton Schilling</t>
  </si>
  <si>
    <t>Daniel Seibel</t>
  </si>
  <si>
    <t>Maxwell Spitale</t>
  </si>
  <si>
    <t>Sajan Stshleyp</t>
  </si>
  <si>
    <t>Nolan Tatko</t>
  </si>
  <si>
    <t>Hunter  Thompson</t>
  </si>
  <si>
    <t>Miles  Thompson</t>
  </si>
  <si>
    <t>James Toth</t>
  </si>
  <si>
    <t>Christopher  Valotta</t>
  </si>
  <si>
    <t>Charles (Charlie)  Wells V.</t>
  </si>
  <si>
    <t>Bennett  Willman</t>
  </si>
  <si>
    <t>Samuel Zyra</t>
  </si>
  <si>
    <t>Rory Barone</t>
  </si>
  <si>
    <t>F</t>
  </si>
  <si>
    <t>DEV GIRLS</t>
  </si>
  <si>
    <t>Verena Belldina</t>
  </si>
  <si>
    <t>Charlotte Bennett</t>
  </si>
  <si>
    <t>Layla Bobeck</t>
  </si>
  <si>
    <t>Vivian  Buckley</t>
  </si>
  <si>
    <t>Blakely Carr</t>
  </si>
  <si>
    <t>Evelyn Chambers</t>
  </si>
  <si>
    <t>Jaelyn Cherok</t>
  </si>
  <si>
    <t>Scoring Level</t>
  </si>
  <si>
    <t>Jamie  Cherok</t>
  </si>
  <si>
    <t>Mary Joy Christman</t>
  </si>
  <si>
    <t>Ella Courtad</t>
  </si>
  <si>
    <t>Cecelia Dunkovich</t>
  </si>
  <si>
    <t>Violet  Eckenrode</t>
  </si>
  <si>
    <t>Hannah  Friday</t>
  </si>
  <si>
    <t>Katherine Fuchs</t>
  </si>
  <si>
    <t>Gemma Gambridge</t>
  </si>
  <si>
    <t>Gemma Hricisak</t>
  </si>
  <si>
    <t>Kayla  Jost</t>
  </si>
  <si>
    <t>Clementine Jutca</t>
  </si>
  <si>
    <t>Ava Laughner</t>
  </si>
  <si>
    <t>Jojo Little</t>
  </si>
  <si>
    <t>Rebecca Lovett</t>
  </si>
  <si>
    <t>Veronica Lovett</t>
  </si>
  <si>
    <t>Grace Madl</t>
  </si>
  <si>
    <t>Lorelei Manges</t>
  </si>
  <si>
    <t>Evelyn McLean</t>
  </si>
  <si>
    <t>Abby McNamara</t>
  </si>
  <si>
    <t>Ahna  McQuiggan</t>
  </si>
  <si>
    <t>Cora Medva</t>
  </si>
  <si>
    <t>Marlowe Mering</t>
  </si>
  <si>
    <t>Everly Mitzen</t>
  </si>
  <si>
    <t>Carlyn Morgan</t>
  </si>
  <si>
    <t>Havey Morgan</t>
  </si>
  <si>
    <t>Rooney Nystrom</t>
  </si>
  <si>
    <t>Sloane Orourke</t>
  </si>
  <si>
    <t>Harper Pajer</t>
  </si>
  <si>
    <t>Hayley Pajer</t>
  </si>
  <si>
    <t>Bella Peabody</t>
  </si>
  <si>
    <t>Charlotte Raftis</t>
  </si>
  <si>
    <t>Madelyn Raftis</t>
  </si>
  <si>
    <t>Valentina Rosato</t>
  </si>
  <si>
    <t>Caroline  Rosi</t>
  </si>
  <si>
    <t>Josie Sakmar</t>
  </si>
  <si>
    <t>Gracelyn Sampson</t>
  </si>
  <si>
    <t>Taliyah Sampson</t>
  </si>
  <si>
    <t>Ivy  Sandusky</t>
  </si>
  <si>
    <t>Jeana Schulte</t>
  </si>
  <si>
    <t>Zoraya Siewe</t>
  </si>
  <si>
    <t>Grace Soeder</t>
  </si>
  <si>
    <t>Samantha Soeder</t>
  </si>
  <si>
    <t>Paul Stahley</t>
  </si>
  <si>
    <t>Erin Stewart</t>
  </si>
  <si>
    <t>Sophia Swalley</t>
  </si>
  <si>
    <t>Ava Valotta</t>
  </si>
  <si>
    <t>Elena  Vukela</t>
  </si>
  <si>
    <t>Stella  Webb</t>
  </si>
  <si>
    <t>Makenna  Willman</t>
  </si>
  <si>
    <t>Gianna Zumerling</t>
  </si>
  <si>
    <t>Jackson Bobeck</t>
  </si>
  <si>
    <t>JV</t>
  </si>
  <si>
    <t>JV BOYS</t>
  </si>
  <si>
    <t>Jack Eismont</t>
  </si>
  <si>
    <t>Liam Ginsburg</t>
  </si>
  <si>
    <t>Jake Kaufmann</t>
  </si>
  <si>
    <t>Tyler Lukasewicz</t>
  </si>
  <si>
    <t>Monty Mering</t>
  </si>
  <si>
    <t>Cole Molinaro</t>
  </si>
  <si>
    <t>Camden Morgan</t>
  </si>
  <si>
    <t>Graham Piner</t>
  </si>
  <si>
    <t>Jaxon Ray</t>
  </si>
  <si>
    <t>Gunnar Selden</t>
  </si>
  <si>
    <t>Ethan Tatko</t>
  </si>
  <si>
    <t>Andrew Toth</t>
  </si>
  <si>
    <t>Ava Collins</t>
  </si>
  <si>
    <t>JV GIRLS</t>
  </si>
  <si>
    <t>Reesa Conboy</t>
  </si>
  <si>
    <t>Olivia Eckenrode</t>
  </si>
  <si>
    <t>Ava  Hladek</t>
  </si>
  <si>
    <t>Enza Hoffrage</t>
  </si>
  <si>
    <t>Kaiza Kaiser</t>
  </si>
  <si>
    <t>Piper  Kollar</t>
  </si>
  <si>
    <t>Ellie McNamara</t>
  </si>
  <si>
    <t>Keira  McQuiggan</t>
  </si>
  <si>
    <t>Olivia  Naguit</t>
  </si>
  <si>
    <t>Nicole Paschke</t>
  </si>
  <si>
    <t>Roxie Rice</t>
  </si>
  <si>
    <t>Tessa Salsi</t>
  </si>
  <si>
    <t>Madison  Thompson</t>
  </si>
  <si>
    <t>Anna Valotta</t>
  </si>
  <si>
    <t>Bailey Barone</t>
  </si>
  <si>
    <t>VARSITY</t>
  </si>
  <si>
    <t>VARSITY BOYS</t>
  </si>
  <si>
    <t>Ilya  Belldina</t>
  </si>
  <si>
    <t>Giovanni  Bellicini</t>
  </si>
  <si>
    <t>Will Dawrs</t>
  </si>
  <si>
    <t>Elijah Eckenrode</t>
  </si>
  <si>
    <t>John Gaglia</t>
  </si>
  <si>
    <t>Gabe Gizzi</t>
  </si>
  <si>
    <t>David Hricisak III</t>
  </si>
  <si>
    <t>Jackson  Kollar</t>
  </si>
  <si>
    <t>Ian Maentz</t>
  </si>
  <si>
    <t>Tyler Milner</t>
  </si>
  <si>
    <t>Samuel Mozes</t>
  </si>
  <si>
    <t>Gabe Peretin</t>
  </si>
  <si>
    <t>Michael Peters</t>
  </si>
  <si>
    <t>Nicholas Ravella</t>
  </si>
  <si>
    <t>Matteo  Sciullo</t>
  </si>
  <si>
    <t>Jacob Sutfin</t>
  </si>
  <si>
    <t>Liam  Timney</t>
  </si>
  <si>
    <t>Olivia Barnett</t>
  </si>
  <si>
    <t>VARSITY GIRLS</t>
  </si>
  <si>
    <t>Talia Conboy</t>
  </si>
  <si>
    <t>Keira Duckett</t>
  </si>
  <si>
    <t>Rachel Friday</t>
  </si>
  <si>
    <t>Greta Gompers</t>
  </si>
  <si>
    <t>Claire Heller</t>
  </si>
  <si>
    <t>Busy Hoffrage</t>
  </si>
  <si>
    <t>Anelica  Kaiser</t>
  </si>
  <si>
    <t>Jayla Kendall</t>
  </si>
  <si>
    <t>Sienna LaMolinare</t>
  </si>
  <si>
    <t>Kennedy McNally</t>
  </si>
  <si>
    <t>Josie Muscatello</t>
  </si>
  <si>
    <t>Angelina  Petraglia</t>
  </si>
  <si>
    <t>Ava  Porter</t>
  </si>
  <si>
    <t>Dagen Sutfin</t>
  </si>
  <si>
    <t>Harper  Timney</t>
  </si>
  <si>
    <t>Emma Valotta</t>
  </si>
  <si>
    <t>Gabriella Kaufmann</t>
  </si>
  <si>
    <t>Jacob Steele</t>
  </si>
  <si>
    <t>Leonidas Czegan</t>
  </si>
  <si>
    <t>John Henry Santavey</t>
  </si>
  <si>
    <t>Roland Dopkowski</t>
  </si>
  <si>
    <t>Jaxon Farino</t>
  </si>
  <si>
    <t>Scarlette Steele</t>
  </si>
  <si>
    <t>Hadley Fisher</t>
  </si>
  <si>
    <t>Emma Queale</t>
  </si>
  <si>
    <t>Devin Rumbaugh</t>
  </si>
  <si>
    <t>Aidan Wren</t>
  </si>
  <si>
    <t>Fiona Lim</t>
  </si>
  <si>
    <t>Giovanni Weber</t>
  </si>
  <si>
    <t>Joey O'Keefe</t>
  </si>
  <si>
    <t>Nolan Dieckmann</t>
  </si>
  <si>
    <t>Theodore Laboon</t>
  </si>
  <si>
    <t>William McLaughlin</t>
  </si>
  <si>
    <t>Alex Kalchthaler</t>
  </si>
  <si>
    <t>Jack Schran</t>
  </si>
  <si>
    <t>Luca Fuerst</t>
  </si>
  <si>
    <t>Remy Dowdy</t>
  </si>
  <si>
    <t>Andrew Yester</t>
  </si>
  <si>
    <t>Gino Albert</t>
  </si>
  <si>
    <t>Julius Bennett</t>
  </si>
  <si>
    <t>Leo Walz</t>
  </si>
  <si>
    <t>Alexander Cross</t>
  </si>
  <si>
    <t>Angelo Albert</t>
  </si>
  <si>
    <t>Maxim Kletter</t>
  </si>
  <si>
    <t>Danielle Carney</t>
  </si>
  <si>
    <t>Maria D'Alo</t>
  </si>
  <si>
    <t>Olivia Ameredes</t>
  </si>
  <si>
    <t>Olivia Smith</t>
  </si>
  <si>
    <t>Ava Daley</t>
  </si>
  <si>
    <t>Charlotte Evans</t>
  </si>
  <si>
    <t>Greta Nienstedt</t>
  </si>
  <si>
    <t>Harper Chaussard</t>
  </si>
  <si>
    <t>Kaiya Blatt</t>
  </si>
  <si>
    <t>Lucia Brown</t>
  </si>
  <si>
    <t>Lucy Gasperini</t>
  </si>
  <si>
    <t>Madison Patcher</t>
  </si>
  <si>
    <t>Shila Kingsley</t>
  </si>
  <si>
    <t>Violette Berquist</t>
  </si>
  <si>
    <t>Catherine Ripley</t>
  </si>
  <si>
    <t>Lennon Smith</t>
  </si>
  <si>
    <t>Victoria Blatt</t>
  </si>
  <si>
    <t>Clara Gasperini</t>
  </si>
  <si>
    <t>Serenity Felton</t>
  </si>
  <si>
    <t>Aidan Reilly</t>
  </si>
  <si>
    <t>Brayden Chaussard</t>
  </si>
  <si>
    <t>Dylan Smith</t>
  </si>
  <si>
    <t>Jackson Yester</t>
  </si>
  <si>
    <t>JJ Pyle</t>
  </si>
  <si>
    <t>Lucas Villella</t>
  </si>
  <si>
    <t>Matthew Smith</t>
  </si>
  <si>
    <t>Nico Dambrogio</t>
  </si>
  <si>
    <t>Tommy Boff</t>
  </si>
  <si>
    <t>Bubba O'Keefe</t>
  </si>
  <si>
    <t>Domenick Podkul</t>
  </si>
  <si>
    <t>Hudson Hitchings</t>
  </si>
  <si>
    <t>Michael Buck</t>
  </si>
  <si>
    <t>Reed McDermott</t>
  </si>
  <si>
    <t>Wyatt Nanz</t>
  </si>
  <si>
    <t>Annalisa DiPaolo</t>
  </si>
  <si>
    <t>Annie Nienstedt</t>
  </si>
  <si>
    <t>Charlotte Massaro</t>
  </si>
  <si>
    <t>Elise Fuerst</t>
  </si>
  <si>
    <t>Emma Smith</t>
  </si>
  <si>
    <t>Isabella Gaudelli</t>
  </si>
  <si>
    <t>Lila Howell</t>
  </si>
  <si>
    <t>Sadie King</t>
  </si>
  <si>
    <t>Solana Brown</t>
  </si>
  <si>
    <t>Cecilia D'Alo</t>
  </si>
  <si>
    <t>Finley Schran</t>
  </si>
  <si>
    <t>Gia Baldonieri</t>
  </si>
  <si>
    <t>Josephine Maloney</t>
  </si>
  <si>
    <t>Marie Gasperini</t>
  </si>
  <si>
    <t>Noelle Berquist</t>
  </si>
  <si>
    <t>Olivia Evans</t>
  </si>
  <si>
    <t>CJ Morris</t>
  </si>
  <si>
    <t>Dylan Conroy</t>
  </si>
  <si>
    <t>Evan Brown</t>
  </si>
  <si>
    <t>Luca Brito</t>
  </si>
  <si>
    <t>Parker Erickson</t>
  </si>
  <si>
    <t>Colton Nanz</t>
  </si>
  <si>
    <t>Daniel D’Alo</t>
  </si>
  <si>
    <t>David Kovalcik</t>
  </si>
  <si>
    <t>Finn O'Donoghue</t>
  </si>
  <si>
    <t>Jack Conquest</t>
  </si>
  <si>
    <t>Jack Rattigan</t>
  </si>
  <si>
    <t>Jacob Truckley</t>
  </si>
  <si>
    <t>Joseph Hart</t>
  </si>
  <si>
    <t>Oliver Walvoord</t>
  </si>
  <si>
    <t>William Yester</t>
  </si>
  <si>
    <t>Elly O'Keefe O'Keefe</t>
  </si>
  <si>
    <t>Esther DeFilippo</t>
  </si>
  <si>
    <t>Jessica Henson</t>
  </si>
  <si>
    <t>Kelly O'Keefe</t>
  </si>
  <si>
    <t>Lauren Daley</t>
  </si>
  <si>
    <t>Scarlett Sibbet</t>
  </si>
  <si>
    <t>Aaliyah Jones</t>
  </si>
  <si>
    <t>Anne Farnan</t>
  </si>
  <si>
    <t>Arianna Gaudelli</t>
  </si>
  <si>
    <t>Athena Ameredes</t>
  </si>
  <si>
    <t>Bella Kelm</t>
  </si>
  <si>
    <t>Caroline Howell</t>
  </si>
  <si>
    <t>Hannah Ripley</t>
  </si>
  <si>
    <t>Isabella Smith</t>
  </si>
  <si>
    <t>Katherine Pisani</t>
  </si>
  <si>
    <t>Leah Patcher</t>
  </si>
  <si>
    <t>Lidia Cortes</t>
  </si>
  <si>
    <t>Lila Mitchell</t>
  </si>
  <si>
    <t>Molly Mcgrath</t>
  </si>
  <si>
    <t>Samantha Hinkofer</t>
  </si>
  <si>
    <t>Sofia Valderrama</t>
  </si>
  <si>
    <t>Vivi Dowdy</t>
  </si>
  <si>
    <t>Gabriel Altieri</t>
  </si>
  <si>
    <t>Jude Bays</t>
  </si>
  <si>
    <t>Giorgio Brandy</t>
  </si>
  <si>
    <t>Henry Cerchiaro</t>
  </si>
  <si>
    <t>Michael Cerchiaro</t>
  </si>
  <si>
    <t>Dante Garrett</t>
  </si>
  <si>
    <t>Liam Simons</t>
  </si>
  <si>
    <t>Nash Baker</t>
  </si>
  <si>
    <t>Jericho Dampil</t>
  </si>
  <si>
    <t>Brody Dunham</t>
  </si>
  <si>
    <t>Noah Franc</t>
  </si>
  <si>
    <t>Sammy Lombardo</t>
  </si>
  <si>
    <t>Zachary McGovern</t>
  </si>
  <si>
    <t>Declan McMeekin</t>
  </si>
  <si>
    <t>Gavin Molinero</t>
  </si>
  <si>
    <t>Nolan Selepack</t>
  </si>
  <si>
    <t>Joseph Cerchiaro</t>
  </si>
  <si>
    <t>Alex Cwiklik</t>
  </si>
  <si>
    <t>Robert Drew</t>
  </si>
  <si>
    <t>Zeke Harris</t>
  </si>
  <si>
    <t>Finley Kim</t>
  </si>
  <si>
    <t>Grayson Lyle</t>
  </si>
  <si>
    <t>Jonah Bays</t>
  </si>
  <si>
    <t>Sawyer Glickman</t>
  </si>
  <si>
    <t>Quincy Harris</t>
  </si>
  <si>
    <t>Zayden King</t>
  </si>
  <si>
    <t>Charlie Lombardo</t>
  </si>
  <si>
    <t>Carter Ranick</t>
  </si>
  <si>
    <t>Romeo Kihumbu</t>
  </si>
  <si>
    <t>Briele Calabrese</t>
  </si>
  <si>
    <t>Brooklyn Dunham</t>
  </si>
  <si>
    <t>Deklynn Gurtner</t>
  </si>
  <si>
    <t>Leona Harris</t>
  </si>
  <si>
    <t>Addyson Horn</t>
  </si>
  <si>
    <t>Tatum Kinneman</t>
  </si>
  <si>
    <t>Rukia Lyle</t>
  </si>
  <si>
    <t>Londyn Nixon</t>
  </si>
  <si>
    <t>Lyla Nixon</t>
  </si>
  <si>
    <t>Callie Ranick</t>
  </si>
  <si>
    <t>Ansley Schiff</t>
  </si>
  <si>
    <t>Sheila Deery</t>
  </si>
  <si>
    <t>Nadia Fuchs</t>
  </si>
  <si>
    <t>Tegan Gorchock</t>
  </si>
  <si>
    <t>Lacie Hawkins</t>
  </si>
  <si>
    <t>Logan Kinneman</t>
  </si>
  <si>
    <t>Carson McKee</t>
  </si>
  <si>
    <t>Elle Reinheimer</t>
  </si>
  <si>
    <t>Skylar Flora</t>
  </si>
  <si>
    <t>Lillian Schiff</t>
  </si>
  <si>
    <t>Athena Harris</t>
  </si>
  <si>
    <t>K</t>
  </si>
  <si>
    <t>Madelyn  Horn</t>
  </si>
  <si>
    <t>Lyla McMeekin</t>
  </si>
  <si>
    <t>William Batts</t>
  </si>
  <si>
    <t>Lorenzo Garrett</t>
  </si>
  <si>
    <t>Thomas McGovern</t>
  </si>
  <si>
    <t>Nicholas Bays</t>
  </si>
  <si>
    <t>Jayden Cain</t>
  </si>
  <si>
    <t>Carson Dick</t>
  </si>
  <si>
    <t>Joey Hayes</t>
  </si>
  <si>
    <t>Christian Kim</t>
  </si>
  <si>
    <t>Leo Panza</t>
  </si>
  <si>
    <t>David Proch</t>
  </si>
  <si>
    <t>Wilder Sargent</t>
  </si>
  <si>
    <t>Ryan Stickman</t>
  </si>
  <si>
    <t>Regan Barry</t>
  </si>
  <si>
    <t>Anna Cerchiaro</t>
  </si>
  <si>
    <t>Alaina Piaggesi</t>
  </si>
  <si>
    <t>Alia Trombetta</t>
  </si>
  <si>
    <t>Julia Fuchs</t>
  </si>
  <si>
    <t>Elsie Gorchock</t>
  </si>
  <si>
    <t>Olivia Lombardo</t>
  </si>
  <si>
    <t>Amy Stickman</t>
  </si>
  <si>
    <t>Haley Stickman</t>
  </si>
  <si>
    <t>Sara Stickman</t>
  </si>
  <si>
    <t>Travis Anglum</t>
  </si>
  <si>
    <t>Oladosu Asambe</t>
  </si>
  <si>
    <t>Jude Franc</t>
  </si>
  <si>
    <t>Gavin Lenigan</t>
  </si>
  <si>
    <t>Simon Mitch</t>
  </si>
  <si>
    <t>Grady Molinero</t>
  </si>
  <si>
    <t>Daniel Proch</t>
  </si>
  <si>
    <t>Dylan Ford</t>
  </si>
  <si>
    <t>Jackson Leslie</t>
  </si>
  <si>
    <t>Xavier Mar</t>
  </si>
  <si>
    <t>Hunter Smith</t>
  </si>
  <si>
    <t>Chase Harris</t>
  </si>
  <si>
    <t>Chelsey Harris</t>
  </si>
  <si>
    <t>Serenity Harris</t>
  </si>
  <si>
    <t>Eve Reinheimer</t>
  </si>
  <si>
    <t>Halle Reinheimer</t>
  </si>
  <si>
    <t>Isla Spinelli</t>
  </si>
  <si>
    <t>Eliana Cornetti</t>
  </si>
  <si>
    <t>Bridget Fraino</t>
  </si>
  <si>
    <t>Maria Fuchs</t>
  </si>
  <si>
    <t>Julia Piaggesi</t>
  </si>
  <si>
    <t>Fiona Shipley</t>
  </si>
  <si>
    <t>Juliet Snover</t>
  </si>
  <si>
    <t>Macie Trombetta</t>
  </si>
  <si>
    <t>Isabella Trosky</t>
  </si>
  <si>
    <t>Aaron Crawford</t>
  </si>
  <si>
    <t>Jackson Hughes</t>
  </si>
  <si>
    <t>Cole Nezzer</t>
  </si>
  <si>
    <t>Andrew Rose</t>
  </si>
  <si>
    <t>Kamden Barfield</t>
  </si>
  <si>
    <t>Donovan Curry</t>
  </si>
  <si>
    <t>Robbie Gehrlein</t>
  </si>
  <si>
    <t>Dom  Connolly</t>
  </si>
  <si>
    <t>Vincenzo  Chadwick</t>
  </si>
  <si>
    <t>Kash Bynum</t>
  </si>
  <si>
    <t>Johnnie Cohen Martin</t>
  </si>
  <si>
    <t>Dominic Egers</t>
  </si>
  <si>
    <t>Peyton Bunting</t>
  </si>
  <si>
    <t>Ava Egers</t>
  </si>
  <si>
    <t>Olivia Scherich</t>
  </si>
  <si>
    <t>Larkin Verner</t>
  </si>
  <si>
    <t>Milah Gauthier</t>
  </si>
  <si>
    <t>Ella McWreath</t>
  </si>
  <si>
    <t>Laila Patterson</t>
  </si>
  <si>
    <t>Riley Scherich</t>
  </si>
  <si>
    <t>Julia Visser</t>
  </si>
  <si>
    <t>Gabrielle Utchel</t>
  </si>
  <si>
    <t>Brynn Fergus</t>
  </si>
  <si>
    <t>Willow Fidler</t>
  </si>
  <si>
    <t>Jules Fraley</t>
  </si>
  <si>
    <t>Karina Schneider</t>
  </si>
  <si>
    <t>Arhana Thakur</t>
  </si>
  <si>
    <t>Scarlett Zrimsek</t>
  </si>
  <si>
    <t>Egypt Mull</t>
  </si>
  <si>
    <t>Dev Girls</t>
  </si>
  <si>
    <t>Julia Douglass</t>
  </si>
  <si>
    <t>Wilda Douglass</t>
  </si>
  <si>
    <t>Jozsi Kopko</t>
  </si>
  <si>
    <t>Ivy McWreath</t>
  </si>
  <si>
    <t>Gates Verner</t>
  </si>
  <si>
    <t>Mila  Carroll</t>
  </si>
  <si>
    <t>Blakey Caruso</t>
  </si>
  <si>
    <t>Finn Dwyer</t>
  </si>
  <si>
    <t>Liam Schneider</t>
  </si>
  <si>
    <t>Nino Chadwick</t>
  </si>
  <si>
    <t>jv</t>
  </si>
  <si>
    <t>Ramonte  Barfield Jr.</t>
  </si>
  <si>
    <t>Will Gehrlein</t>
  </si>
  <si>
    <t>Rogan Shimkus</t>
  </si>
  <si>
    <t>Gabriel Antoinette</t>
  </si>
  <si>
    <t>Andrew Chaido</t>
  </si>
  <si>
    <t>Gina Antoinette</t>
  </si>
  <si>
    <t>Adalyn Brown</t>
  </si>
  <si>
    <t>Rylan Jankowski</t>
  </si>
  <si>
    <t>Maysi Kopko</t>
  </si>
  <si>
    <t>Liliana Littlecott</t>
  </si>
  <si>
    <t>Rosalie Littlecott</t>
  </si>
  <si>
    <t>Lia Sawyer</t>
  </si>
  <si>
    <t>Arista Thakur</t>
  </si>
  <si>
    <t>Kira Keith</t>
  </si>
  <si>
    <t>Juliana Moore</t>
  </si>
  <si>
    <t>Alexander Schneider</t>
  </si>
  <si>
    <t>Mario Stiehler</t>
  </si>
  <si>
    <t>Thomas McVey</t>
  </si>
  <si>
    <t>Alex Weaver</t>
  </si>
  <si>
    <t>Ava McWreath</t>
  </si>
  <si>
    <t>Sophia Sawyer</t>
  </si>
  <si>
    <t>Tess Liddle</t>
  </si>
  <si>
    <t>Danielle Bova</t>
  </si>
  <si>
    <t>Annaleigh Brown</t>
  </si>
  <si>
    <t>Grace Littlecott</t>
  </si>
  <si>
    <t>Samara Keith</t>
  </si>
  <si>
    <t>Michael Amato</t>
  </si>
  <si>
    <t>Edmond Gibbons</t>
  </si>
  <si>
    <t>DeAngelo Green</t>
  </si>
  <si>
    <t>Bruno Santucci</t>
  </si>
  <si>
    <t>Roman Trozzi</t>
  </si>
  <si>
    <t>Marco Fratangeli</t>
  </si>
  <si>
    <t>Kyland Jones</t>
  </si>
  <si>
    <t>Royce Nedley</t>
  </si>
  <si>
    <t>Ethan Swigart</t>
  </si>
  <si>
    <t>Roman Williams</t>
  </si>
  <si>
    <t>Rafael Amato</t>
  </si>
  <si>
    <t>Finley Gibbons</t>
  </si>
  <si>
    <t>Luca Greco</t>
  </si>
  <si>
    <t>Giovanni Green</t>
  </si>
  <si>
    <t>Joseph Klaes</t>
  </si>
  <si>
    <t>Bennett Porter</t>
  </si>
  <si>
    <t>Noah Saxman</t>
  </si>
  <si>
    <t>Dominic Tessari</t>
  </si>
  <si>
    <t>Andrew Fratangeli</t>
  </si>
  <si>
    <t>Torriano Jones</t>
  </si>
  <si>
    <t>Brady Nuttall</t>
  </si>
  <si>
    <t>Roman Parham</t>
  </si>
  <si>
    <t>Bruno Sakaluk</t>
  </si>
  <si>
    <t>Nicholas Yohe</t>
  </si>
  <si>
    <t>Levi Bollinger</t>
  </si>
  <si>
    <t>Kason Parham</t>
  </si>
  <si>
    <t>Zachary Thomas</t>
  </si>
  <si>
    <t>Oaklyn Parham</t>
  </si>
  <si>
    <t>Kyla Polisano</t>
  </si>
  <si>
    <t>Hallie Porter</t>
  </si>
  <si>
    <t>Charlie Ward</t>
  </si>
  <si>
    <t>Luna Fazio</t>
  </si>
  <si>
    <t>Sasha Flaherty</t>
  </si>
  <si>
    <t>Gianna Milner</t>
  </si>
  <si>
    <t>Charlotte Paris</t>
  </si>
  <si>
    <t>Serena Sullivan</t>
  </si>
  <si>
    <t>Allison Thomas</t>
  </si>
  <si>
    <t>Lailyn Kreinbrook</t>
  </si>
  <si>
    <t>Eva Trozzi</t>
  </si>
  <si>
    <t>Peyton Bauer</t>
  </si>
  <si>
    <t>Fallon Porter</t>
  </si>
  <si>
    <t>Kenlee Shaffer</t>
  </si>
  <si>
    <t>Evi Thompson</t>
  </si>
  <si>
    <t>Madelyn Kosgei</t>
  </si>
  <si>
    <t>Mila Kreinbrook</t>
  </si>
  <si>
    <t>Gianna Polito</t>
  </si>
  <si>
    <t>Rylee Sagwitz</t>
  </si>
  <si>
    <t>Maive Shearer</t>
  </si>
  <si>
    <t>Wayne Bauer</t>
  </si>
  <si>
    <t>Lewis Gibbons</t>
  </si>
  <si>
    <t>Colton Lustic</t>
  </si>
  <si>
    <t>Jaxon Orr</t>
  </si>
  <si>
    <t>Isaac Townsend</t>
  </si>
  <si>
    <t>Octavia Andree</t>
  </si>
  <si>
    <t>Savannah Cirigliano</t>
  </si>
  <si>
    <t>Elaina Fratangeli</t>
  </si>
  <si>
    <t>Elizabeth Klaes</t>
  </si>
  <si>
    <t>Camryn Nuttall</t>
  </si>
  <si>
    <t>Maddy Skowronski</t>
  </si>
  <si>
    <t>Kendall Swigart</t>
  </si>
  <si>
    <t>Micah Thompson</t>
  </si>
  <si>
    <t>Mara Brell</t>
  </si>
  <si>
    <t>Danica Jones</t>
  </si>
  <si>
    <t>Giovanna Tessari</t>
  </si>
  <si>
    <t>William Gibbons</t>
  </si>
  <si>
    <t>Jackson Nuttall</t>
  </si>
  <si>
    <t>Jacob Sobecki</t>
  </si>
  <si>
    <t>Anderson Ziccarelli</t>
  </si>
  <si>
    <t>Everett Nemeth</t>
  </si>
  <si>
    <t>Ian Roberts</t>
  </si>
  <si>
    <t>Jaxson Sagwitz</t>
  </si>
  <si>
    <t>Max Townsend</t>
  </si>
  <si>
    <t>Sophia DePascale</t>
  </si>
  <si>
    <t>Elizabeth Kleckner</t>
  </si>
  <si>
    <t>Joelle Ondriezek</t>
  </si>
  <si>
    <t>Luca Cimino</t>
  </si>
  <si>
    <t>Lucas Pona</t>
  </si>
  <si>
    <t>Blake Arabia</t>
  </si>
  <si>
    <t>Calvin Kilburg</t>
  </si>
  <si>
    <t>Conor Arabia</t>
  </si>
  <si>
    <t>Levi Turchetta</t>
  </si>
  <si>
    <t>Joe Caravello</t>
  </si>
  <si>
    <t>Sebastian Miller</t>
  </si>
  <si>
    <t>Andy Muir</t>
  </si>
  <si>
    <t>Mia Cuccaro</t>
  </si>
  <si>
    <t>Lily Toth</t>
  </si>
  <si>
    <t>Annabelle Bandurak</t>
  </si>
  <si>
    <t>Eva Caravello</t>
  </si>
  <si>
    <t>Lena Toth</t>
  </si>
  <si>
    <t>Donatella Iorio</t>
  </si>
  <si>
    <t>Summer McCarter</t>
  </si>
  <si>
    <t>Lillian Tomko</t>
  </si>
  <si>
    <t>James Jordan</t>
  </si>
  <si>
    <t>Ava Cuccaro</t>
  </si>
  <si>
    <t>Giuseppina Iorio</t>
  </si>
  <si>
    <t>Leher Misra</t>
  </si>
  <si>
    <t>Melanie Tomko</t>
  </si>
  <si>
    <t>Luca Morosetti</t>
  </si>
  <si>
    <t>MMA</t>
  </si>
  <si>
    <t>Wyatt  Stavor</t>
  </si>
  <si>
    <t>Adam Nelson</t>
  </si>
  <si>
    <t>Ben Assad</t>
  </si>
  <si>
    <t>John Goga</t>
  </si>
  <si>
    <t>Logan Cizauskas</t>
  </si>
  <si>
    <t>Max  Mickolay</t>
  </si>
  <si>
    <t>Tyler Rhad</t>
  </si>
  <si>
    <t>Aurora Scarlatelli</t>
  </si>
  <si>
    <t>Summer Horvath</t>
  </si>
  <si>
    <t>Alonna  Deasy</t>
  </si>
  <si>
    <t>Adalie Antkowiak</t>
  </si>
  <si>
    <t>Ella Forney</t>
  </si>
  <si>
    <t>Gloria Maros</t>
  </si>
  <si>
    <t>Helena Sullivan</t>
  </si>
  <si>
    <t>Olivia  Kraska</t>
  </si>
  <si>
    <t>Audrey  Novak</t>
  </si>
  <si>
    <t>Briana Richardson</t>
  </si>
  <si>
    <t>Isabella Young</t>
  </si>
  <si>
    <t>Olivia  Fritz</t>
  </si>
  <si>
    <t>Raechelle  Downhour</t>
  </si>
  <si>
    <t>Ethan Fritz</t>
  </si>
  <si>
    <t>Hayden Assad</t>
  </si>
  <si>
    <t>Joey Dubovecky</t>
  </si>
  <si>
    <t>Connor Horvath</t>
  </si>
  <si>
    <t>Elijah  Rose</t>
  </si>
  <si>
    <t>Ellianna Jackson</t>
  </si>
  <si>
    <t>Klaudia Maros</t>
  </si>
  <si>
    <t>Sophia Rhad</t>
  </si>
  <si>
    <t>Connor Cizauskas</t>
  </si>
  <si>
    <t>Nick Dubovecky</t>
  </si>
  <si>
    <t>Brodie Mckown</t>
  </si>
  <si>
    <t>Emma Rothhaar</t>
  </si>
  <si>
    <t>Victoria  Rose</t>
  </si>
  <si>
    <t>Lucianna Panza</t>
  </si>
  <si>
    <t>Lila Vavro</t>
  </si>
  <si>
    <t>Adalyn Dears</t>
  </si>
  <si>
    <t>Kayla  Deasy</t>
  </si>
  <si>
    <t>Dior Ellis</t>
  </si>
  <si>
    <t>Gia Jackson</t>
  </si>
  <si>
    <t>Christine Kraska</t>
  </si>
  <si>
    <t>Cash Kail</t>
  </si>
  <si>
    <t>Aliva Barnetas</t>
  </si>
  <si>
    <t>Summer Nelson</t>
  </si>
  <si>
    <t>Kipton Sullivan</t>
  </si>
  <si>
    <t>100M</t>
  </si>
  <si>
    <t>Heat</t>
  </si>
  <si>
    <t>Time</t>
  </si>
  <si>
    <t>Lane</t>
  </si>
  <si>
    <t>Runner</t>
  </si>
  <si>
    <t>Sex</t>
  </si>
  <si>
    <t>Place</t>
  </si>
  <si>
    <t>Points</t>
  </si>
  <si>
    <t>00:00'16"55</t>
  </si>
  <si>
    <t>00:00'16"63</t>
  </si>
  <si>
    <t>00:00'16"93</t>
  </si>
  <si>
    <t>00:00'17"05</t>
  </si>
  <si>
    <t>00:00'17"21</t>
  </si>
  <si>
    <t>00:00'17"44</t>
  </si>
  <si>
    <t>00:00'17"49</t>
  </si>
  <si>
    <t>00:00'17"52</t>
  </si>
  <si>
    <t>00:00'17"71</t>
  </si>
  <si>
    <t>00:00'17"88</t>
  </si>
  <si>
    <t>00:00'17"93</t>
  </si>
  <si>
    <t>00:00'17"94</t>
  </si>
  <si>
    <t>00:00'18"02</t>
  </si>
  <si>
    <t>00:00'18"06</t>
  </si>
  <si>
    <t>00:00'18"24</t>
  </si>
  <si>
    <t>00:00'18"27</t>
  </si>
  <si>
    <t>00:00'18"43</t>
  </si>
  <si>
    <t>00:00'18"75</t>
  </si>
  <si>
    <t>00:00'19"02</t>
  </si>
  <si>
    <t>00:00'19"34</t>
  </si>
  <si>
    <t>00:00'19"44</t>
  </si>
  <si>
    <t>00:00'19"71</t>
  </si>
  <si>
    <t>00:00'19"84</t>
  </si>
  <si>
    <t>00:00'20"22</t>
  </si>
  <si>
    <t>00:00'20"46</t>
  </si>
  <si>
    <t>00:00'20"56</t>
  </si>
  <si>
    <t>00:00'20"75</t>
  </si>
  <si>
    <t>00:00'20"84</t>
  </si>
  <si>
    <t>00:00'20"90</t>
  </si>
  <si>
    <t>00:00'21"09</t>
  </si>
  <si>
    <t>00:00'22"31</t>
  </si>
  <si>
    <t>00:00'22"41</t>
  </si>
  <si>
    <t>00:00'22"56</t>
  </si>
  <si>
    <t>00:00'22"84</t>
  </si>
  <si>
    <t>00:00'23"21</t>
  </si>
  <si>
    <t>00:00'23"28</t>
  </si>
  <si>
    <t>00:00'23"78</t>
  </si>
  <si>
    <t>00:00'24"09</t>
  </si>
  <si>
    <t>00:00'24"16</t>
  </si>
  <si>
    <t>00:00'24"34</t>
  </si>
  <si>
    <t>00:00'25"12</t>
  </si>
  <si>
    <t>00:00'25"21</t>
  </si>
  <si>
    <t>00:00'25"28</t>
  </si>
  <si>
    <t>00:00'26"28</t>
  </si>
  <si>
    <t>00:00'26"75</t>
  </si>
  <si>
    <t>00:00'27"35</t>
  </si>
  <si>
    <t>00:00'28"28</t>
  </si>
  <si>
    <t>00:00'31"42</t>
  </si>
  <si>
    <t>00:00'15"50</t>
  </si>
  <si>
    <t>00:00'15"58</t>
  </si>
  <si>
    <t>00:00'16"43</t>
  </si>
  <si>
    <t>00:00'16"87</t>
  </si>
  <si>
    <t>00:00'16"96</t>
  </si>
  <si>
    <t>00:00'17"59</t>
  </si>
  <si>
    <t>00:00'17"64</t>
  </si>
  <si>
    <t>00:00'17"68</t>
  </si>
  <si>
    <t>00:00'17"72</t>
  </si>
  <si>
    <t>00:00'17"81</t>
  </si>
  <si>
    <t>00:00'18"12</t>
  </si>
  <si>
    <t>00:00'18"18</t>
  </si>
  <si>
    <t>00:00'18"30</t>
  </si>
  <si>
    <t>00:00'18"50</t>
  </si>
  <si>
    <t>00:00'18"59</t>
  </si>
  <si>
    <t>00:00'18"62</t>
  </si>
  <si>
    <t>00:00'18"65</t>
  </si>
  <si>
    <t>00:00'19"06</t>
  </si>
  <si>
    <t>00:00'19"40</t>
  </si>
  <si>
    <t>00:00'19"43</t>
  </si>
  <si>
    <t>00:00'19"46</t>
  </si>
  <si>
    <t>00:00'19"56</t>
  </si>
  <si>
    <t>00:00'19"58</t>
  </si>
  <si>
    <t>00:00'19"81</t>
  </si>
  <si>
    <t>00:00'20"00</t>
  </si>
  <si>
    <t>00:00'20"34</t>
  </si>
  <si>
    <t>00:00'20"59</t>
  </si>
  <si>
    <t>00:00'21"24</t>
  </si>
  <si>
    <t>00:00'21"56</t>
  </si>
  <si>
    <t>00:00'21"65</t>
  </si>
  <si>
    <t>00:00'21"68</t>
  </si>
  <si>
    <t>00:00'21"81</t>
  </si>
  <si>
    <t>00:00'21"98</t>
  </si>
  <si>
    <t>00:00'22"00</t>
  </si>
  <si>
    <t>00:00'22"46</t>
  </si>
  <si>
    <t>00:00'24"71</t>
  </si>
  <si>
    <t>00:00'25"24</t>
  </si>
  <si>
    <t>00:00'26"09</t>
  </si>
  <si>
    <t>00:00'28"12</t>
  </si>
  <si>
    <t>00:00'17"96</t>
  </si>
  <si>
    <t>00:00'18"56</t>
  </si>
  <si>
    <t>Jaymun trillion STL</t>
  </si>
  <si>
    <t>00:00'20"66</t>
  </si>
  <si>
    <t>Total</t>
  </si>
  <si>
    <t>1600mm</t>
  </si>
  <si>
    <t>00:06'56"28</t>
  </si>
  <si>
    <t>00:06'59"21</t>
  </si>
  <si>
    <t>00:07'09"24</t>
  </si>
  <si>
    <t>00:07'18"72</t>
  </si>
  <si>
    <t>00:07'24"90</t>
  </si>
  <si>
    <t>00:07'49"05</t>
  </si>
  <si>
    <t>00:06'30"40</t>
  </si>
  <si>
    <t>00:06'38"84</t>
  </si>
  <si>
    <t>00:07'09"50</t>
  </si>
  <si>
    <t>Totals</t>
  </si>
  <si>
    <t>AAC</t>
  </si>
  <si>
    <t>HTS</t>
  </si>
  <si>
    <t>MOSS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</si>
  <si>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</si>
  <si>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</si>
  <si>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</si>
  <si>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</si>
  <si>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</si>
  <si>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</si>
  <si>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</si>
  <si>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</si>
  <si>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</si>
  <si>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GRE</t>
  </si>
  <si>
    <t>JAM</t>
  </si>
  <si>
    <t>KIL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</si>
  <si>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</si>
  <si>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</si>
  <si>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</si>
  <si>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</si>
  <si>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</si>
  <si>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</si>
  <si>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</si>
  <si>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</si>
  <si>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</si>
  <si>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</si>
  <si>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00:01'25"31</t>
  </si>
  <si>
    <t>00:01'27"50</t>
  </si>
  <si>
    <t>00:01'28"09</t>
  </si>
  <si>
    <t>00:01'28"52</t>
  </si>
  <si>
    <t>00:01'28"93</t>
  </si>
  <si>
    <t>00:01'30"34</t>
  </si>
  <si>
    <t>00:01'31"21</t>
  </si>
  <si>
    <t>00:01'32"75</t>
  </si>
  <si>
    <t>00:01'33"22</t>
  </si>
  <si>
    <t>00:01'33"34</t>
  </si>
  <si>
    <t>00:01'35"02</t>
  </si>
  <si>
    <t>00:01'38"86</t>
  </si>
  <si>
    <t>00:01'39"11</t>
  </si>
  <si>
    <t>00:01'40"31</t>
  </si>
  <si>
    <t>00:01'40"68</t>
  </si>
  <si>
    <t>00:01'41"37</t>
  </si>
  <si>
    <t>00:01'41"96</t>
  </si>
  <si>
    <t>00:01'42"94</t>
  </si>
  <si>
    <t>00:01'44"75</t>
  </si>
  <si>
    <t>00:01'47"18</t>
  </si>
  <si>
    <t>00:01'47"46</t>
  </si>
  <si>
    <t>00:01'47"78</t>
  </si>
  <si>
    <t>00:01'48"96</t>
  </si>
  <si>
    <t>00:01'51"02</t>
  </si>
  <si>
    <t>00:02'06"09</t>
  </si>
  <si>
    <t>00:01'15"68</t>
  </si>
  <si>
    <t>00:01'21"18</t>
  </si>
  <si>
    <t>00:01'21"34</t>
  </si>
  <si>
    <t>00:01'25"24</t>
  </si>
  <si>
    <t>00:01'27"43</t>
  </si>
  <si>
    <t>00:01'29"52</t>
  </si>
  <si>
    <t>00:01'29"99</t>
  </si>
  <si>
    <t>00:01'30"96</t>
  </si>
  <si>
    <t>00:01'31"18</t>
  </si>
  <si>
    <t>00:01'33"50</t>
  </si>
  <si>
    <t>00:01'34"67</t>
  </si>
  <si>
    <t>00:01'35"11</t>
  </si>
  <si>
    <t>00:01'35"49</t>
  </si>
  <si>
    <t>00:01'35"84</t>
  </si>
  <si>
    <t>00:01'36"18</t>
  </si>
  <si>
    <t>00:01'42"21</t>
  </si>
  <si>
    <t>00:01'42"52</t>
  </si>
  <si>
    <t>00:01'43"55</t>
  </si>
  <si>
    <t>00:01'44"40</t>
  </si>
  <si>
    <t>00:01'46"52</t>
  </si>
  <si>
    <t>00:01'46"77</t>
  </si>
  <si>
    <t>00:01'53"08</t>
  </si>
  <si>
    <t>00:01'54"49</t>
  </si>
  <si>
    <t>00:01'56"42</t>
  </si>
  <si>
    <t>00:02'07"11</t>
  </si>
  <si>
    <t>00:01'31"99</t>
  </si>
  <si>
    <t>STL boy from the 100 without a number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</si>
  <si>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</si>
  <si>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</si>
  <si>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</si>
  <si>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</si>
  <si>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</si>
  <si>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</si>
  <si>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</si>
  <si>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</si>
  <si>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00:01'12"22</t>
  </si>
  <si>
    <t>00:01'12"75</t>
  </si>
  <si>
    <t>00:01'12"93</t>
  </si>
  <si>
    <t>00:01'14"34</t>
  </si>
  <si>
    <t>00:01'17"56</t>
  </si>
  <si>
    <t>00:01'25"85</t>
  </si>
  <si>
    <t>00:01'27"87</t>
  </si>
  <si>
    <t>00:01'28"28</t>
  </si>
  <si>
    <t>00:01'30"32</t>
  </si>
  <si>
    <t>00:01'38"34</t>
  </si>
  <si>
    <t>00:01'43"75</t>
  </si>
  <si>
    <t>00:01'12"06</t>
  </si>
  <si>
    <t>00:01'15"02</t>
  </si>
  <si>
    <t>00:01'16"46</t>
  </si>
  <si>
    <t>00:01'16"96</t>
  </si>
  <si>
    <t>00:01'20"91</t>
  </si>
  <si>
    <t>00:01'23"53</t>
  </si>
  <si>
    <t>00:01'28"66</t>
  </si>
  <si>
    <t>00:01'39"66</t>
  </si>
  <si>
    <t>800mm</t>
  </si>
  <si>
    <t>00:03'18"40</t>
  </si>
  <si>
    <t>00:03'21"84</t>
  </si>
  <si>
    <t>00:03'22"90</t>
  </si>
  <si>
    <t>00:03'24"62</t>
  </si>
  <si>
    <t>00:03'42"65</t>
  </si>
  <si>
    <t>00:04'10"90</t>
  </si>
  <si>
    <t>00:04'33"40</t>
  </si>
  <si>
    <t>00:03'05"62</t>
  </si>
  <si>
    <t>00:03'06"36</t>
  </si>
  <si>
    <t>00:03'17"84</t>
  </si>
  <si>
    <t>00:03'21"46</t>
  </si>
  <si>
    <t>200mm</t>
  </si>
  <si>
    <t>00:00'36"71</t>
  </si>
  <si>
    <t>00:00'37"18</t>
  </si>
  <si>
    <t>00:00'37"31</t>
  </si>
  <si>
    <t>00:00'38"21</t>
  </si>
  <si>
    <t>00:00'38"34</t>
  </si>
  <si>
    <t>00:00'38"62</t>
  </si>
  <si>
    <t>00:00'38"78</t>
  </si>
  <si>
    <t>00:00'38"81</t>
  </si>
  <si>
    <t>00:00'38"84</t>
  </si>
  <si>
    <t>00:00'38"87</t>
  </si>
  <si>
    <t>00:00'38"93</t>
  </si>
  <si>
    <t>00:00'39"08</t>
  </si>
  <si>
    <t>00:00'39"81</t>
  </si>
  <si>
    <t>00:00'40"55</t>
  </si>
  <si>
    <t>00:00'40"69</t>
  </si>
  <si>
    <t>00:00'41"15</t>
  </si>
  <si>
    <t>00:00'41"94</t>
  </si>
  <si>
    <t>00:00'42"05</t>
  </si>
  <si>
    <t>00:00'42"37</t>
  </si>
  <si>
    <t>00:00'42"76</t>
  </si>
  <si>
    <t>00:00'42"93</t>
  </si>
  <si>
    <t>00:00'43"02</t>
  </si>
  <si>
    <t>00:00'43"65</t>
  </si>
  <si>
    <t>00:00'45"75</t>
  </si>
  <si>
    <t>00:00'46"07</t>
  </si>
  <si>
    <t>00:00'46"60</t>
  </si>
  <si>
    <t>00:00'47"76</t>
  </si>
  <si>
    <t>00:00'48"87</t>
  </si>
  <si>
    <t>00:00'49"56</t>
  </si>
  <si>
    <t>00:00'51"66</t>
  </si>
  <si>
    <t>00:00'52"12</t>
  </si>
  <si>
    <t>00:00'54"58</t>
  </si>
  <si>
    <t>00:00'55"47</t>
  </si>
  <si>
    <t>00:00'57"06</t>
  </si>
  <si>
    <t>00:00'58"88</t>
  </si>
  <si>
    <t>00:00'59"56</t>
  </si>
  <si>
    <t>00:01'00"15</t>
  </si>
  <si>
    <t>00:01'00"16</t>
  </si>
  <si>
    <t>00:01'08"32</t>
  </si>
  <si>
    <t>00:00'33"96</t>
  </si>
  <si>
    <t>00:00'35"81</t>
  </si>
  <si>
    <t>00:00'36"00</t>
  </si>
  <si>
    <t>00:00'36"28</t>
  </si>
  <si>
    <t>00:00'36"37</t>
  </si>
  <si>
    <t>00:00'36"84</t>
  </si>
  <si>
    <t>00:00'39"22</t>
  </si>
  <si>
    <t>00:00'39"40</t>
  </si>
  <si>
    <t>00:00'39"63</t>
  </si>
  <si>
    <t>00:00'39"90</t>
  </si>
  <si>
    <t>00:00'40"24</t>
  </si>
  <si>
    <t>00:00'40"46</t>
  </si>
  <si>
    <t>00:00'40"62</t>
  </si>
  <si>
    <t>00:00'41"14</t>
  </si>
  <si>
    <t>00:00'41"32</t>
  </si>
  <si>
    <t>00:00'41"74</t>
  </si>
  <si>
    <t>00:00'42"18</t>
  </si>
  <si>
    <t>00:00'42"31</t>
  </si>
  <si>
    <t>00:00'43"15</t>
  </si>
  <si>
    <t>00:00'43"69</t>
  </si>
  <si>
    <t>00:00'43"75</t>
  </si>
  <si>
    <t>00:00'44"24</t>
  </si>
  <si>
    <t>00:00'44"47</t>
  </si>
  <si>
    <t>00:00'44"59</t>
  </si>
  <si>
    <t>00:00'44"62</t>
  </si>
  <si>
    <t>00:00'45"91</t>
  </si>
  <si>
    <t>00:00'45"96</t>
  </si>
  <si>
    <t>00:00'46"12</t>
  </si>
  <si>
    <t>00:00'47"03</t>
  </si>
  <si>
    <t>00:00'47"12</t>
  </si>
  <si>
    <t>00:00'47"65</t>
  </si>
  <si>
    <t>00:00'48"28</t>
  </si>
  <si>
    <t>00:00'49"50</t>
  </si>
  <si>
    <t>00:00'49"66</t>
  </si>
  <si>
    <t>00:00'51"69</t>
  </si>
  <si>
    <t>00:00'51"74</t>
  </si>
  <si>
    <t>00:00'55"68</t>
  </si>
  <si>
    <t>00:01'00"72</t>
  </si>
  <si>
    <t>00:01'04"81</t>
  </si>
  <si>
    <t>00:00'39"65</t>
  </si>
  <si>
    <t>STL kid with no number from the 100</t>
  </si>
  <si>
    <t>00:00'45"03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</si>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</sst>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40" x14ac:knownFonts="1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b/>
      <u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8"/>
      <color rgb="FF434343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sz val="9"/>
      <color theme="1"/>
      <name val="Arial"/>
    </font>
    <font>
      <sz val="12"/>
      <color rgb="FF000000"/>
      <name val="Calibri"/>
    </font>
    <font>
      <b/>
      <sz val="8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sz val="11"/>
      <color theme="1"/>
      <name val="Calibri"/>
      <scheme val="minor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8F9FA"/>
        <bgColor rgb="FFF8F9FA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34A853"/>
        <bgColor rgb="FF34A85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5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0" xfId="0" applyFont="1"/>
    <xf numFmtId="0" fontId="4" fillId="3" borderId="5" xfId="0" applyFont="1" applyFill="1" applyBorder="1"/>
    <xf numFmtId="0" fontId="7" fillId="0" borderId="2" xfId="0" applyFont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center" wrapText="1"/>
    </xf>
    <xf numFmtId="0" fontId="4" fillId="5" borderId="2" xfId="0" applyFont="1" applyFill="1" applyBorder="1"/>
    <xf numFmtId="0" fontId="9" fillId="5" borderId="2" xfId="0" applyFont="1" applyFill="1" applyBorder="1" applyAlignment="1">
      <alignment horizontal="center"/>
    </xf>
    <xf numFmtId="0" fontId="9" fillId="6" borderId="2" xfId="0" applyFont="1" applyFill="1" applyBorder="1"/>
    <xf numFmtId="0" fontId="4" fillId="6" borderId="2" xfId="0" applyFont="1" applyFill="1" applyBorder="1"/>
    <xf numFmtId="0" fontId="9" fillId="6" borderId="2" xfId="0" applyFont="1" applyFill="1" applyBorder="1" applyAlignment="1">
      <alignment horizontal="center"/>
    </xf>
    <xf numFmtId="0" fontId="4" fillId="7" borderId="2" xfId="0" applyFont="1" applyFill="1" applyBorder="1"/>
    <xf numFmtId="0" fontId="10" fillId="8" borderId="2" xfId="0" applyFont="1" applyFill="1" applyBorder="1"/>
    <xf numFmtId="0" fontId="4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9" fillId="8" borderId="2" xfId="0" applyFont="1" applyFill="1" applyBorder="1"/>
    <xf numFmtId="0" fontId="9" fillId="8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9" borderId="2" xfId="0" applyFont="1" applyFill="1" applyBorder="1"/>
    <xf numFmtId="0" fontId="4" fillId="9" borderId="2" xfId="0" applyFont="1" applyFill="1" applyBorder="1"/>
    <xf numFmtId="0" fontId="9" fillId="9" borderId="2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13" fillId="9" borderId="2" xfId="0" applyFont="1" applyFill="1" applyBorder="1"/>
    <xf numFmtId="0" fontId="14" fillId="9" borderId="2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 wrapText="1"/>
    </xf>
    <xf numFmtId="0" fontId="16" fillId="10" borderId="4" xfId="0" applyFont="1" applyFill="1" applyBorder="1" applyAlignment="1">
      <alignment horizontal="center" wrapText="1"/>
    </xf>
    <xf numFmtId="0" fontId="16" fillId="11" borderId="12" xfId="0" applyFont="1" applyFill="1" applyBorder="1" applyAlignment="1">
      <alignment horizontal="center" wrapText="1"/>
    </xf>
    <xf numFmtId="0" fontId="17" fillId="0" borderId="0" xfId="0" applyFont="1"/>
    <xf numFmtId="0" fontId="1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19" fillId="12" borderId="2" xfId="0" applyFont="1" applyFill="1" applyBorder="1" applyAlignment="1">
      <alignment horizontal="left"/>
    </xf>
    <xf numFmtId="0" fontId="19" fillId="12" borderId="2" xfId="0" applyFont="1" applyFill="1" applyBorder="1" applyAlignment="1">
      <alignment horizontal="right"/>
    </xf>
    <xf numFmtId="43" fontId="19" fillId="12" borderId="2" xfId="0" applyNumberFormat="1" applyFont="1" applyFill="1" applyBorder="1" applyAlignment="1">
      <alignment horizontal="left"/>
    </xf>
    <xf numFmtId="0" fontId="19" fillId="13" borderId="2" xfId="0" applyFont="1" applyFill="1" applyBorder="1" applyAlignment="1">
      <alignment horizontal="left"/>
    </xf>
    <xf numFmtId="0" fontId="20" fillId="13" borderId="2" xfId="0" applyFont="1" applyFill="1" applyBorder="1" applyAlignment="1">
      <alignment horizontal="left"/>
    </xf>
    <xf numFmtId="0" fontId="20" fillId="13" borderId="2" xfId="0" applyFont="1" applyFill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/>
    <xf numFmtId="0" fontId="20" fillId="0" borderId="0" xfId="0" applyFont="1" applyAlignment="1">
      <alignment horizontal="right"/>
    </xf>
    <xf numFmtId="43" fontId="20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/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right"/>
    </xf>
    <xf numFmtId="0" fontId="24" fillId="0" borderId="0" xfId="0" applyFont="1"/>
    <xf numFmtId="0" fontId="20" fillId="0" borderId="2" xfId="0" applyFont="1" applyBorder="1" applyAlignment="1">
      <alignment horizontal="right"/>
    </xf>
    <xf numFmtId="0" fontId="25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4" fillId="12" borderId="2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19" fillId="12" borderId="5" xfId="0" applyFont="1" applyFill="1" applyBorder="1"/>
    <xf numFmtId="0" fontId="19" fillId="12" borderId="5" xfId="0" applyFont="1" applyFill="1" applyBorder="1" applyAlignment="1">
      <alignment horizontal="center"/>
    </xf>
    <xf numFmtId="0" fontId="19" fillId="12" borderId="5" xfId="0" applyFont="1" applyFill="1" applyBorder="1" applyAlignment="1">
      <alignment horizontal="right"/>
    </xf>
    <xf numFmtId="0" fontId="19" fillId="0" borderId="0" xfId="0" applyFont="1"/>
    <xf numFmtId="0" fontId="30" fillId="0" borderId="0" xfId="0" applyFont="1" applyAlignment="1">
      <alignment horizontal="center"/>
    </xf>
    <xf numFmtId="0" fontId="31" fillId="0" borderId="5" xfId="0" applyFont="1" applyBorder="1"/>
    <xf numFmtId="0" fontId="28" fillId="0" borderId="5" xfId="0" applyFont="1" applyBorder="1"/>
    <xf numFmtId="0" fontId="28" fillId="0" borderId="2" xfId="0" applyFont="1" applyBorder="1" applyAlignment="1">
      <alignment horizontal="center"/>
    </xf>
    <xf numFmtId="0" fontId="20" fillId="0" borderId="13" xfId="0" applyFont="1" applyBorder="1" applyAlignment="1">
      <alignment horizontal="right"/>
    </xf>
    <xf numFmtId="0" fontId="20" fillId="0" borderId="5" xfId="0" applyFont="1" applyBorder="1"/>
    <xf numFmtId="0" fontId="29" fillId="0" borderId="2" xfId="0" applyFont="1" applyBorder="1" applyAlignment="1">
      <alignment horizontal="center"/>
    </xf>
    <xf numFmtId="0" fontId="20" fillId="13" borderId="5" xfId="0" applyFont="1" applyFill="1" applyBorder="1"/>
    <xf numFmtId="0" fontId="28" fillId="13" borderId="5" xfId="0" applyFont="1" applyFill="1" applyBorder="1"/>
    <xf numFmtId="0" fontId="28" fillId="13" borderId="2" xfId="0" applyFont="1" applyFill="1" applyBorder="1" applyAlignment="1">
      <alignment horizontal="center"/>
    </xf>
    <xf numFmtId="0" fontId="20" fillId="13" borderId="13" xfId="0" applyFont="1" applyFill="1" applyBorder="1" applyAlignment="1">
      <alignment horizontal="right"/>
    </xf>
    <xf numFmtId="0" fontId="29" fillId="13" borderId="2" xfId="0" applyFont="1" applyFill="1" applyBorder="1" applyAlignment="1">
      <alignment horizontal="center"/>
    </xf>
    <xf numFmtId="0" fontId="20" fillId="0" borderId="14" xfId="0" applyFont="1" applyBorder="1" applyAlignment="1">
      <alignment horizontal="right"/>
    </xf>
    <xf numFmtId="0" fontId="20" fillId="13" borderId="0" xfId="0" applyFont="1" applyFill="1"/>
    <xf numFmtId="0" fontId="28" fillId="13" borderId="0" xfId="0" applyFont="1" applyFill="1"/>
    <xf numFmtId="0" fontId="20" fillId="13" borderId="14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32" fillId="0" borderId="2" xfId="0" applyFont="1" applyBorder="1" applyAlignment="1">
      <alignment horizontal="left"/>
    </xf>
    <xf numFmtId="0" fontId="32" fillId="12" borderId="2" xfId="0" applyFont="1" applyFill="1" applyBorder="1" applyAlignment="1">
      <alignment horizontal="left"/>
    </xf>
    <xf numFmtId="0" fontId="32" fillId="0" borderId="0" xfId="0" applyFont="1"/>
    <xf numFmtId="0" fontId="20" fillId="12" borderId="2" xfId="0" applyFont="1" applyFill="1" applyBorder="1" applyAlignment="1">
      <alignment horizontal="left"/>
    </xf>
    <xf numFmtId="0" fontId="28" fillId="12" borderId="5" xfId="0" applyFont="1" applyFill="1" applyBorder="1" applyAlignment="1">
      <alignment horizontal="center"/>
    </xf>
    <xf numFmtId="0" fontId="28" fillId="12" borderId="15" xfId="0" applyFont="1" applyFill="1" applyBorder="1" applyAlignment="1">
      <alignment horizontal="center"/>
    </xf>
    <xf numFmtId="0" fontId="33" fillId="12" borderId="5" xfId="0" applyFont="1" applyFill="1" applyBorder="1"/>
    <xf numFmtId="0" fontId="28" fillId="8" borderId="2" xfId="0" applyFont="1" applyFill="1" applyBorder="1" applyAlignment="1">
      <alignment horizontal="right"/>
    </xf>
    <xf numFmtId="0" fontId="28" fillId="12" borderId="2" xfId="0" applyFont="1" applyFill="1" applyBorder="1" applyAlignment="1">
      <alignment horizontal="left"/>
    </xf>
    <xf numFmtId="0" fontId="28" fillId="12" borderId="2" xfId="0" applyFont="1" applyFill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7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left"/>
    </xf>
    <xf numFmtId="164" fontId="36" fillId="0" borderId="2" xfId="0" applyNumberFormat="1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14" borderId="2" xfId="0" applyFont="1" applyFill="1" applyBorder="1"/>
    <xf numFmtId="0" fontId="20" fillId="7" borderId="2" xfId="0" applyFont="1" applyFill="1" applyBorder="1"/>
    <xf numFmtId="0" fontId="35" fillId="13" borderId="2" xfId="0" applyFont="1" applyFill="1" applyBorder="1" applyAlignment="1">
      <alignment horizontal="left"/>
    </xf>
    <xf numFmtId="164" fontId="36" fillId="13" borderId="2" xfId="0" applyNumberFormat="1" applyFont="1" applyFill="1" applyBorder="1" applyAlignment="1">
      <alignment horizontal="center"/>
    </xf>
    <xf numFmtId="0" fontId="36" fillId="13" borderId="2" xfId="0" applyFont="1" applyFill="1" applyBorder="1" applyAlignment="1">
      <alignment horizontal="center"/>
    </xf>
    <xf numFmtId="0" fontId="20" fillId="13" borderId="2" xfId="0" applyFont="1" applyFill="1" applyBorder="1" applyAlignment="1">
      <alignment horizontal="center"/>
    </xf>
    <xf numFmtId="0" fontId="20" fillId="13" borderId="13" xfId="0" applyFont="1" applyFill="1" applyBorder="1" applyAlignment="1">
      <alignment horizontal="center"/>
    </xf>
    <xf numFmtId="164" fontId="20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49" fontId="20" fillId="0" borderId="0" xfId="0" applyNumberFormat="1" applyFont="1" applyAlignment="1">
      <alignment horizontal="center"/>
    </xf>
    <xf numFmtId="49" fontId="28" fillId="0" borderId="17" xfId="0" applyNumberFormat="1" applyFont="1" applyBorder="1" applyAlignment="1">
      <alignment horizontal="center"/>
    </xf>
    <xf numFmtId="0" fontId="35" fillId="12" borderId="2" xfId="0" applyFont="1" applyFill="1" applyBorder="1" applyAlignment="1">
      <alignment horizontal="left"/>
    </xf>
    <xf numFmtId="0" fontId="28" fillId="12" borderId="2" xfId="0" applyFont="1" applyFill="1" applyBorder="1" applyAlignment="1">
      <alignment horizontal="center"/>
    </xf>
    <xf numFmtId="0" fontId="28" fillId="12" borderId="13" xfId="0" applyFont="1" applyFill="1" applyBorder="1" applyAlignment="1">
      <alignment horizontal="center"/>
    </xf>
    <xf numFmtId="0" fontId="38" fillId="7" borderId="2" xfId="0" applyFont="1" applyFill="1" applyBorder="1" applyAlignment="1">
      <alignment horizontal="center"/>
    </xf>
    <xf numFmtId="0" fontId="20" fillId="13" borderId="14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39" fillId="0" borderId="0" xfId="0" applyFont="1" applyAlignment="1">
      <alignment horizontal="left"/>
    </xf>
    <xf numFmtId="0" fontId="28" fillId="12" borderId="19" xfId="0" applyFont="1" applyFill="1" applyBorder="1"/>
    <xf numFmtId="1" fontId="28" fillId="12" borderId="20" xfId="0" applyNumberFormat="1" applyFont="1" applyFill="1" applyBorder="1"/>
    <xf numFmtId="1" fontId="20" fillId="0" borderId="0" xfId="0" applyNumberFormat="1" applyFont="1"/>
    <xf numFmtId="0" fontId="28" fillId="7" borderId="14" xfId="0" applyFont="1" applyFill="1" applyBorder="1" applyAlignment="1">
      <alignment horizontal="center"/>
    </xf>
    <xf numFmtId="0" fontId="34" fillId="0" borderId="16" xfId="0" applyFont="1" applyBorder="1"/>
    <xf numFmtId="0" fontId="37" fillId="0" borderId="18" xfId="0" applyFont="1" applyBorder="1" applyAlignment="1">
      <alignment horizontal="center"/>
    </xf>
    <xf numFmtId="0" fontId="34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5">
      <c r="A2" s="10">
        <v>100</v>
      </c>
      <c r="B2" s="11" t="s">
        <v>9</v>
      </c>
      <c r="C2" s="11">
        <v>1</v>
      </c>
      <c r="D2" s="11" t="s">
        <v>10</v>
      </c>
      <c r="E2" s="10" t="s">
        <v>11</v>
      </c>
      <c r="F2" s="10" t="s">
        <v>12</v>
      </c>
      <c r="G2" s="10" t="s">
        <v>13</v>
      </c>
      <c r="H2" s="7"/>
      <c r="I2" s="12" t="s">
        <v>14</v>
      </c>
      <c r="J2" s="13" t="s">
        <v>15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5">
      <c r="A3" s="10">
        <v>101</v>
      </c>
      <c r="B3" s="11" t="s">
        <v>16</v>
      </c>
      <c r="C3" s="14">
        <v>1</v>
      </c>
      <c r="D3" s="11" t="s">
        <v>10</v>
      </c>
      <c r="E3" s="10" t="s">
        <v>11</v>
      </c>
      <c r="F3" s="14" t="s">
        <v>12</v>
      </c>
      <c r="G3" s="10" t="s">
        <v>13</v>
      </c>
      <c r="H3" s="7"/>
      <c r="I3" s="12" t="s">
        <v>17</v>
      </c>
      <c r="J3" s="15" t="s">
        <v>18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25">
      <c r="A4" s="10">
        <v>102</v>
      </c>
      <c r="B4" s="11" t="s">
        <v>19</v>
      </c>
      <c r="C4" s="11">
        <v>3</v>
      </c>
      <c r="D4" s="11" t="s">
        <v>10</v>
      </c>
      <c r="E4" s="10" t="s">
        <v>11</v>
      </c>
      <c r="F4" s="10" t="s">
        <v>12</v>
      </c>
      <c r="G4" s="10" t="s">
        <v>13</v>
      </c>
      <c r="H4" s="7"/>
      <c r="I4" s="12" t="s">
        <v>20</v>
      </c>
      <c r="J4" s="15" t="s">
        <v>21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25">
      <c r="A5" s="10">
        <v>103</v>
      </c>
      <c r="B5" s="11" t="s">
        <v>22</v>
      </c>
      <c r="C5" s="14">
        <v>1</v>
      </c>
      <c r="D5" s="11" t="s">
        <v>10</v>
      </c>
      <c r="E5" s="10" t="s">
        <v>11</v>
      </c>
      <c r="F5" s="14" t="s">
        <v>12</v>
      </c>
      <c r="G5" s="10" t="s">
        <v>13</v>
      </c>
      <c r="H5" s="7"/>
      <c r="I5" s="12" t="s">
        <v>23</v>
      </c>
      <c r="J5" s="15" t="s">
        <v>24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25">
      <c r="A6" s="10">
        <v>104</v>
      </c>
      <c r="B6" s="11" t="s">
        <v>25</v>
      </c>
      <c r="C6" s="11">
        <v>2</v>
      </c>
      <c r="D6" s="11" t="s">
        <v>10</v>
      </c>
      <c r="E6" s="10" t="s">
        <v>11</v>
      </c>
      <c r="F6" s="10" t="s">
        <v>12</v>
      </c>
      <c r="G6" s="10" t="s">
        <v>13</v>
      </c>
      <c r="H6" s="7"/>
      <c r="I6" s="12" t="s">
        <v>26</v>
      </c>
      <c r="J6" s="13" t="s">
        <v>27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0">
        <v>105</v>
      </c>
      <c r="B7" s="11" t="s">
        <v>28</v>
      </c>
      <c r="C7" s="14">
        <v>3</v>
      </c>
      <c r="D7" s="11" t="s">
        <v>10</v>
      </c>
      <c r="E7" s="10" t="s">
        <v>11</v>
      </c>
      <c r="F7" s="10" t="s">
        <v>12</v>
      </c>
      <c r="G7" s="10" t="s">
        <v>13</v>
      </c>
      <c r="H7" s="7"/>
      <c r="I7" s="12" t="s">
        <v>29</v>
      </c>
      <c r="J7" s="15" t="s">
        <v>30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5">
      <c r="A8" s="10">
        <v>106</v>
      </c>
      <c r="B8" s="11" t="s">
        <v>31</v>
      </c>
      <c r="C8" s="11">
        <v>1</v>
      </c>
      <c r="D8" s="11" t="s">
        <v>10</v>
      </c>
      <c r="E8" s="10" t="s">
        <v>11</v>
      </c>
      <c r="F8" s="14" t="s">
        <v>12</v>
      </c>
      <c r="G8" s="10" t="s">
        <v>13</v>
      </c>
      <c r="H8" s="7"/>
      <c r="I8" s="12" t="s">
        <v>32</v>
      </c>
      <c r="J8" s="15" t="s">
        <v>33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25">
      <c r="A9" s="10">
        <v>107</v>
      </c>
      <c r="B9" s="11" t="s">
        <v>34</v>
      </c>
      <c r="C9" s="14">
        <v>4</v>
      </c>
      <c r="D9" s="11" t="s">
        <v>10</v>
      </c>
      <c r="E9" s="10" t="s">
        <v>11</v>
      </c>
      <c r="F9" s="14" t="s">
        <v>12</v>
      </c>
      <c r="G9" s="10" t="s">
        <v>13</v>
      </c>
      <c r="H9" s="7"/>
      <c r="I9" s="12" t="s">
        <v>35</v>
      </c>
      <c r="J9" s="13" t="s">
        <v>36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25">
      <c r="A10" s="10">
        <v>108</v>
      </c>
      <c r="B10" s="11" t="s">
        <v>37</v>
      </c>
      <c r="C10" s="11">
        <v>4</v>
      </c>
      <c r="D10" s="11" t="s">
        <v>10</v>
      </c>
      <c r="E10" s="10" t="s">
        <v>11</v>
      </c>
      <c r="F10" s="11" t="s">
        <v>12</v>
      </c>
      <c r="G10" s="10" t="s">
        <v>13</v>
      </c>
      <c r="H10" s="7"/>
      <c r="I10" s="12" t="s">
        <v>38</v>
      </c>
      <c r="J10" s="13" t="s">
        <v>39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5">
      <c r="A11" s="10">
        <v>109</v>
      </c>
      <c r="B11" s="11" t="s">
        <v>40</v>
      </c>
      <c r="C11" s="14">
        <v>1</v>
      </c>
      <c r="D11" s="11" t="s">
        <v>10</v>
      </c>
      <c r="E11" s="10" t="s">
        <v>11</v>
      </c>
      <c r="F11" s="14" t="s">
        <v>12</v>
      </c>
      <c r="G11" s="10" t="s">
        <v>13</v>
      </c>
      <c r="H11" s="7"/>
      <c r="I11" s="12" t="s">
        <v>41</v>
      </c>
      <c r="J11" s="15" t="s">
        <v>42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25">
      <c r="A12" s="10">
        <v>110</v>
      </c>
      <c r="B12" s="11" t="s">
        <v>43</v>
      </c>
      <c r="C12" s="11">
        <v>1</v>
      </c>
      <c r="D12" s="11" t="s">
        <v>10</v>
      </c>
      <c r="E12" s="10" t="s">
        <v>11</v>
      </c>
      <c r="F12" s="14" t="s">
        <v>12</v>
      </c>
      <c r="G12" s="10" t="s">
        <v>13</v>
      </c>
      <c r="H12" s="7"/>
      <c r="I12" s="12" t="s">
        <v>44</v>
      </c>
      <c r="J12" s="15" t="s">
        <v>45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25">
      <c r="A13" s="10">
        <v>111</v>
      </c>
      <c r="B13" s="11" t="s">
        <v>46</v>
      </c>
      <c r="C13" s="14">
        <v>4</v>
      </c>
      <c r="D13" s="11" t="s">
        <v>10</v>
      </c>
      <c r="E13" s="10" t="s">
        <v>11</v>
      </c>
      <c r="F13" s="14" t="s">
        <v>12</v>
      </c>
      <c r="G13" s="10" t="s">
        <v>13</v>
      </c>
      <c r="H13" s="7"/>
      <c r="I13" s="12" t="s">
        <v>47</v>
      </c>
      <c r="J13" s="13" t="s">
        <v>48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25">
      <c r="A14" s="10">
        <v>112</v>
      </c>
      <c r="B14" s="11" t="s">
        <v>49</v>
      </c>
      <c r="C14" s="11">
        <v>3</v>
      </c>
      <c r="D14" s="11" t="s">
        <v>10</v>
      </c>
      <c r="E14" s="10" t="s">
        <v>11</v>
      </c>
      <c r="F14" s="14" t="s">
        <v>12</v>
      </c>
      <c r="G14" s="10" t="s">
        <v>13</v>
      </c>
      <c r="H14" s="7"/>
      <c r="I14" s="12" t="s">
        <v>50</v>
      </c>
      <c r="J14" s="15" t="s">
        <v>51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x14ac:dyDescent="0.25">
      <c r="A15" s="10">
        <v>113</v>
      </c>
      <c r="B15" s="11" t="s">
        <v>52</v>
      </c>
      <c r="C15" s="14">
        <v>2</v>
      </c>
      <c r="D15" s="11" t="s">
        <v>10</v>
      </c>
      <c r="E15" s="10" t="s">
        <v>11</v>
      </c>
      <c r="F15" s="14" t="s">
        <v>12</v>
      </c>
      <c r="G15" s="10" t="s">
        <v>13</v>
      </c>
      <c r="H15" s="7"/>
      <c r="I15" s="12" t="s">
        <v>53</v>
      </c>
      <c r="J15" s="13" t="s">
        <v>53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25">
      <c r="A16" s="10">
        <v>114</v>
      </c>
      <c r="B16" s="11" t="s">
        <v>54</v>
      </c>
      <c r="C16" s="11">
        <v>3</v>
      </c>
      <c r="D16" s="11" t="s">
        <v>10</v>
      </c>
      <c r="E16" s="10" t="s">
        <v>11</v>
      </c>
      <c r="F16" s="14" t="s">
        <v>12</v>
      </c>
      <c r="G16" s="10" t="s">
        <v>13</v>
      </c>
      <c r="H16" s="7"/>
      <c r="I16" s="12" t="s">
        <v>55</v>
      </c>
      <c r="J16" s="15" t="s">
        <v>56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25">
      <c r="A17" s="10">
        <v>115</v>
      </c>
      <c r="B17" s="11" t="s">
        <v>57</v>
      </c>
      <c r="C17" s="14">
        <v>2</v>
      </c>
      <c r="D17" s="11" t="s">
        <v>10</v>
      </c>
      <c r="E17" s="10" t="s">
        <v>11</v>
      </c>
      <c r="F17" s="14" t="s">
        <v>12</v>
      </c>
      <c r="G17" s="10" t="s">
        <v>13</v>
      </c>
      <c r="H17" s="7"/>
      <c r="I17" s="12" t="s">
        <v>58</v>
      </c>
      <c r="J17" s="15" t="s">
        <v>59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10">
        <v>116</v>
      </c>
      <c r="B18" s="11" t="s">
        <v>60</v>
      </c>
      <c r="C18" s="11">
        <v>4</v>
      </c>
      <c r="D18" s="11" t="s">
        <v>10</v>
      </c>
      <c r="E18" s="10" t="s">
        <v>11</v>
      </c>
      <c r="F18" s="14" t="s">
        <v>12</v>
      </c>
      <c r="G18" s="10" t="s">
        <v>13</v>
      </c>
      <c r="H18" s="7"/>
      <c r="I18" s="12" t="s">
        <v>61</v>
      </c>
      <c r="J18" s="15" t="s">
        <v>62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 x14ac:dyDescent="0.25">
      <c r="A19" s="10">
        <v>117</v>
      </c>
      <c r="B19" s="11" t="s">
        <v>63</v>
      </c>
      <c r="C19" s="14">
        <v>2</v>
      </c>
      <c r="D19" s="11" t="s">
        <v>10</v>
      </c>
      <c r="E19" s="10" t="s">
        <v>11</v>
      </c>
      <c r="F19" s="14" t="s">
        <v>12</v>
      </c>
      <c r="G19" s="10" t="s">
        <v>13</v>
      </c>
      <c r="H19" s="7"/>
      <c r="I19" s="12" t="s">
        <v>64</v>
      </c>
      <c r="J19" s="15" t="s">
        <v>65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0">
        <v>118</v>
      </c>
      <c r="B20" s="11" t="s">
        <v>66</v>
      </c>
      <c r="C20" s="11">
        <v>1</v>
      </c>
      <c r="D20" s="11" t="s">
        <v>10</v>
      </c>
      <c r="E20" s="10" t="s">
        <v>11</v>
      </c>
      <c r="F20" s="14" t="s">
        <v>12</v>
      </c>
      <c r="G20" s="10" t="s">
        <v>13</v>
      </c>
      <c r="H20" s="7"/>
      <c r="I20" s="12" t="s">
        <v>67</v>
      </c>
      <c r="J20" s="15" t="s">
        <v>68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5">
      <c r="A21" s="10">
        <v>119</v>
      </c>
      <c r="B21" s="11" t="s">
        <v>69</v>
      </c>
      <c r="C21" s="14">
        <v>4</v>
      </c>
      <c r="D21" s="11" t="s">
        <v>10</v>
      </c>
      <c r="E21" s="10" t="s">
        <v>11</v>
      </c>
      <c r="F21" s="14" t="s">
        <v>12</v>
      </c>
      <c r="G21" s="10" t="s">
        <v>13</v>
      </c>
      <c r="H21" s="7"/>
      <c r="I21" s="12" t="s">
        <v>70</v>
      </c>
      <c r="J21" s="15" t="s">
        <v>71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5">
      <c r="A22" s="10">
        <v>120</v>
      </c>
      <c r="B22" s="11" t="s">
        <v>72</v>
      </c>
      <c r="C22" s="11">
        <v>1</v>
      </c>
      <c r="D22" s="11" t="s">
        <v>10</v>
      </c>
      <c r="E22" s="10" t="s">
        <v>11</v>
      </c>
      <c r="F22" s="14" t="s">
        <v>12</v>
      </c>
      <c r="G22" s="10" t="s">
        <v>13</v>
      </c>
      <c r="H22" s="7"/>
      <c r="I22" s="12" t="s">
        <v>73</v>
      </c>
      <c r="J22" s="15" t="s">
        <v>74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5">
      <c r="A23" s="10">
        <v>121</v>
      </c>
      <c r="B23" s="11" t="s">
        <v>75</v>
      </c>
      <c r="C23" s="14">
        <v>3</v>
      </c>
      <c r="D23" s="11" t="s">
        <v>10</v>
      </c>
      <c r="E23" s="10" t="s">
        <v>11</v>
      </c>
      <c r="F23" s="14" t="s">
        <v>12</v>
      </c>
      <c r="G23" s="10" t="s">
        <v>13</v>
      </c>
      <c r="H23" s="7"/>
      <c r="I23" s="12" t="s">
        <v>76</v>
      </c>
      <c r="J23" s="15" t="s">
        <v>77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5">
      <c r="A24" s="10">
        <v>122</v>
      </c>
      <c r="B24" s="11" t="s">
        <v>78</v>
      </c>
      <c r="C24" s="11">
        <v>4</v>
      </c>
      <c r="D24" s="11" t="s">
        <v>10</v>
      </c>
      <c r="E24" s="10" t="s">
        <v>11</v>
      </c>
      <c r="F24" s="11" t="s">
        <v>12</v>
      </c>
      <c r="G24" s="10" t="s">
        <v>13</v>
      </c>
      <c r="H24" s="7"/>
      <c r="I24" s="12" t="s">
        <v>79</v>
      </c>
      <c r="J24" s="15" t="s">
        <v>80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5">
      <c r="A25" s="10">
        <v>123</v>
      </c>
      <c r="B25" s="11" t="s">
        <v>81</v>
      </c>
      <c r="C25" s="14">
        <v>1</v>
      </c>
      <c r="D25" s="11" t="s">
        <v>10</v>
      </c>
      <c r="E25" s="10" t="s">
        <v>11</v>
      </c>
      <c r="F25" s="10" t="s">
        <v>12</v>
      </c>
      <c r="G25" s="10" t="s">
        <v>13</v>
      </c>
      <c r="H25" s="7"/>
      <c r="I25" s="12" t="s">
        <v>82</v>
      </c>
      <c r="J25" s="13" t="s">
        <v>10</v>
      </c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 x14ac:dyDescent="0.25">
      <c r="A26" s="10">
        <v>124</v>
      </c>
      <c r="B26" s="11" t="s">
        <v>83</v>
      </c>
      <c r="C26" s="11">
        <v>2</v>
      </c>
      <c r="D26" s="11" t="s">
        <v>10</v>
      </c>
      <c r="E26" s="10" t="s">
        <v>11</v>
      </c>
      <c r="F26" s="14" t="s">
        <v>12</v>
      </c>
      <c r="G26" s="10" t="s">
        <v>13</v>
      </c>
      <c r="H26" s="7"/>
      <c r="I26" s="12" t="s">
        <v>84</v>
      </c>
      <c r="J26" s="15" t="s">
        <v>85</v>
      </c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5">
      <c r="A27" s="10">
        <v>125</v>
      </c>
      <c r="B27" s="11" t="s">
        <v>86</v>
      </c>
      <c r="C27" s="14">
        <v>1</v>
      </c>
      <c r="D27" s="11" t="s">
        <v>10</v>
      </c>
      <c r="E27" s="10" t="s">
        <v>11</v>
      </c>
      <c r="F27" s="14" t="s">
        <v>12</v>
      </c>
      <c r="G27" s="10" t="s">
        <v>13</v>
      </c>
      <c r="H27" s="7"/>
      <c r="I27" s="12" t="s">
        <v>87</v>
      </c>
      <c r="J27" s="15" t="s">
        <v>88</v>
      </c>
      <c r="K27" s="16"/>
      <c r="L27" s="17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 x14ac:dyDescent="0.25">
      <c r="A28" s="10">
        <v>126</v>
      </c>
      <c r="B28" s="11" t="s">
        <v>89</v>
      </c>
      <c r="C28" s="11">
        <v>4</v>
      </c>
      <c r="D28" s="11" t="s">
        <v>10</v>
      </c>
      <c r="E28" s="10" t="s">
        <v>11</v>
      </c>
      <c r="F28" s="10" t="s">
        <v>12</v>
      </c>
      <c r="G28" s="10" t="s">
        <v>13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5">
      <c r="A29" s="10">
        <v>127</v>
      </c>
      <c r="B29" s="11" t="s">
        <v>90</v>
      </c>
      <c r="C29" s="14">
        <v>4</v>
      </c>
      <c r="D29" s="11" t="s">
        <v>10</v>
      </c>
      <c r="E29" s="10" t="s">
        <v>11</v>
      </c>
      <c r="F29" s="14" t="s">
        <v>12</v>
      </c>
      <c r="G29" s="10" t="s">
        <v>13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x14ac:dyDescent="0.25">
      <c r="A30" s="10">
        <v>128</v>
      </c>
      <c r="B30" s="11" t="s">
        <v>91</v>
      </c>
      <c r="C30" s="11">
        <v>3</v>
      </c>
      <c r="D30" s="11" t="s">
        <v>10</v>
      </c>
      <c r="E30" s="10" t="s">
        <v>11</v>
      </c>
      <c r="F30" s="10" t="s">
        <v>12</v>
      </c>
      <c r="G30" s="10" t="s">
        <v>13</v>
      </c>
      <c r="H30" s="7"/>
      <c r="I30" s="18"/>
      <c r="J30" s="19"/>
      <c r="K30" s="19"/>
      <c r="L30" s="20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 x14ac:dyDescent="0.25">
      <c r="A31" s="10">
        <v>129</v>
      </c>
      <c r="B31" s="11" t="s">
        <v>92</v>
      </c>
      <c r="C31" s="14">
        <v>1</v>
      </c>
      <c r="D31" s="11" t="s">
        <v>10</v>
      </c>
      <c r="E31" s="10" t="s">
        <v>11</v>
      </c>
      <c r="F31" s="14" t="s">
        <v>12</v>
      </c>
      <c r="G31" s="10" t="s">
        <v>13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x14ac:dyDescent="0.25">
      <c r="A32" s="10">
        <v>130</v>
      </c>
      <c r="B32" s="11" t="s">
        <v>93</v>
      </c>
      <c r="C32" s="11">
        <v>4</v>
      </c>
      <c r="D32" s="11" t="s">
        <v>10</v>
      </c>
      <c r="E32" s="10" t="s">
        <v>11</v>
      </c>
      <c r="F32" s="14" t="s">
        <v>12</v>
      </c>
      <c r="G32" s="10" t="s">
        <v>13</v>
      </c>
      <c r="H32" s="7"/>
      <c r="I32" s="21"/>
      <c r="J32" s="21"/>
      <c r="K32" s="21"/>
      <c r="L32" s="21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 x14ac:dyDescent="0.25">
      <c r="A33" s="10">
        <v>131</v>
      </c>
      <c r="B33" s="11" t="s">
        <v>94</v>
      </c>
      <c r="C33" s="14">
        <v>3</v>
      </c>
      <c r="D33" s="11" t="s">
        <v>10</v>
      </c>
      <c r="E33" s="10" t="s">
        <v>11</v>
      </c>
      <c r="F33" s="14" t="s">
        <v>12</v>
      </c>
      <c r="G33" s="10" t="s">
        <v>13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 x14ac:dyDescent="0.25">
      <c r="A34" s="10">
        <v>132</v>
      </c>
      <c r="B34" s="11" t="s">
        <v>95</v>
      </c>
      <c r="C34" s="11">
        <v>1</v>
      </c>
      <c r="D34" s="11" t="s">
        <v>10</v>
      </c>
      <c r="E34" s="10" t="s">
        <v>11</v>
      </c>
      <c r="F34" s="10" t="s">
        <v>12</v>
      </c>
      <c r="G34" s="10" t="s">
        <v>13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 x14ac:dyDescent="0.25">
      <c r="A35" s="10">
        <v>133</v>
      </c>
      <c r="B35" s="11" t="s">
        <v>96</v>
      </c>
      <c r="C35" s="14">
        <v>1</v>
      </c>
      <c r="D35" s="11" t="s">
        <v>10</v>
      </c>
      <c r="E35" s="10" t="s">
        <v>11</v>
      </c>
      <c r="F35" s="14" t="s">
        <v>12</v>
      </c>
      <c r="G35" s="10" t="s">
        <v>13</v>
      </c>
      <c r="H35" s="7"/>
      <c r="I35" s="22"/>
      <c r="J35" s="23"/>
      <c r="K35" s="23"/>
      <c r="L35" s="24"/>
      <c r="M35" s="25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 x14ac:dyDescent="0.25">
      <c r="A36" s="10">
        <v>134</v>
      </c>
      <c r="B36" s="11" t="s">
        <v>97</v>
      </c>
      <c r="C36" s="11">
        <v>3</v>
      </c>
      <c r="D36" s="11" t="s">
        <v>10</v>
      </c>
      <c r="E36" s="10" t="s">
        <v>11</v>
      </c>
      <c r="F36" s="14" t="s">
        <v>12</v>
      </c>
      <c r="G36" s="10" t="s">
        <v>13</v>
      </c>
      <c r="H36" s="7"/>
      <c r="I36" s="23"/>
      <c r="J36" s="23"/>
      <c r="K36" s="23"/>
      <c r="L36" s="23"/>
      <c r="M36" s="26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25">
      <c r="A37" s="10">
        <v>135</v>
      </c>
      <c r="B37" s="11" t="s">
        <v>98</v>
      </c>
      <c r="C37" s="14">
        <v>4</v>
      </c>
      <c r="D37" s="11" t="s">
        <v>10</v>
      </c>
      <c r="E37" s="10" t="s">
        <v>11</v>
      </c>
      <c r="F37" s="10" t="s">
        <v>12</v>
      </c>
      <c r="G37" s="10" t="s">
        <v>13</v>
      </c>
      <c r="H37" s="7"/>
      <c r="I37" s="27"/>
      <c r="J37" s="23"/>
      <c r="K37" s="23"/>
      <c r="L37" s="23"/>
      <c r="M37" s="28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 x14ac:dyDescent="0.25">
      <c r="A38" s="10">
        <v>136</v>
      </c>
      <c r="B38" s="11" t="s">
        <v>99</v>
      </c>
      <c r="C38" s="11">
        <v>3</v>
      </c>
      <c r="D38" s="11" t="s">
        <v>10</v>
      </c>
      <c r="E38" s="10" t="s">
        <v>11</v>
      </c>
      <c r="F38" s="14" t="s">
        <v>12</v>
      </c>
      <c r="G38" s="10" t="s">
        <v>13</v>
      </c>
      <c r="H38" s="7"/>
      <c r="I38" s="27"/>
      <c r="J38" s="23"/>
      <c r="K38" s="23"/>
      <c r="L38" s="23"/>
      <c r="M38" s="28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 x14ac:dyDescent="0.25">
      <c r="A39" s="10">
        <v>137</v>
      </c>
      <c r="B39" s="11" t="s">
        <v>100</v>
      </c>
      <c r="C39" s="14">
        <v>1</v>
      </c>
      <c r="D39" s="11" t="s">
        <v>10</v>
      </c>
      <c r="E39" s="10" t="s">
        <v>11</v>
      </c>
      <c r="F39" s="10" t="s">
        <v>12</v>
      </c>
      <c r="G39" s="10" t="s">
        <v>13</v>
      </c>
      <c r="H39" s="7"/>
      <c r="I39" s="27"/>
      <c r="J39" s="23"/>
      <c r="K39" s="23"/>
      <c r="L39" s="23"/>
      <c r="M39" s="2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25">
      <c r="A40" s="10">
        <v>138</v>
      </c>
      <c r="B40" s="11" t="s">
        <v>101</v>
      </c>
      <c r="C40" s="11">
        <v>1</v>
      </c>
      <c r="D40" s="11" t="s">
        <v>10</v>
      </c>
      <c r="E40" s="10" t="s">
        <v>11</v>
      </c>
      <c r="F40" s="14" t="s">
        <v>12</v>
      </c>
      <c r="G40" s="10" t="s">
        <v>13</v>
      </c>
      <c r="H40" s="7"/>
      <c r="I40" s="27"/>
      <c r="J40" s="23"/>
      <c r="K40" s="23"/>
      <c r="L40" s="23"/>
      <c r="M40" s="2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25">
      <c r="A41" s="10">
        <v>139</v>
      </c>
      <c r="B41" s="11" t="s">
        <v>102</v>
      </c>
      <c r="C41" s="14">
        <v>4</v>
      </c>
      <c r="D41" s="11" t="s">
        <v>10</v>
      </c>
      <c r="E41" s="10" t="s">
        <v>11</v>
      </c>
      <c r="F41" s="14" t="s">
        <v>12</v>
      </c>
      <c r="G41" s="10" t="s">
        <v>13</v>
      </c>
      <c r="H41" s="7"/>
      <c r="I41" s="27"/>
      <c r="J41" s="23"/>
      <c r="K41" s="23"/>
      <c r="L41" s="23"/>
      <c r="M41" s="28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 x14ac:dyDescent="0.25">
      <c r="A42" s="10">
        <v>140</v>
      </c>
      <c r="B42" s="11" t="s">
        <v>103</v>
      </c>
      <c r="C42" s="11">
        <v>1</v>
      </c>
      <c r="D42" s="11" t="s">
        <v>10</v>
      </c>
      <c r="E42" s="10" t="s">
        <v>11</v>
      </c>
      <c r="F42" s="11" t="s">
        <v>12</v>
      </c>
      <c r="G42" s="10" t="s">
        <v>13</v>
      </c>
      <c r="H42" s="7"/>
      <c r="I42" s="27"/>
      <c r="J42" s="23"/>
      <c r="K42" s="23"/>
      <c r="L42" s="23"/>
      <c r="M42" s="2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 x14ac:dyDescent="0.25">
      <c r="A43" s="10">
        <v>141</v>
      </c>
      <c r="B43" s="11" t="s">
        <v>104</v>
      </c>
      <c r="C43" s="14">
        <v>1</v>
      </c>
      <c r="D43" s="11" t="s">
        <v>10</v>
      </c>
      <c r="E43" s="10" t="s">
        <v>11</v>
      </c>
      <c r="F43" s="10" t="s">
        <v>12</v>
      </c>
      <c r="G43" s="10" t="s">
        <v>13</v>
      </c>
      <c r="H43" s="7"/>
      <c r="I43" s="27"/>
      <c r="J43" s="23"/>
      <c r="K43" s="23"/>
      <c r="L43" s="23"/>
      <c r="M43" s="2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 x14ac:dyDescent="0.25">
      <c r="A44" s="10">
        <v>142</v>
      </c>
      <c r="B44" s="11" t="s">
        <v>105</v>
      </c>
      <c r="C44" s="11">
        <v>1</v>
      </c>
      <c r="D44" s="11" t="s">
        <v>10</v>
      </c>
      <c r="E44" s="10" t="s">
        <v>11</v>
      </c>
      <c r="F44" s="10" t="s">
        <v>12</v>
      </c>
      <c r="G44" s="10" t="s">
        <v>13</v>
      </c>
      <c r="H44" s="7"/>
      <c r="I44" s="27"/>
      <c r="J44" s="23"/>
      <c r="K44" s="23"/>
      <c r="L44" s="23"/>
      <c r="M44" s="2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 x14ac:dyDescent="0.25">
      <c r="A45" s="10">
        <v>143</v>
      </c>
      <c r="B45" s="11" t="s">
        <v>106</v>
      </c>
      <c r="C45" s="14">
        <v>2</v>
      </c>
      <c r="D45" s="11" t="s">
        <v>10</v>
      </c>
      <c r="E45" s="10" t="s">
        <v>11</v>
      </c>
      <c r="F45" s="14" t="s">
        <v>12</v>
      </c>
      <c r="G45" s="10" t="s">
        <v>13</v>
      </c>
      <c r="H45" s="7"/>
      <c r="I45" s="4"/>
      <c r="J45" s="4"/>
      <c r="K45" s="4"/>
      <c r="L45" s="4"/>
      <c r="M45" s="3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 x14ac:dyDescent="0.25">
      <c r="A46" s="10">
        <v>144</v>
      </c>
      <c r="B46" s="11" t="s">
        <v>107</v>
      </c>
      <c r="C46" s="11">
        <v>3</v>
      </c>
      <c r="D46" s="11" t="s">
        <v>10</v>
      </c>
      <c r="E46" s="10" t="s">
        <v>11</v>
      </c>
      <c r="F46" s="14" t="s">
        <v>12</v>
      </c>
      <c r="G46" s="10" t="s">
        <v>13</v>
      </c>
      <c r="H46" s="7"/>
      <c r="I46" s="31"/>
      <c r="J46" s="32"/>
      <c r="K46" s="32"/>
      <c r="L46" s="33"/>
      <c r="M46" s="34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 x14ac:dyDescent="0.25">
      <c r="A47" s="10">
        <v>145</v>
      </c>
      <c r="B47" s="11" t="s">
        <v>108</v>
      </c>
      <c r="C47" s="14">
        <v>4</v>
      </c>
      <c r="D47" s="11" t="s">
        <v>10</v>
      </c>
      <c r="E47" s="10" t="s">
        <v>11</v>
      </c>
      <c r="F47" s="10" t="s">
        <v>12</v>
      </c>
      <c r="G47" s="10" t="s">
        <v>13</v>
      </c>
      <c r="H47" s="7"/>
      <c r="I47" s="31"/>
      <c r="J47" s="32"/>
      <c r="K47" s="32"/>
      <c r="L47" s="33"/>
      <c r="M47" s="35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 x14ac:dyDescent="0.25">
      <c r="A48" s="10">
        <v>146</v>
      </c>
      <c r="B48" s="11" t="s">
        <v>109</v>
      </c>
      <c r="C48" s="11">
        <v>4</v>
      </c>
      <c r="D48" s="11" t="s">
        <v>10</v>
      </c>
      <c r="E48" s="10" t="s">
        <v>110</v>
      </c>
      <c r="F48" s="14" t="s">
        <v>12</v>
      </c>
      <c r="G48" s="10" t="s">
        <v>111</v>
      </c>
      <c r="H48" s="7"/>
      <c r="I48" s="31"/>
      <c r="J48" s="32"/>
      <c r="K48" s="32"/>
      <c r="L48" s="33"/>
      <c r="M48" s="35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 x14ac:dyDescent="0.25">
      <c r="A49" s="10">
        <v>147</v>
      </c>
      <c r="B49" s="11" t="s">
        <v>112</v>
      </c>
      <c r="C49" s="14">
        <v>4</v>
      </c>
      <c r="D49" s="11" t="s">
        <v>10</v>
      </c>
      <c r="E49" s="10" t="s">
        <v>110</v>
      </c>
      <c r="F49" s="14" t="s">
        <v>12</v>
      </c>
      <c r="G49" s="10" t="s">
        <v>111</v>
      </c>
      <c r="H49" s="7"/>
      <c r="I49" s="32"/>
      <c r="J49" s="32"/>
      <c r="K49" s="32"/>
      <c r="L49" s="32"/>
      <c r="M49" s="36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 x14ac:dyDescent="0.25">
      <c r="A50" s="10">
        <v>148</v>
      </c>
      <c r="B50" s="11" t="s">
        <v>113</v>
      </c>
      <c r="C50" s="11">
        <v>1</v>
      </c>
      <c r="D50" s="11" t="s">
        <v>10</v>
      </c>
      <c r="E50" s="10" t="s">
        <v>110</v>
      </c>
      <c r="F50" s="11" t="s">
        <v>12</v>
      </c>
      <c r="G50" s="10" t="s">
        <v>111</v>
      </c>
      <c r="H50" s="7"/>
      <c r="I50" s="37"/>
      <c r="J50" s="32"/>
      <c r="K50" s="32"/>
      <c r="L50" s="38"/>
      <c r="M50" s="3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 x14ac:dyDescent="0.25">
      <c r="A51" s="10">
        <v>149</v>
      </c>
      <c r="B51" s="11" t="s">
        <v>114</v>
      </c>
      <c r="C51" s="14">
        <v>2</v>
      </c>
      <c r="D51" s="11" t="s">
        <v>10</v>
      </c>
      <c r="E51" s="10" t="s">
        <v>110</v>
      </c>
      <c r="F51" s="10" t="s">
        <v>12</v>
      </c>
      <c r="G51" s="10" t="s">
        <v>111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 x14ac:dyDescent="0.25">
      <c r="A52" s="10">
        <v>150</v>
      </c>
      <c r="B52" s="11" t="s">
        <v>115</v>
      </c>
      <c r="C52" s="11">
        <v>2</v>
      </c>
      <c r="D52" s="11" t="s">
        <v>10</v>
      </c>
      <c r="E52" s="10" t="s">
        <v>110</v>
      </c>
      <c r="F52" s="14" t="s">
        <v>12</v>
      </c>
      <c r="G52" s="10" t="s">
        <v>111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 x14ac:dyDescent="0.25">
      <c r="A53" s="10">
        <v>151</v>
      </c>
      <c r="B53" s="11" t="s">
        <v>116</v>
      </c>
      <c r="C53" s="14">
        <v>1</v>
      </c>
      <c r="D53" s="11" t="s">
        <v>10</v>
      </c>
      <c r="E53" s="10" t="s">
        <v>110</v>
      </c>
      <c r="F53" s="10" t="s">
        <v>12</v>
      </c>
      <c r="G53" s="10" t="s">
        <v>111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 x14ac:dyDescent="0.25">
      <c r="A54" s="10">
        <v>152</v>
      </c>
      <c r="B54" s="11" t="s">
        <v>117</v>
      </c>
      <c r="C54" s="11">
        <v>4</v>
      </c>
      <c r="D54" s="11" t="s">
        <v>10</v>
      </c>
      <c r="E54" s="10" t="s">
        <v>110</v>
      </c>
      <c r="F54" s="14" t="s">
        <v>12</v>
      </c>
      <c r="G54" s="10" t="s">
        <v>111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 x14ac:dyDescent="0.25">
      <c r="A55" s="10">
        <v>153</v>
      </c>
      <c r="B55" s="11" t="s">
        <v>118</v>
      </c>
      <c r="C55" s="14">
        <v>3</v>
      </c>
      <c r="D55" s="11" t="s">
        <v>10</v>
      </c>
      <c r="E55" s="10" t="s">
        <v>110</v>
      </c>
      <c r="F55" s="14" t="s">
        <v>12</v>
      </c>
      <c r="G55" s="10" t="s">
        <v>111</v>
      </c>
      <c r="H55" s="40" t="s">
        <v>4</v>
      </c>
      <c r="I55" s="41" t="s">
        <v>5</v>
      </c>
      <c r="J55" s="42" t="s">
        <v>119</v>
      </c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 x14ac:dyDescent="0.25">
      <c r="A56" s="10">
        <v>154</v>
      </c>
      <c r="B56" s="11" t="s">
        <v>120</v>
      </c>
      <c r="C56" s="11">
        <v>1</v>
      </c>
      <c r="D56" s="11" t="s">
        <v>10</v>
      </c>
      <c r="E56" s="10" t="s">
        <v>110</v>
      </c>
      <c r="F56" s="14" t="s">
        <v>12</v>
      </c>
      <c r="G56" s="10" t="s">
        <v>111</v>
      </c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 x14ac:dyDescent="0.25">
      <c r="A57" s="10">
        <v>155</v>
      </c>
      <c r="B57" s="11" t="s">
        <v>121</v>
      </c>
      <c r="C57" s="14">
        <v>4</v>
      </c>
      <c r="D57" s="11" t="s">
        <v>10</v>
      </c>
      <c r="E57" s="10" t="s">
        <v>110</v>
      </c>
      <c r="F57" s="14" t="s">
        <v>12</v>
      </c>
      <c r="G57" s="10" t="s">
        <v>111</v>
      </c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5">
      <c r="A58" s="10">
        <v>156</v>
      </c>
      <c r="B58" s="11" t="s">
        <v>122</v>
      </c>
      <c r="C58" s="11">
        <v>2</v>
      </c>
      <c r="D58" s="11" t="s">
        <v>10</v>
      </c>
      <c r="E58" s="10" t="s">
        <v>110</v>
      </c>
      <c r="F58" s="11" t="s">
        <v>12</v>
      </c>
      <c r="G58" s="10" t="s">
        <v>111</v>
      </c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 x14ac:dyDescent="0.25">
      <c r="A59" s="10">
        <v>157</v>
      </c>
      <c r="B59" s="11" t="s">
        <v>123</v>
      </c>
      <c r="C59" s="14">
        <v>1</v>
      </c>
      <c r="D59" s="11" t="s">
        <v>10</v>
      </c>
      <c r="E59" s="10" t="s">
        <v>110</v>
      </c>
      <c r="F59" s="10" t="s">
        <v>12</v>
      </c>
      <c r="G59" s="10" t="s">
        <v>111</v>
      </c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 x14ac:dyDescent="0.25">
      <c r="A60" s="10">
        <v>158</v>
      </c>
      <c r="B60" s="11" t="s">
        <v>124</v>
      </c>
      <c r="C60" s="11">
        <v>3</v>
      </c>
      <c r="D60" s="11" t="s">
        <v>10</v>
      </c>
      <c r="E60" s="10" t="s">
        <v>110</v>
      </c>
      <c r="F60" s="11" t="s">
        <v>12</v>
      </c>
      <c r="G60" s="10" t="s">
        <v>111</v>
      </c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 x14ac:dyDescent="0.25">
      <c r="A61" s="10">
        <v>159</v>
      </c>
      <c r="B61" s="11" t="s">
        <v>125</v>
      </c>
      <c r="C61" s="14">
        <v>4</v>
      </c>
      <c r="D61" s="11" t="s">
        <v>10</v>
      </c>
      <c r="E61" s="10" t="s">
        <v>110</v>
      </c>
      <c r="F61" s="10" t="s">
        <v>12</v>
      </c>
      <c r="G61" s="10" t="s">
        <v>111</v>
      </c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 x14ac:dyDescent="0.25">
      <c r="A62" s="10">
        <v>160</v>
      </c>
      <c r="B62" s="11" t="s">
        <v>126</v>
      </c>
      <c r="C62" s="11">
        <v>1</v>
      </c>
      <c r="D62" s="11" t="s">
        <v>10</v>
      </c>
      <c r="E62" s="10" t="s">
        <v>110</v>
      </c>
      <c r="F62" s="14" t="s">
        <v>12</v>
      </c>
      <c r="G62" s="10" t="s">
        <v>111</v>
      </c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 x14ac:dyDescent="0.25">
      <c r="A63" s="10">
        <v>161</v>
      </c>
      <c r="B63" s="11" t="s">
        <v>127</v>
      </c>
      <c r="C63" s="14">
        <v>1</v>
      </c>
      <c r="D63" s="11" t="s">
        <v>10</v>
      </c>
      <c r="E63" s="10" t="s">
        <v>110</v>
      </c>
      <c r="F63" s="14" t="s">
        <v>12</v>
      </c>
      <c r="G63" s="10" t="s">
        <v>111</v>
      </c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 x14ac:dyDescent="0.25">
      <c r="A64" s="10">
        <v>162</v>
      </c>
      <c r="B64" s="11" t="s">
        <v>127</v>
      </c>
      <c r="C64" s="11">
        <v>1</v>
      </c>
      <c r="D64" s="11" t="s">
        <v>10</v>
      </c>
      <c r="E64" s="10" t="s">
        <v>110</v>
      </c>
      <c r="F64" s="10" t="s">
        <v>12</v>
      </c>
      <c r="G64" s="10" t="s">
        <v>111</v>
      </c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 x14ac:dyDescent="0.25">
      <c r="A65" s="10">
        <v>163</v>
      </c>
      <c r="B65" s="11" t="s">
        <v>128</v>
      </c>
      <c r="C65" s="14">
        <v>1</v>
      </c>
      <c r="D65" s="11" t="s">
        <v>10</v>
      </c>
      <c r="E65" s="10" t="s">
        <v>110</v>
      </c>
      <c r="F65" s="10" t="s">
        <v>12</v>
      </c>
      <c r="G65" s="10" t="s">
        <v>111</v>
      </c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5">
      <c r="A66" s="10">
        <v>164</v>
      </c>
      <c r="B66" s="11" t="s">
        <v>129</v>
      </c>
      <c r="C66" s="11">
        <v>3</v>
      </c>
      <c r="D66" s="11" t="s">
        <v>10</v>
      </c>
      <c r="E66" s="10" t="s">
        <v>110</v>
      </c>
      <c r="F66" s="14" t="s">
        <v>12</v>
      </c>
      <c r="G66" s="10" t="s">
        <v>111</v>
      </c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5">
      <c r="A67" s="10">
        <v>165</v>
      </c>
      <c r="B67" s="11" t="s">
        <v>130</v>
      </c>
      <c r="C67" s="14">
        <v>3</v>
      </c>
      <c r="D67" s="11" t="s">
        <v>10</v>
      </c>
      <c r="E67" s="10" t="s">
        <v>110</v>
      </c>
      <c r="F67" s="14" t="s">
        <v>12</v>
      </c>
      <c r="G67" s="10" t="s">
        <v>111</v>
      </c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 x14ac:dyDescent="0.25">
      <c r="A68" s="10">
        <v>166</v>
      </c>
      <c r="B68" s="11" t="s">
        <v>131</v>
      </c>
      <c r="C68" s="11">
        <v>4</v>
      </c>
      <c r="D68" s="11" t="s">
        <v>10</v>
      </c>
      <c r="E68" s="10" t="s">
        <v>110</v>
      </c>
      <c r="F68" s="14" t="s">
        <v>12</v>
      </c>
      <c r="G68" s="10" t="s">
        <v>111</v>
      </c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 x14ac:dyDescent="0.25">
      <c r="A69" s="10">
        <v>167</v>
      </c>
      <c r="B69" s="11" t="s">
        <v>132</v>
      </c>
      <c r="C69" s="14">
        <v>2</v>
      </c>
      <c r="D69" s="11" t="s">
        <v>10</v>
      </c>
      <c r="E69" s="10" t="s">
        <v>110</v>
      </c>
      <c r="F69" s="14" t="s">
        <v>12</v>
      </c>
      <c r="G69" s="10" t="s">
        <v>111</v>
      </c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 x14ac:dyDescent="0.25">
      <c r="A70" s="10">
        <v>168</v>
      </c>
      <c r="B70" s="11" t="s">
        <v>133</v>
      </c>
      <c r="C70" s="11">
        <v>1</v>
      </c>
      <c r="D70" s="11" t="s">
        <v>10</v>
      </c>
      <c r="E70" s="10" t="s">
        <v>110</v>
      </c>
      <c r="F70" s="14" t="s">
        <v>12</v>
      </c>
      <c r="G70" s="10" t="s">
        <v>111</v>
      </c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 x14ac:dyDescent="0.25">
      <c r="A71" s="10">
        <v>169</v>
      </c>
      <c r="B71" s="11" t="s">
        <v>134</v>
      </c>
      <c r="C71" s="14">
        <v>2</v>
      </c>
      <c r="D71" s="11" t="s">
        <v>10</v>
      </c>
      <c r="E71" s="10" t="s">
        <v>110</v>
      </c>
      <c r="F71" s="14" t="s">
        <v>12</v>
      </c>
      <c r="G71" s="10" t="s">
        <v>111</v>
      </c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 x14ac:dyDescent="0.25">
      <c r="A72" s="10">
        <v>170</v>
      </c>
      <c r="B72" s="11" t="s">
        <v>135</v>
      </c>
      <c r="C72" s="11">
        <v>1</v>
      </c>
      <c r="D72" s="11" t="s">
        <v>10</v>
      </c>
      <c r="E72" s="10" t="s">
        <v>110</v>
      </c>
      <c r="F72" s="10" t="s">
        <v>12</v>
      </c>
      <c r="G72" s="10" t="s">
        <v>111</v>
      </c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 x14ac:dyDescent="0.25">
      <c r="A73" s="10">
        <v>171</v>
      </c>
      <c r="B73" s="11" t="s">
        <v>136</v>
      </c>
      <c r="C73" s="14">
        <v>3</v>
      </c>
      <c r="D73" s="11" t="s">
        <v>10</v>
      </c>
      <c r="E73" s="10" t="s">
        <v>110</v>
      </c>
      <c r="F73" s="14" t="s">
        <v>12</v>
      </c>
      <c r="G73" s="10" t="s">
        <v>111</v>
      </c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 x14ac:dyDescent="0.25">
      <c r="A74" s="10">
        <v>172</v>
      </c>
      <c r="B74" s="11" t="s">
        <v>137</v>
      </c>
      <c r="C74" s="11">
        <v>1</v>
      </c>
      <c r="D74" s="11" t="s">
        <v>10</v>
      </c>
      <c r="E74" s="10" t="s">
        <v>110</v>
      </c>
      <c r="F74" s="14" t="s">
        <v>12</v>
      </c>
      <c r="G74" s="10" t="s">
        <v>111</v>
      </c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 x14ac:dyDescent="0.25">
      <c r="A75" s="10">
        <v>173</v>
      </c>
      <c r="B75" s="11" t="s">
        <v>138</v>
      </c>
      <c r="C75" s="14">
        <v>3</v>
      </c>
      <c r="D75" s="11" t="s">
        <v>10</v>
      </c>
      <c r="E75" s="10" t="s">
        <v>110</v>
      </c>
      <c r="F75" s="10" t="s">
        <v>12</v>
      </c>
      <c r="G75" s="10" t="s">
        <v>111</v>
      </c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 x14ac:dyDescent="0.25">
      <c r="A76" s="10">
        <v>174</v>
      </c>
      <c r="B76" s="11" t="s">
        <v>139</v>
      </c>
      <c r="C76" s="11">
        <v>1</v>
      </c>
      <c r="D76" s="11" t="s">
        <v>10</v>
      </c>
      <c r="E76" s="10" t="s">
        <v>110</v>
      </c>
      <c r="F76" s="14" t="s">
        <v>12</v>
      </c>
      <c r="G76" s="10" t="s">
        <v>111</v>
      </c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 x14ac:dyDescent="0.25">
      <c r="A77" s="10">
        <v>175</v>
      </c>
      <c r="B77" s="11" t="s">
        <v>140</v>
      </c>
      <c r="C77" s="14">
        <v>1</v>
      </c>
      <c r="D77" s="11" t="s">
        <v>10</v>
      </c>
      <c r="E77" s="10" t="s">
        <v>110</v>
      </c>
      <c r="F77" s="14" t="s">
        <v>12</v>
      </c>
      <c r="G77" s="10" t="s">
        <v>111</v>
      </c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 x14ac:dyDescent="0.25">
      <c r="A78" s="10">
        <v>176</v>
      </c>
      <c r="B78" s="11" t="s">
        <v>141</v>
      </c>
      <c r="C78" s="11">
        <v>1</v>
      </c>
      <c r="D78" s="11" t="s">
        <v>10</v>
      </c>
      <c r="E78" s="10" t="s">
        <v>110</v>
      </c>
      <c r="F78" s="11" t="s">
        <v>12</v>
      </c>
      <c r="G78" s="10" t="s">
        <v>111</v>
      </c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 x14ac:dyDescent="0.25">
      <c r="A79" s="10">
        <v>177</v>
      </c>
      <c r="B79" s="11" t="s">
        <v>142</v>
      </c>
      <c r="C79" s="14">
        <v>4</v>
      </c>
      <c r="D79" s="11" t="s">
        <v>10</v>
      </c>
      <c r="E79" s="10" t="s">
        <v>110</v>
      </c>
      <c r="F79" s="14" t="s">
        <v>12</v>
      </c>
      <c r="G79" s="10" t="s">
        <v>111</v>
      </c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 x14ac:dyDescent="0.25">
      <c r="A80" s="10">
        <v>178</v>
      </c>
      <c r="B80" s="11" t="s">
        <v>143</v>
      </c>
      <c r="C80" s="11">
        <v>1</v>
      </c>
      <c r="D80" s="11" t="s">
        <v>10</v>
      </c>
      <c r="E80" s="10" t="s">
        <v>110</v>
      </c>
      <c r="F80" s="14" t="s">
        <v>12</v>
      </c>
      <c r="G80" s="10" t="s">
        <v>111</v>
      </c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 x14ac:dyDescent="0.25">
      <c r="A81" s="10">
        <v>179</v>
      </c>
      <c r="B81" s="11" t="s">
        <v>144</v>
      </c>
      <c r="C81" s="14">
        <v>3</v>
      </c>
      <c r="D81" s="11" t="s">
        <v>10</v>
      </c>
      <c r="E81" s="10" t="s">
        <v>110</v>
      </c>
      <c r="F81" s="14" t="s">
        <v>12</v>
      </c>
      <c r="G81" s="10" t="s">
        <v>111</v>
      </c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 x14ac:dyDescent="0.25">
      <c r="A82" s="10">
        <v>180</v>
      </c>
      <c r="B82" s="11" t="s">
        <v>145</v>
      </c>
      <c r="C82" s="11">
        <v>1</v>
      </c>
      <c r="D82" s="11" t="s">
        <v>10</v>
      </c>
      <c r="E82" s="10" t="s">
        <v>110</v>
      </c>
      <c r="F82" s="14" t="s">
        <v>12</v>
      </c>
      <c r="G82" s="10" t="s">
        <v>111</v>
      </c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 x14ac:dyDescent="0.25">
      <c r="A83" s="10">
        <v>181</v>
      </c>
      <c r="B83" s="11" t="s">
        <v>146</v>
      </c>
      <c r="C83" s="14">
        <v>1</v>
      </c>
      <c r="D83" s="11" t="s">
        <v>10</v>
      </c>
      <c r="E83" s="10" t="s">
        <v>110</v>
      </c>
      <c r="F83" s="14" t="s">
        <v>12</v>
      </c>
      <c r="G83" s="10" t="s">
        <v>111</v>
      </c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 x14ac:dyDescent="0.25">
      <c r="A84" s="10">
        <v>182</v>
      </c>
      <c r="B84" s="11" t="s">
        <v>147</v>
      </c>
      <c r="C84" s="11">
        <v>1</v>
      </c>
      <c r="D84" s="11" t="s">
        <v>10</v>
      </c>
      <c r="E84" s="10" t="s">
        <v>110</v>
      </c>
      <c r="F84" s="14" t="s">
        <v>12</v>
      </c>
      <c r="G84" s="10" t="s">
        <v>111</v>
      </c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 x14ac:dyDescent="0.25">
      <c r="A85" s="10">
        <v>183</v>
      </c>
      <c r="B85" s="11" t="s">
        <v>148</v>
      </c>
      <c r="C85" s="14">
        <v>3</v>
      </c>
      <c r="D85" s="11" t="s">
        <v>10</v>
      </c>
      <c r="E85" s="10" t="s">
        <v>110</v>
      </c>
      <c r="F85" s="10" t="s">
        <v>12</v>
      </c>
      <c r="G85" s="10" t="s">
        <v>111</v>
      </c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 x14ac:dyDescent="0.25">
      <c r="A86" s="10">
        <v>184</v>
      </c>
      <c r="B86" s="11" t="s">
        <v>149</v>
      </c>
      <c r="C86" s="11">
        <v>1</v>
      </c>
      <c r="D86" s="11" t="s">
        <v>10</v>
      </c>
      <c r="E86" s="10" t="s">
        <v>110</v>
      </c>
      <c r="F86" s="14" t="s">
        <v>12</v>
      </c>
      <c r="G86" s="10" t="s">
        <v>111</v>
      </c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 x14ac:dyDescent="0.25">
      <c r="A87" s="10">
        <v>185</v>
      </c>
      <c r="B87" s="11" t="s">
        <v>150</v>
      </c>
      <c r="C87" s="14">
        <v>3</v>
      </c>
      <c r="D87" s="11" t="s">
        <v>10</v>
      </c>
      <c r="E87" s="10" t="s">
        <v>110</v>
      </c>
      <c r="F87" s="14" t="s">
        <v>12</v>
      </c>
      <c r="G87" s="10" t="s">
        <v>111</v>
      </c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 x14ac:dyDescent="0.25">
      <c r="A88" s="10">
        <v>186</v>
      </c>
      <c r="B88" s="11" t="s">
        <v>151</v>
      </c>
      <c r="C88" s="11">
        <v>1</v>
      </c>
      <c r="D88" s="11" t="s">
        <v>10</v>
      </c>
      <c r="E88" s="10" t="s">
        <v>110</v>
      </c>
      <c r="F88" s="14" t="s">
        <v>12</v>
      </c>
      <c r="G88" s="10" t="s">
        <v>111</v>
      </c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 x14ac:dyDescent="0.25">
      <c r="A89" s="10">
        <v>187</v>
      </c>
      <c r="B89" s="11" t="s">
        <v>152</v>
      </c>
      <c r="C89" s="14">
        <v>1</v>
      </c>
      <c r="D89" s="11" t="s">
        <v>10</v>
      </c>
      <c r="E89" s="10" t="s">
        <v>110</v>
      </c>
      <c r="F89" s="14" t="s">
        <v>12</v>
      </c>
      <c r="G89" s="10" t="s">
        <v>111</v>
      </c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 x14ac:dyDescent="0.25">
      <c r="A90" s="10">
        <v>188</v>
      </c>
      <c r="B90" s="11" t="s">
        <v>153</v>
      </c>
      <c r="C90" s="11">
        <v>3</v>
      </c>
      <c r="D90" s="11" t="s">
        <v>10</v>
      </c>
      <c r="E90" s="10" t="s">
        <v>110</v>
      </c>
      <c r="F90" s="11" t="s">
        <v>12</v>
      </c>
      <c r="G90" s="10" t="s">
        <v>111</v>
      </c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 x14ac:dyDescent="0.25">
      <c r="A91" s="10">
        <v>189</v>
      </c>
      <c r="B91" s="11" t="s">
        <v>154</v>
      </c>
      <c r="C91" s="14">
        <v>1</v>
      </c>
      <c r="D91" s="11" t="s">
        <v>10</v>
      </c>
      <c r="E91" s="10" t="s">
        <v>110</v>
      </c>
      <c r="F91" s="10" t="s">
        <v>12</v>
      </c>
      <c r="G91" s="10" t="s">
        <v>111</v>
      </c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 x14ac:dyDescent="0.25">
      <c r="A92" s="10">
        <v>190</v>
      </c>
      <c r="B92" s="11" t="s">
        <v>155</v>
      </c>
      <c r="C92" s="11">
        <v>4</v>
      </c>
      <c r="D92" s="11" t="s">
        <v>10</v>
      </c>
      <c r="E92" s="10" t="s">
        <v>110</v>
      </c>
      <c r="F92" s="10" t="s">
        <v>12</v>
      </c>
      <c r="G92" s="10" t="s">
        <v>111</v>
      </c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 x14ac:dyDescent="0.25">
      <c r="A93" s="10">
        <v>191</v>
      </c>
      <c r="B93" s="11" t="s">
        <v>156</v>
      </c>
      <c r="C93" s="14">
        <v>1</v>
      </c>
      <c r="D93" s="11" t="s">
        <v>10</v>
      </c>
      <c r="E93" s="10" t="s">
        <v>110</v>
      </c>
      <c r="F93" s="10" t="s">
        <v>12</v>
      </c>
      <c r="G93" s="10" t="s">
        <v>111</v>
      </c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 x14ac:dyDescent="0.25">
      <c r="A94" s="10">
        <v>192</v>
      </c>
      <c r="B94" s="11" t="s">
        <v>157</v>
      </c>
      <c r="C94" s="11">
        <v>3</v>
      </c>
      <c r="D94" s="11" t="s">
        <v>10</v>
      </c>
      <c r="E94" s="10" t="s">
        <v>110</v>
      </c>
      <c r="F94" s="14" t="s">
        <v>12</v>
      </c>
      <c r="G94" s="10" t="s">
        <v>111</v>
      </c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 x14ac:dyDescent="0.25">
      <c r="A95" s="10">
        <v>193</v>
      </c>
      <c r="B95" s="11" t="s">
        <v>158</v>
      </c>
      <c r="C95" s="14">
        <v>4</v>
      </c>
      <c r="D95" s="11" t="s">
        <v>10</v>
      </c>
      <c r="E95" s="10" t="s">
        <v>110</v>
      </c>
      <c r="F95" s="14" t="s">
        <v>12</v>
      </c>
      <c r="G95" s="10" t="s">
        <v>111</v>
      </c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 x14ac:dyDescent="0.25">
      <c r="A96" s="10">
        <v>194</v>
      </c>
      <c r="B96" s="11" t="s">
        <v>159</v>
      </c>
      <c r="C96" s="11">
        <v>2</v>
      </c>
      <c r="D96" s="11" t="s">
        <v>10</v>
      </c>
      <c r="E96" s="10" t="s">
        <v>110</v>
      </c>
      <c r="F96" s="14" t="s">
        <v>12</v>
      </c>
      <c r="G96" s="10" t="s">
        <v>111</v>
      </c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 x14ac:dyDescent="0.25">
      <c r="A97" s="10">
        <v>195</v>
      </c>
      <c r="B97" s="11" t="s">
        <v>160</v>
      </c>
      <c r="C97" s="14">
        <v>4</v>
      </c>
      <c r="D97" s="11" t="s">
        <v>10</v>
      </c>
      <c r="E97" s="10" t="s">
        <v>110</v>
      </c>
      <c r="F97" s="14" t="s">
        <v>12</v>
      </c>
      <c r="G97" s="10" t="s">
        <v>111</v>
      </c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 x14ac:dyDescent="0.25">
      <c r="A98" s="10">
        <v>196</v>
      </c>
      <c r="B98" s="11" t="s">
        <v>161</v>
      </c>
      <c r="C98" s="11">
        <v>2</v>
      </c>
      <c r="D98" s="11" t="s">
        <v>10</v>
      </c>
      <c r="E98" s="10" t="s">
        <v>110</v>
      </c>
      <c r="F98" s="14" t="s">
        <v>12</v>
      </c>
      <c r="G98" s="10" t="s">
        <v>111</v>
      </c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 x14ac:dyDescent="0.25">
      <c r="A99" s="10">
        <v>197</v>
      </c>
      <c r="B99" s="11" t="s">
        <v>162</v>
      </c>
      <c r="C99" s="14">
        <v>2</v>
      </c>
      <c r="D99" s="11" t="s">
        <v>10</v>
      </c>
      <c r="E99" s="10" t="s">
        <v>110</v>
      </c>
      <c r="F99" s="14" t="s">
        <v>12</v>
      </c>
      <c r="G99" s="10" t="s">
        <v>111</v>
      </c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 x14ac:dyDescent="0.25">
      <c r="A100" s="10">
        <v>198</v>
      </c>
      <c r="B100" s="11" t="s">
        <v>163</v>
      </c>
      <c r="C100" s="11">
        <v>1</v>
      </c>
      <c r="D100" s="11" t="s">
        <v>10</v>
      </c>
      <c r="E100" s="10" t="s">
        <v>110</v>
      </c>
      <c r="F100" s="11" t="s">
        <v>12</v>
      </c>
      <c r="G100" s="10" t="s">
        <v>111</v>
      </c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 x14ac:dyDescent="0.25">
      <c r="A101" s="10">
        <v>199</v>
      </c>
      <c r="B101" s="11" t="s">
        <v>164</v>
      </c>
      <c r="C101" s="14">
        <v>1</v>
      </c>
      <c r="D101" s="11" t="s">
        <v>10</v>
      </c>
      <c r="E101" s="10" t="s">
        <v>110</v>
      </c>
      <c r="F101" s="14" t="s">
        <v>12</v>
      </c>
      <c r="G101" s="10" t="s">
        <v>111</v>
      </c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 x14ac:dyDescent="0.25">
      <c r="A102" s="10">
        <v>200</v>
      </c>
      <c r="B102" s="11" t="s">
        <v>165</v>
      </c>
      <c r="C102" s="11">
        <v>3</v>
      </c>
      <c r="D102" s="11" t="s">
        <v>10</v>
      </c>
      <c r="E102" s="10" t="s">
        <v>110</v>
      </c>
      <c r="F102" s="10" t="s">
        <v>12</v>
      </c>
      <c r="G102" s="10" t="s">
        <v>111</v>
      </c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 x14ac:dyDescent="0.25">
      <c r="A103" s="10">
        <v>201</v>
      </c>
      <c r="B103" s="11" t="s">
        <v>166</v>
      </c>
      <c r="C103" s="14">
        <v>1</v>
      </c>
      <c r="D103" s="11" t="s">
        <v>10</v>
      </c>
      <c r="E103" s="10" t="s">
        <v>110</v>
      </c>
      <c r="F103" s="10" t="s">
        <v>12</v>
      </c>
      <c r="G103" s="10" t="s">
        <v>111</v>
      </c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 x14ac:dyDescent="0.25">
      <c r="A104" s="10">
        <v>202</v>
      </c>
      <c r="B104" s="11" t="s">
        <v>167</v>
      </c>
      <c r="C104" s="11">
        <v>2</v>
      </c>
      <c r="D104" s="11" t="s">
        <v>10</v>
      </c>
      <c r="E104" s="10" t="s">
        <v>110</v>
      </c>
      <c r="F104" s="10" t="s">
        <v>12</v>
      </c>
      <c r="G104" s="10" t="s">
        <v>111</v>
      </c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 x14ac:dyDescent="0.25">
      <c r="A105" s="10">
        <v>203</v>
      </c>
      <c r="B105" s="11" t="s">
        <v>168</v>
      </c>
      <c r="C105" s="14">
        <v>1</v>
      </c>
      <c r="D105" s="11" t="s">
        <v>10</v>
      </c>
      <c r="E105" s="10" t="s">
        <v>110</v>
      </c>
      <c r="F105" s="14" t="s">
        <v>12</v>
      </c>
      <c r="G105" s="10" t="s">
        <v>111</v>
      </c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 x14ac:dyDescent="0.25">
      <c r="A106" s="10">
        <v>204</v>
      </c>
      <c r="B106" s="11" t="s">
        <v>169</v>
      </c>
      <c r="C106" s="11">
        <v>1</v>
      </c>
      <c r="D106" s="11" t="s">
        <v>10</v>
      </c>
      <c r="E106" s="10" t="s">
        <v>110</v>
      </c>
      <c r="F106" s="14" t="s">
        <v>12</v>
      </c>
      <c r="G106" s="10" t="s">
        <v>111</v>
      </c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 x14ac:dyDescent="0.25">
      <c r="A107" s="10">
        <v>205</v>
      </c>
      <c r="B107" s="11" t="s">
        <v>170</v>
      </c>
      <c r="C107" s="14">
        <v>5</v>
      </c>
      <c r="D107" s="11" t="s">
        <v>10</v>
      </c>
      <c r="E107" s="10" t="s">
        <v>11</v>
      </c>
      <c r="F107" s="14" t="s">
        <v>171</v>
      </c>
      <c r="G107" s="10" t="s">
        <v>172</v>
      </c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 x14ac:dyDescent="0.25">
      <c r="A108" s="10">
        <v>206</v>
      </c>
      <c r="B108" s="11" t="s">
        <v>173</v>
      </c>
      <c r="C108" s="11">
        <v>6</v>
      </c>
      <c r="D108" s="11" t="s">
        <v>10</v>
      </c>
      <c r="E108" s="10" t="s">
        <v>11</v>
      </c>
      <c r="F108" s="10" t="s">
        <v>171</v>
      </c>
      <c r="G108" s="10" t="s">
        <v>172</v>
      </c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 x14ac:dyDescent="0.25">
      <c r="A109" s="10">
        <v>207</v>
      </c>
      <c r="B109" s="11" t="s">
        <v>174</v>
      </c>
      <c r="C109" s="14">
        <v>6</v>
      </c>
      <c r="D109" s="11" t="s">
        <v>10</v>
      </c>
      <c r="E109" s="10" t="s">
        <v>11</v>
      </c>
      <c r="F109" s="14" t="s">
        <v>171</v>
      </c>
      <c r="G109" s="10" t="s">
        <v>172</v>
      </c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 x14ac:dyDescent="0.25">
      <c r="A110" s="10">
        <v>208</v>
      </c>
      <c r="B110" s="11" t="s">
        <v>175</v>
      </c>
      <c r="C110" s="11">
        <v>5</v>
      </c>
      <c r="D110" s="11" t="s">
        <v>10</v>
      </c>
      <c r="E110" s="10" t="s">
        <v>11</v>
      </c>
      <c r="F110" s="14" t="s">
        <v>171</v>
      </c>
      <c r="G110" s="10" t="s">
        <v>172</v>
      </c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 x14ac:dyDescent="0.25">
      <c r="A111" s="10">
        <v>209</v>
      </c>
      <c r="B111" s="11" t="s">
        <v>176</v>
      </c>
      <c r="C111" s="14">
        <v>5</v>
      </c>
      <c r="D111" s="11" t="s">
        <v>10</v>
      </c>
      <c r="E111" s="10" t="s">
        <v>11</v>
      </c>
      <c r="F111" s="14" t="s">
        <v>171</v>
      </c>
      <c r="G111" s="10" t="s">
        <v>172</v>
      </c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 x14ac:dyDescent="0.25">
      <c r="A112" s="10">
        <v>210</v>
      </c>
      <c r="B112" s="11" t="s">
        <v>177</v>
      </c>
      <c r="C112" s="11">
        <v>5</v>
      </c>
      <c r="D112" s="11" t="s">
        <v>10</v>
      </c>
      <c r="E112" s="10" t="s">
        <v>11</v>
      </c>
      <c r="F112" s="10" t="s">
        <v>171</v>
      </c>
      <c r="G112" s="10" t="s">
        <v>172</v>
      </c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 x14ac:dyDescent="0.25">
      <c r="A113" s="10">
        <v>211</v>
      </c>
      <c r="B113" s="11" t="s">
        <v>178</v>
      </c>
      <c r="C113" s="14">
        <v>6</v>
      </c>
      <c r="D113" s="11" t="s">
        <v>10</v>
      </c>
      <c r="E113" s="10" t="s">
        <v>11</v>
      </c>
      <c r="F113" s="14" t="s">
        <v>171</v>
      </c>
      <c r="G113" s="10" t="s">
        <v>172</v>
      </c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 x14ac:dyDescent="0.25">
      <c r="A114" s="10">
        <v>212</v>
      </c>
      <c r="B114" s="11" t="s">
        <v>179</v>
      </c>
      <c r="C114" s="11">
        <v>5</v>
      </c>
      <c r="D114" s="11" t="s">
        <v>10</v>
      </c>
      <c r="E114" s="10" t="s">
        <v>11</v>
      </c>
      <c r="F114" s="14" t="s">
        <v>171</v>
      </c>
      <c r="G114" s="10" t="s">
        <v>172</v>
      </c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 x14ac:dyDescent="0.25">
      <c r="A115" s="10">
        <v>213</v>
      </c>
      <c r="B115" s="11" t="s">
        <v>180</v>
      </c>
      <c r="C115" s="14">
        <v>5</v>
      </c>
      <c r="D115" s="11" t="s">
        <v>10</v>
      </c>
      <c r="E115" s="10" t="s">
        <v>11</v>
      </c>
      <c r="F115" s="14" t="s">
        <v>171</v>
      </c>
      <c r="G115" s="10" t="s">
        <v>172</v>
      </c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 x14ac:dyDescent="0.25">
      <c r="A116" s="10">
        <v>214</v>
      </c>
      <c r="B116" s="11" t="s">
        <v>181</v>
      </c>
      <c r="C116" s="11">
        <v>6</v>
      </c>
      <c r="D116" s="11" t="s">
        <v>10</v>
      </c>
      <c r="E116" s="10" t="s">
        <v>11</v>
      </c>
      <c r="F116" s="11" t="s">
        <v>171</v>
      </c>
      <c r="G116" s="10" t="s">
        <v>172</v>
      </c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 x14ac:dyDescent="0.25">
      <c r="A117" s="10">
        <v>215</v>
      </c>
      <c r="B117" s="11" t="s">
        <v>182</v>
      </c>
      <c r="C117" s="14">
        <v>6</v>
      </c>
      <c r="D117" s="11" t="s">
        <v>10</v>
      </c>
      <c r="E117" s="10" t="s">
        <v>11</v>
      </c>
      <c r="F117" s="14" t="s">
        <v>171</v>
      </c>
      <c r="G117" s="10" t="s">
        <v>172</v>
      </c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 x14ac:dyDescent="0.25">
      <c r="A118" s="10">
        <v>216</v>
      </c>
      <c r="B118" s="11" t="s">
        <v>183</v>
      </c>
      <c r="C118" s="11">
        <v>6</v>
      </c>
      <c r="D118" s="11" t="s">
        <v>10</v>
      </c>
      <c r="E118" s="10" t="s">
        <v>11</v>
      </c>
      <c r="F118" s="14" t="s">
        <v>171</v>
      </c>
      <c r="G118" s="10" t="s">
        <v>172</v>
      </c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 x14ac:dyDescent="0.25">
      <c r="A119" s="10">
        <v>217</v>
      </c>
      <c r="B119" s="11" t="s">
        <v>184</v>
      </c>
      <c r="C119" s="14">
        <v>5</v>
      </c>
      <c r="D119" s="11" t="s">
        <v>10</v>
      </c>
      <c r="E119" s="10" t="s">
        <v>11</v>
      </c>
      <c r="F119" s="14" t="s">
        <v>171</v>
      </c>
      <c r="G119" s="10" t="s">
        <v>172</v>
      </c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 x14ac:dyDescent="0.25">
      <c r="A120" s="10">
        <v>218</v>
      </c>
      <c r="B120" s="11" t="s">
        <v>185</v>
      </c>
      <c r="C120" s="11">
        <v>6</v>
      </c>
      <c r="D120" s="11" t="s">
        <v>10</v>
      </c>
      <c r="E120" s="10" t="s">
        <v>110</v>
      </c>
      <c r="F120" s="14" t="s">
        <v>171</v>
      </c>
      <c r="G120" s="10" t="s">
        <v>186</v>
      </c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 x14ac:dyDescent="0.25">
      <c r="A121" s="10">
        <v>219</v>
      </c>
      <c r="B121" s="11" t="s">
        <v>187</v>
      </c>
      <c r="C121" s="14">
        <v>5</v>
      </c>
      <c r="D121" s="11" t="s">
        <v>10</v>
      </c>
      <c r="E121" s="10" t="s">
        <v>110</v>
      </c>
      <c r="F121" s="14" t="s">
        <v>171</v>
      </c>
      <c r="G121" s="10" t="s">
        <v>186</v>
      </c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 x14ac:dyDescent="0.25">
      <c r="A122" s="10">
        <v>220</v>
      </c>
      <c r="B122" s="11" t="s">
        <v>188</v>
      </c>
      <c r="C122" s="11">
        <v>6</v>
      </c>
      <c r="D122" s="11" t="s">
        <v>10</v>
      </c>
      <c r="E122" s="10" t="s">
        <v>110</v>
      </c>
      <c r="F122" s="14" t="s">
        <v>171</v>
      </c>
      <c r="G122" s="10" t="s">
        <v>186</v>
      </c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 x14ac:dyDescent="0.25">
      <c r="A123" s="10">
        <v>221</v>
      </c>
      <c r="B123" s="11" t="s">
        <v>189</v>
      </c>
      <c r="C123" s="14">
        <v>6</v>
      </c>
      <c r="D123" s="11" t="s">
        <v>10</v>
      </c>
      <c r="E123" s="10" t="s">
        <v>110</v>
      </c>
      <c r="F123" s="14" t="s">
        <v>171</v>
      </c>
      <c r="G123" s="10" t="s">
        <v>186</v>
      </c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 x14ac:dyDescent="0.25">
      <c r="A124" s="10">
        <v>222</v>
      </c>
      <c r="B124" s="11" t="s">
        <v>190</v>
      </c>
      <c r="C124" s="11">
        <v>5</v>
      </c>
      <c r="D124" s="11" t="s">
        <v>10</v>
      </c>
      <c r="E124" s="10" t="s">
        <v>110</v>
      </c>
      <c r="F124" s="11" t="s">
        <v>171</v>
      </c>
      <c r="G124" s="10" t="s">
        <v>186</v>
      </c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 x14ac:dyDescent="0.25">
      <c r="A125" s="10">
        <v>223</v>
      </c>
      <c r="B125" s="11" t="s">
        <v>191</v>
      </c>
      <c r="C125" s="14">
        <v>5</v>
      </c>
      <c r="D125" s="11" t="s">
        <v>10</v>
      </c>
      <c r="E125" s="10" t="s">
        <v>110</v>
      </c>
      <c r="F125" s="14" t="s">
        <v>171</v>
      </c>
      <c r="G125" s="10" t="s">
        <v>186</v>
      </c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 x14ac:dyDescent="0.25">
      <c r="A126" s="10">
        <v>224</v>
      </c>
      <c r="B126" s="11" t="s">
        <v>192</v>
      </c>
      <c r="C126" s="11">
        <v>5</v>
      </c>
      <c r="D126" s="11" t="s">
        <v>10</v>
      </c>
      <c r="E126" s="10" t="s">
        <v>110</v>
      </c>
      <c r="F126" s="14" t="s">
        <v>171</v>
      </c>
      <c r="G126" s="10" t="s">
        <v>186</v>
      </c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 x14ac:dyDescent="0.25">
      <c r="A127" s="10">
        <v>225</v>
      </c>
      <c r="B127" s="11" t="s">
        <v>193</v>
      </c>
      <c r="C127" s="14">
        <v>5</v>
      </c>
      <c r="D127" s="11" t="s">
        <v>10</v>
      </c>
      <c r="E127" s="10" t="s">
        <v>110</v>
      </c>
      <c r="F127" s="14" t="s">
        <v>171</v>
      </c>
      <c r="G127" s="10" t="s">
        <v>186</v>
      </c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 x14ac:dyDescent="0.25">
      <c r="A128" s="10">
        <v>226</v>
      </c>
      <c r="B128" s="11" t="s">
        <v>194</v>
      </c>
      <c r="C128" s="11">
        <v>6</v>
      </c>
      <c r="D128" s="11" t="s">
        <v>10</v>
      </c>
      <c r="E128" s="10" t="s">
        <v>110</v>
      </c>
      <c r="F128" s="14" t="s">
        <v>171</v>
      </c>
      <c r="G128" s="10" t="s">
        <v>186</v>
      </c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 x14ac:dyDescent="0.25">
      <c r="A129" s="10">
        <v>227</v>
      </c>
      <c r="B129" s="11" t="s">
        <v>195</v>
      </c>
      <c r="C129" s="14">
        <v>6</v>
      </c>
      <c r="D129" s="11" t="s">
        <v>10</v>
      </c>
      <c r="E129" s="10" t="s">
        <v>110</v>
      </c>
      <c r="F129" s="14" t="s">
        <v>171</v>
      </c>
      <c r="G129" s="10" t="s">
        <v>186</v>
      </c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 x14ac:dyDescent="0.25">
      <c r="A130" s="10">
        <v>228</v>
      </c>
      <c r="B130" s="11" t="s">
        <v>196</v>
      </c>
      <c r="C130" s="11">
        <v>6</v>
      </c>
      <c r="D130" s="11" t="s">
        <v>10</v>
      </c>
      <c r="E130" s="10" t="s">
        <v>110</v>
      </c>
      <c r="F130" s="10" t="s">
        <v>171</v>
      </c>
      <c r="G130" s="10" t="s">
        <v>186</v>
      </c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 x14ac:dyDescent="0.25">
      <c r="A131" s="10">
        <v>229</v>
      </c>
      <c r="B131" s="11" t="s">
        <v>197</v>
      </c>
      <c r="C131" s="14">
        <v>5</v>
      </c>
      <c r="D131" s="11" t="s">
        <v>10</v>
      </c>
      <c r="E131" s="10" t="s">
        <v>110</v>
      </c>
      <c r="F131" s="14" t="s">
        <v>171</v>
      </c>
      <c r="G131" s="10" t="s">
        <v>186</v>
      </c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 x14ac:dyDescent="0.25">
      <c r="A132" s="10">
        <v>230</v>
      </c>
      <c r="B132" s="11" t="s">
        <v>198</v>
      </c>
      <c r="C132" s="11">
        <v>5</v>
      </c>
      <c r="D132" s="11" t="s">
        <v>10</v>
      </c>
      <c r="E132" s="10" t="s">
        <v>110</v>
      </c>
      <c r="F132" s="11" t="s">
        <v>171</v>
      </c>
      <c r="G132" s="10" t="s">
        <v>186</v>
      </c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 x14ac:dyDescent="0.25">
      <c r="A133" s="10">
        <v>231</v>
      </c>
      <c r="B133" s="11" t="s">
        <v>159</v>
      </c>
      <c r="C133" s="14">
        <v>5</v>
      </c>
      <c r="D133" s="11" t="s">
        <v>10</v>
      </c>
      <c r="E133" s="10" t="s">
        <v>110</v>
      </c>
      <c r="F133" s="14" t="s">
        <v>171</v>
      </c>
      <c r="G133" s="10" t="s">
        <v>186</v>
      </c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 x14ac:dyDescent="0.25">
      <c r="A134" s="10">
        <v>232</v>
      </c>
      <c r="B134" s="11" t="s">
        <v>199</v>
      </c>
      <c r="C134" s="11">
        <v>6</v>
      </c>
      <c r="D134" s="11" t="s">
        <v>10</v>
      </c>
      <c r="E134" s="10" t="s">
        <v>110</v>
      </c>
      <c r="F134" s="11" t="s">
        <v>171</v>
      </c>
      <c r="G134" s="10" t="s">
        <v>186</v>
      </c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 x14ac:dyDescent="0.25">
      <c r="A135" s="10">
        <v>233</v>
      </c>
      <c r="B135" s="11" t="s">
        <v>200</v>
      </c>
      <c r="C135" s="14">
        <v>5</v>
      </c>
      <c r="D135" s="11" t="s">
        <v>10</v>
      </c>
      <c r="E135" s="10" t="s">
        <v>110</v>
      </c>
      <c r="F135" s="14" t="s">
        <v>171</v>
      </c>
      <c r="G135" s="10" t="s">
        <v>186</v>
      </c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 x14ac:dyDescent="0.25">
      <c r="A136" s="10">
        <v>234</v>
      </c>
      <c r="B136" s="11" t="s">
        <v>201</v>
      </c>
      <c r="C136" s="11">
        <v>7</v>
      </c>
      <c r="D136" s="11" t="s">
        <v>10</v>
      </c>
      <c r="E136" s="10" t="s">
        <v>11</v>
      </c>
      <c r="F136" s="14" t="s">
        <v>202</v>
      </c>
      <c r="G136" s="10" t="s">
        <v>203</v>
      </c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 x14ac:dyDescent="0.25">
      <c r="A137" s="10">
        <v>235</v>
      </c>
      <c r="B137" s="11" t="s">
        <v>204</v>
      </c>
      <c r="C137" s="14">
        <v>7</v>
      </c>
      <c r="D137" s="11" t="s">
        <v>10</v>
      </c>
      <c r="E137" s="10" t="s">
        <v>11</v>
      </c>
      <c r="F137" s="14" t="s">
        <v>202</v>
      </c>
      <c r="G137" s="10" t="s">
        <v>203</v>
      </c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 x14ac:dyDescent="0.25">
      <c r="A138" s="10">
        <v>236</v>
      </c>
      <c r="B138" s="11" t="s">
        <v>205</v>
      </c>
      <c r="C138" s="11">
        <v>7</v>
      </c>
      <c r="D138" s="11" t="s">
        <v>10</v>
      </c>
      <c r="E138" s="10" t="s">
        <v>11</v>
      </c>
      <c r="F138" s="14" t="s">
        <v>202</v>
      </c>
      <c r="G138" s="10" t="s">
        <v>203</v>
      </c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 x14ac:dyDescent="0.25">
      <c r="A139" s="10">
        <v>237</v>
      </c>
      <c r="B139" s="11" t="s">
        <v>206</v>
      </c>
      <c r="C139" s="14">
        <v>7</v>
      </c>
      <c r="D139" s="11" t="s">
        <v>10</v>
      </c>
      <c r="E139" s="10" t="s">
        <v>11</v>
      </c>
      <c r="F139" s="14" t="s">
        <v>202</v>
      </c>
      <c r="G139" s="10" t="s">
        <v>203</v>
      </c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 x14ac:dyDescent="0.25">
      <c r="A140" s="10">
        <v>238</v>
      </c>
      <c r="B140" s="11" t="s">
        <v>207</v>
      </c>
      <c r="C140" s="11">
        <v>8</v>
      </c>
      <c r="D140" s="11" t="s">
        <v>10</v>
      </c>
      <c r="E140" s="10" t="s">
        <v>11</v>
      </c>
      <c r="F140" s="14" t="s">
        <v>202</v>
      </c>
      <c r="G140" s="10" t="s">
        <v>203</v>
      </c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 x14ac:dyDescent="0.25">
      <c r="A141" s="10">
        <v>239</v>
      </c>
      <c r="B141" s="11" t="s">
        <v>208</v>
      </c>
      <c r="C141" s="14">
        <v>8</v>
      </c>
      <c r="D141" s="11" t="s">
        <v>10</v>
      </c>
      <c r="E141" s="10" t="s">
        <v>11</v>
      </c>
      <c r="F141" s="10" t="s">
        <v>202</v>
      </c>
      <c r="G141" s="10" t="s">
        <v>203</v>
      </c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 x14ac:dyDescent="0.25">
      <c r="A142" s="10">
        <v>240</v>
      </c>
      <c r="B142" s="11" t="s">
        <v>209</v>
      </c>
      <c r="C142" s="11">
        <v>8</v>
      </c>
      <c r="D142" s="11" t="s">
        <v>10</v>
      </c>
      <c r="E142" s="10" t="s">
        <v>11</v>
      </c>
      <c r="F142" s="10" t="s">
        <v>202</v>
      </c>
      <c r="G142" s="10" t="s">
        <v>203</v>
      </c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 x14ac:dyDescent="0.25">
      <c r="A143" s="10">
        <v>241</v>
      </c>
      <c r="B143" s="11" t="s">
        <v>210</v>
      </c>
      <c r="C143" s="14">
        <v>8</v>
      </c>
      <c r="D143" s="11" t="s">
        <v>10</v>
      </c>
      <c r="E143" s="10" t="s">
        <v>11</v>
      </c>
      <c r="F143" s="14" t="s">
        <v>202</v>
      </c>
      <c r="G143" s="10" t="s">
        <v>203</v>
      </c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 x14ac:dyDescent="0.25">
      <c r="A144" s="10">
        <v>242</v>
      </c>
      <c r="B144" s="11" t="s">
        <v>211</v>
      </c>
      <c r="C144" s="11">
        <v>7</v>
      </c>
      <c r="D144" s="11" t="s">
        <v>10</v>
      </c>
      <c r="E144" s="10" t="s">
        <v>11</v>
      </c>
      <c r="F144" s="14" t="s">
        <v>202</v>
      </c>
      <c r="G144" s="10" t="s">
        <v>203</v>
      </c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 x14ac:dyDescent="0.25">
      <c r="A145" s="10">
        <v>243</v>
      </c>
      <c r="B145" s="11" t="s">
        <v>212</v>
      </c>
      <c r="C145" s="14">
        <v>7</v>
      </c>
      <c r="D145" s="11" t="s">
        <v>10</v>
      </c>
      <c r="E145" s="10" t="s">
        <v>11</v>
      </c>
      <c r="F145" s="14" t="s">
        <v>202</v>
      </c>
      <c r="G145" s="10" t="s">
        <v>203</v>
      </c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 x14ac:dyDescent="0.25">
      <c r="A146" s="10">
        <v>244</v>
      </c>
      <c r="B146" s="11" t="s">
        <v>213</v>
      </c>
      <c r="C146" s="11">
        <v>7</v>
      </c>
      <c r="D146" s="11" t="s">
        <v>10</v>
      </c>
      <c r="E146" s="10" t="s">
        <v>11</v>
      </c>
      <c r="F146" s="11" t="s">
        <v>202</v>
      </c>
      <c r="G146" s="10" t="s">
        <v>203</v>
      </c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 x14ac:dyDescent="0.25">
      <c r="A147" s="10">
        <v>245</v>
      </c>
      <c r="B147" s="11" t="s">
        <v>214</v>
      </c>
      <c r="C147" s="14">
        <v>8</v>
      </c>
      <c r="D147" s="11" t="s">
        <v>10</v>
      </c>
      <c r="E147" s="10" t="s">
        <v>11</v>
      </c>
      <c r="F147" s="14" t="s">
        <v>202</v>
      </c>
      <c r="G147" s="10" t="s">
        <v>203</v>
      </c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 x14ac:dyDescent="0.25">
      <c r="A148" s="10">
        <v>246</v>
      </c>
      <c r="B148" s="11" t="s">
        <v>214</v>
      </c>
      <c r="C148" s="11">
        <v>8</v>
      </c>
      <c r="D148" s="11" t="s">
        <v>10</v>
      </c>
      <c r="E148" s="10" t="s">
        <v>11</v>
      </c>
      <c r="F148" s="14" t="s">
        <v>202</v>
      </c>
      <c r="G148" s="10" t="s">
        <v>203</v>
      </c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 x14ac:dyDescent="0.25">
      <c r="A149" s="10">
        <v>247</v>
      </c>
      <c r="B149" s="11" t="s">
        <v>215</v>
      </c>
      <c r="C149" s="14">
        <v>8</v>
      </c>
      <c r="D149" s="11" t="s">
        <v>10</v>
      </c>
      <c r="E149" s="10" t="s">
        <v>11</v>
      </c>
      <c r="F149" s="10" t="s">
        <v>202</v>
      </c>
      <c r="G149" s="10" t="s">
        <v>203</v>
      </c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 x14ac:dyDescent="0.25">
      <c r="A150" s="10">
        <v>248</v>
      </c>
      <c r="B150" s="11" t="s">
        <v>216</v>
      </c>
      <c r="C150" s="11">
        <v>7</v>
      </c>
      <c r="D150" s="11" t="s">
        <v>10</v>
      </c>
      <c r="E150" s="10" t="s">
        <v>11</v>
      </c>
      <c r="F150" s="10" t="s">
        <v>202</v>
      </c>
      <c r="G150" s="10" t="s">
        <v>203</v>
      </c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 x14ac:dyDescent="0.25">
      <c r="A151" s="10">
        <v>249</v>
      </c>
      <c r="B151" s="11" t="s">
        <v>217</v>
      </c>
      <c r="C151" s="14">
        <v>8</v>
      </c>
      <c r="D151" s="11" t="s">
        <v>10</v>
      </c>
      <c r="E151" s="10" t="s">
        <v>11</v>
      </c>
      <c r="F151" s="14" t="s">
        <v>202</v>
      </c>
      <c r="G151" s="10" t="s">
        <v>203</v>
      </c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 x14ac:dyDescent="0.25">
      <c r="A152" s="10">
        <v>250</v>
      </c>
      <c r="B152" s="11" t="s">
        <v>218</v>
      </c>
      <c r="C152" s="11">
        <v>7</v>
      </c>
      <c r="D152" s="11" t="s">
        <v>10</v>
      </c>
      <c r="E152" s="10" t="s">
        <v>11</v>
      </c>
      <c r="F152" s="11" t="s">
        <v>202</v>
      </c>
      <c r="G152" s="10" t="s">
        <v>203</v>
      </c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 x14ac:dyDescent="0.25">
      <c r="A153" s="10">
        <v>251</v>
      </c>
      <c r="B153" s="11" t="s">
        <v>219</v>
      </c>
      <c r="C153" s="14">
        <v>8</v>
      </c>
      <c r="D153" s="11" t="s">
        <v>10</v>
      </c>
      <c r="E153" s="10" t="s">
        <v>11</v>
      </c>
      <c r="F153" s="14" t="s">
        <v>202</v>
      </c>
      <c r="G153" s="10" t="s">
        <v>203</v>
      </c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 x14ac:dyDescent="0.25">
      <c r="A154" s="10">
        <v>252</v>
      </c>
      <c r="B154" s="11" t="s">
        <v>220</v>
      </c>
      <c r="C154" s="11">
        <v>7</v>
      </c>
      <c r="D154" s="11" t="s">
        <v>10</v>
      </c>
      <c r="E154" s="10" t="s">
        <v>11</v>
      </c>
      <c r="F154" s="14" t="s">
        <v>202</v>
      </c>
      <c r="G154" s="10" t="s">
        <v>203</v>
      </c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 x14ac:dyDescent="0.25">
      <c r="A155" s="10">
        <v>253</v>
      </c>
      <c r="B155" s="11" t="s">
        <v>221</v>
      </c>
      <c r="C155" s="14">
        <v>7</v>
      </c>
      <c r="D155" s="11" t="s">
        <v>10</v>
      </c>
      <c r="E155" s="10" t="s">
        <v>110</v>
      </c>
      <c r="F155" s="14" t="s">
        <v>202</v>
      </c>
      <c r="G155" s="10" t="s">
        <v>222</v>
      </c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 x14ac:dyDescent="0.25">
      <c r="A156" s="10">
        <v>254</v>
      </c>
      <c r="B156" s="11" t="s">
        <v>223</v>
      </c>
      <c r="C156" s="11">
        <v>7</v>
      </c>
      <c r="D156" s="11" t="s">
        <v>10</v>
      </c>
      <c r="E156" s="10" t="s">
        <v>110</v>
      </c>
      <c r="F156" s="10" t="s">
        <v>202</v>
      </c>
      <c r="G156" s="10" t="s">
        <v>222</v>
      </c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 x14ac:dyDescent="0.25">
      <c r="A157" s="10">
        <v>255</v>
      </c>
      <c r="B157" s="11" t="s">
        <v>224</v>
      </c>
      <c r="C157" s="14">
        <v>8</v>
      </c>
      <c r="D157" s="11" t="s">
        <v>10</v>
      </c>
      <c r="E157" s="10" t="s">
        <v>110</v>
      </c>
      <c r="F157" s="14" t="s">
        <v>202</v>
      </c>
      <c r="G157" s="10" t="s">
        <v>222</v>
      </c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 x14ac:dyDescent="0.25">
      <c r="A158" s="10">
        <v>256</v>
      </c>
      <c r="B158" s="11" t="s">
        <v>225</v>
      </c>
      <c r="C158" s="11">
        <v>8</v>
      </c>
      <c r="D158" s="11" t="s">
        <v>10</v>
      </c>
      <c r="E158" s="10" t="s">
        <v>110</v>
      </c>
      <c r="F158" s="14" t="s">
        <v>202</v>
      </c>
      <c r="G158" s="10" t="s">
        <v>222</v>
      </c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 x14ac:dyDescent="0.25">
      <c r="A159" s="10">
        <v>257</v>
      </c>
      <c r="B159" s="11" t="s">
        <v>226</v>
      </c>
      <c r="C159" s="14">
        <v>8</v>
      </c>
      <c r="D159" s="11" t="s">
        <v>10</v>
      </c>
      <c r="E159" s="10" t="s">
        <v>110</v>
      </c>
      <c r="F159" s="14" t="s">
        <v>202</v>
      </c>
      <c r="G159" s="10" t="s">
        <v>222</v>
      </c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 x14ac:dyDescent="0.25">
      <c r="A160" s="10">
        <v>258</v>
      </c>
      <c r="B160" s="11" t="s">
        <v>227</v>
      </c>
      <c r="C160" s="11">
        <v>8</v>
      </c>
      <c r="D160" s="11" t="s">
        <v>10</v>
      </c>
      <c r="E160" s="10" t="s">
        <v>110</v>
      </c>
      <c r="F160" s="14" t="s">
        <v>202</v>
      </c>
      <c r="G160" s="10" t="s">
        <v>222</v>
      </c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 x14ac:dyDescent="0.25">
      <c r="A161" s="10">
        <v>259</v>
      </c>
      <c r="B161" s="11" t="s">
        <v>228</v>
      </c>
      <c r="C161" s="14">
        <v>8</v>
      </c>
      <c r="D161" s="11" t="s">
        <v>10</v>
      </c>
      <c r="E161" s="10" t="s">
        <v>110</v>
      </c>
      <c r="F161" s="14" t="s">
        <v>202</v>
      </c>
      <c r="G161" s="10" t="s">
        <v>222</v>
      </c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 x14ac:dyDescent="0.25">
      <c r="A162" s="10">
        <v>260</v>
      </c>
      <c r="B162" s="11" t="s">
        <v>229</v>
      </c>
      <c r="C162" s="11">
        <v>7</v>
      </c>
      <c r="D162" s="11" t="s">
        <v>10</v>
      </c>
      <c r="E162" s="10" t="s">
        <v>110</v>
      </c>
      <c r="F162" s="14" t="s">
        <v>202</v>
      </c>
      <c r="G162" s="10" t="s">
        <v>222</v>
      </c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 x14ac:dyDescent="0.25">
      <c r="A163" s="10">
        <v>261</v>
      </c>
      <c r="B163" s="11" t="s">
        <v>230</v>
      </c>
      <c r="C163" s="14">
        <v>8</v>
      </c>
      <c r="D163" s="11" t="s">
        <v>10</v>
      </c>
      <c r="E163" s="10" t="s">
        <v>110</v>
      </c>
      <c r="F163" s="14" t="s">
        <v>202</v>
      </c>
      <c r="G163" s="10" t="s">
        <v>222</v>
      </c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 x14ac:dyDescent="0.25">
      <c r="A164" s="10">
        <v>262</v>
      </c>
      <c r="B164" s="11" t="s">
        <v>231</v>
      </c>
      <c r="C164" s="11">
        <v>8</v>
      </c>
      <c r="D164" s="11" t="s">
        <v>10</v>
      </c>
      <c r="E164" s="10" t="s">
        <v>110</v>
      </c>
      <c r="F164" s="14" t="s">
        <v>202</v>
      </c>
      <c r="G164" s="10" t="s">
        <v>222</v>
      </c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 x14ac:dyDescent="0.25">
      <c r="A165" s="10">
        <v>263</v>
      </c>
      <c r="B165" s="11" t="s">
        <v>232</v>
      </c>
      <c r="C165" s="14">
        <v>8</v>
      </c>
      <c r="D165" s="11" t="s">
        <v>10</v>
      </c>
      <c r="E165" s="10" t="s">
        <v>110</v>
      </c>
      <c r="F165" s="14" t="s">
        <v>202</v>
      </c>
      <c r="G165" s="10" t="s">
        <v>222</v>
      </c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 x14ac:dyDescent="0.25">
      <c r="A166" s="10">
        <v>264</v>
      </c>
      <c r="B166" s="11" t="s">
        <v>233</v>
      </c>
      <c r="C166" s="11">
        <v>7</v>
      </c>
      <c r="D166" s="11" t="s">
        <v>10</v>
      </c>
      <c r="E166" s="10" t="s">
        <v>110</v>
      </c>
      <c r="F166" s="14" t="s">
        <v>202</v>
      </c>
      <c r="G166" s="10" t="s">
        <v>222</v>
      </c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 x14ac:dyDescent="0.25">
      <c r="A167" s="10">
        <v>265</v>
      </c>
      <c r="B167" s="11" t="s">
        <v>234</v>
      </c>
      <c r="C167" s="14">
        <v>8</v>
      </c>
      <c r="D167" s="11" t="s">
        <v>10</v>
      </c>
      <c r="E167" s="10" t="s">
        <v>110</v>
      </c>
      <c r="F167" s="14" t="s">
        <v>202</v>
      </c>
      <c r="G167" s="10" t="s">
        <v>222</v>
      </c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 x14ac:dyDescent="0.25">
      <c r="A168" s="10">
        <v>266</v>
      </c>
      <c r="B168" s="11" t="s">
        <v>235</v>
      </c>
      <c r="C168" s="11">
        <v>7</v>
      </c>
      <c r="D168" s="11" t="s">
        <v>10</v>
      </c>
      <c r="E168" s="10" t="s">
        <v>110</v>
      </c>
      <c r="F168" s="14" t="s">
        <v>202</v>
      </c>
      <c r="G168" s="10" t="s">
        <v>222</v>
      </c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 x14ac:dyDescent="0.25">
      <c r="A169" s="10">
        <v>267</v>
      </c>
      <c r="B169" s="11" t="s">
        <v>236</v>
      </c>
      <c r="C169" s="14">
        <v>7</v>
      </c>
      <c r="D169" s="11" t="s">
        <v>10</v>
      </c>
      <c r="E169" s="10" t="s">
        <v>110</v>
      </c>
      <c r="F169" s="14" t="s">
        <v>202</v>
      </c>
      <c r="G169" s="10" t="s">
        <v>222</v>
      </c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 x14ac:dyDescent="0.25">
      <c r="A170" s="10">
        <v>268</v>
      </c>
      <c r="B170" s="11" t="s">
        <v>237</v>
      </c>
      <c r="C170" s="11">
        <v>8</v>
      </c>
      <c r="D170" s="11" t="s">
        <v>10</v>
      </c>
      <c r="E170" s="10" t="s">
        <v>110</v>
      </c>
      <c r="F170" s="14" t="s">
        <v>202</v>
      </c>
      <c r="G170" s="10" t="s">
        <v>222</v>
      </c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10">
        <v>269</v>
      </c>
      <c r="B171" s="11" t="s">
        <v>238</v>
      </c>
      <c r="C171" s="14">
        <v>7</v>
      </c>
      <c r="D171" s="11" t="s">
        <v>10</v>
      </c>
      <c r="E171" s="10" t="s">
        <v>110</v>
      </c>
      <c r="F171" s="14" t="s">
        <v>202</v>
      </c>
      <c r="G171" s="10" t="s">
        <v>222</v>
      </c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 x14ac:dyDescent="0.25">
      <c r="A172" s="10">
        <v>270</v>
      </c>
      <c r="B172" s="11" t="s">
        <v>239</v>
      </c>
      <c r="C172" s="10">
        <v>8</v>
      </c>
      <c r="D172" s="10" t="s">
        <v>10</v>
      </c>
      <c r="E172" s="10" t="s">
        <v>110</v>
      </c>
      <c r="F172" s="14" t="s">
        <v>202</v>
      </c>
      <c r="G172" s="10" t="s">
        <v>222</v>
      </c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 x14ac:dyDescent="0.25">
      <c r="A173" s="10">
        <v>300</v>
      </c>
      <c r="B173" s="11" t="s">
        <v>240</v>
      </c>
      <c r="C173" s="10">
        <v>2</v>
      </c>
      <c r="D173" s="10" t="s">
        <v>18</v>
      </c>
      <c r="E173" s="10" t="s">
        <v>11</v>
      </c>
      <c r="F173" s="14" t="s">
        <v>12</v>
      </c>
      <c r="G173" s="10" t="s">
        <v>13</v>
      </c>
      <c r="K173" s="4"/>
      <c r="L173" s="4"/>
      <c r="M173" s="8"/>
      <c r="N173" s="43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 x14ac:dyDescent="0.25">
      <c r="A174" s="10">
        <v>301</v>
      </c>
      <c r="B174" s="11" t="s">
        <v>241</v>
      </c>
      <c r="C174" s="10">
        <v>2</v>
      </c>
      <c r="D174" s="10" t="s">
        <v>18</v>
      </c>
      <c r="E174" s="10" t="s">
        <v>11</v>
      </c>
      <c r="F174" s="14" t="s">
        <v>12</v>
      </c>
      <c r="G174" s="10" t="s">
        <v>13</v>
      </c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 x14ac:dyDescent="0.25">
      <c r="A175" s="10">
        <v>302</v>
      </c>
      <c r="B175" s="11" t="s">
        <v>242</v>
      </c>
      <c r="C175" s="10">
        <v>2</v>
      </c>
      <c r="D175" s="10" t="s">
        <v>18</v>
      </c>
      <c r="E175" s="10" t="s">
        <v>11</v>
      </c>
      <c r="F175" s="14" t="s">
        <v>12</v>
      </c>
      <c r="G175" s="10" t="s">
        <v>13</v>
      </c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 x14ac:dyDescent="0.25">
      <c r="A176" s="10">
        <v>303</v>
      </c>
      <c r="B176" s="11" t="s">
        <v>243</v>
      </c>
      <c r="C176" s="10">
        <v>4</v>
      </c>
      <c r="D176" s="10" t="s">
        <v>18</v>
      </c>
      <c r="E176" s="10" t="s">
        <v>11</v>
      </c>
      <c r="F176" s="14" t="s">
        <v>12</v>
      </c>
      <c r="G176" s="10" t="s">
        <v>13</v>
      </c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 x14ac:dyDescent="0.25">
      <c r="A177" s="10">
        <v>304</v>
      </c>
      <c r="B177" s="11" t="s">
        <v>244</v>
      </c>
      <c r="C177" s="10">
        <v>4</v>
      </c>
      <c r="D177" s="10" t="s">
        <v>18</v>
      </c>
      <c r="E177" s="10" t="s">
        <v>11</v>
      </c>
      <c r="F177" s="14" t="s">
        <v>12</v>
      </c>
      <c r="G177" s="10" t="s">
        <v>13</v>
      </c>
      <c r="K177" s="4"/>
      <c r="L177" s="4"/>
      <c r="M177" s="8"/>
      <c r="N177" s="43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 x14ac:dyDescent="0.25">
      <c r="A178" s="10">
        <v>305</v>
      </c>
      <c r="B178" s="11" t="s">
        <v>245</v>
      </c>
      <c r="C178" s="10">
        <v>1</v>
      </c>
      <c r="D178" s="10" t="s">
        <v>18</v>
      </c>
      <c r="E178" s="10" t="s">
        <v>110</v>
      </c>
      <c r="F178" s="14" t="s">
        <v>12</v>
      </c>
      <c r="G178" s="10" t="s">
        <v>111</v>
      </c>
      <c r="K178" s="8"/>
      <c r="L178" s="8"/>
      <c r="M178" s="8"/>
      <c r="N178" s="43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 x14ac:dyDescent="0.25">
      <c r="A179" s="10">
        <v>306</v>
      </c>
      <c r="B179" s="11" t="s">
        <v>246</v>
      </c>
      <c r="C179" s="10">
        <v>1</v>
      </c>
      <c r="D179" s="10" t="s">
        <v>18</v>
      </c>
      <c r="E179" s="10" t="s">
        <v>110</v>
      </c>
      <c r="F179" s="14" t="s">
        <v>12</v>
      </c>
      <c r="G179" s="10" t="s">
        <v>111</v>
      </c>
      <c r="K179" s="8"/>
      <c r="L179" s="8"/>
      <c r="M179" s="8"/>
      <c r="N179" s="43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 x14ac:dyDescent="0.25">
      <c r="A180" s="10">
        <v>307</v>
      </c>
      <c r="B180" s="11" t="s">
        <v>247</v>
      </c>
      <c r="C180" s="10">
        <v>2</v>
      </c>
      <c r="D180" s="10" t="s">
        <v>18</v>
      </c>
      <c r="E180" s="10" t="s">
        <v>110</v>
      </c>
      <c r="F180" s="14" t="s">
        <v>12</v>
      </c>
      <c r="G180" s="10" t="s">
        <v>111</v>
      </c>
      <c r="K180" s="8"/>
      <c r="L180" s="8"/>
      <c r="M180" s="8"/>
      <c r="N180" s="43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 x14ac:dyDescent="0.25">
      <c r="A181" s="10">
        <v>308</v>
      </c>
      <c r="B181" s="11" t="s">
        <v>248</v>
      </c>
      <c r="C181" s="10">
        <v>2</v>
      </c>
      <c r="D181" s="10" t="s">
        <v>18</v>
      </c>
      <c r="E181" s="10" t="s">
        <v>110</v>
      </c>
      <c r="F181" s="14" t="s">
        <v>12</v>
      </c>
      <c r="G181" s="10" t="s">
        <v>111</v>
      </c>
      <c r="K181" s="8"/>
      <c r="L181" s="8"/>
      <c r="M181" s="8"/>
      <c r="N181" s="43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 x14ac:dyDescent="0.25">
      <c r="A182" s="10">
        <v>309</v>
      </c>
      <c r="B182" s="11" t="s">
        <v>249</v>
      </c>
      <c r="C182" s="10">
        <v>5</v>
      </c>
      <c r="D182" s="10" t="s">
        <v>18</v>
      </c>
      <c r="E182" s="10" t="s">
        <v>11</v>
      </c>
      <c r="F182" s="14" t="s">
        <v>171</v>
      </c>
      <c r="G182" s="10" t="s">
        <v>172</v>
      </c>
      <c r="K182" s="8"/>
      <c r="L182" s="8"/>
      <c r="M182" s="8"/>
      <c r="N182" s="43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 x14ac:dyDescent="0.25">
      <c r="A183" s="10">
        <v>310</v>
      </c>
      <c r="B183" s="11" t="s">
        <v>250</v>
      </c>
      <c r="C183" s="10">
        <v>6</v>
      </c>
      <c r="D183" s="10" t="s">
        <v>18</v>
      </c>
      <c r="E183" s="10" t="s">
        <v>110</v>
      </c>
      <c r="F183" s="14" t="s">
        <v>171</v>
      </c>
      <c r="G183" s="10" t="s">
        <v>186</v>
      </c>
      <c r="K183" s="8"/>
      <c r="L183" s="8"/>
      <c r="M183" s="8"/>
      <c r="N183" s="43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 x14ac:dyDescent="0.25">
      <c r="A184" s="10">
        <v>500</v>
      </c>
      <c r="B184" s="11" t="s">
        <v>251</v>
      </c>
      <c r="C184" s="10">
        <v>1</v>
      </c>
      <c r="D184" s="10" t="s">
        <v>24</v>
      </c>
      <c r="E184" s="10" t="s">
        <v>11</v>
      </c>
      <c r="F184" s="14" t="s">
        <v>12</v>
      </c>
      <c r="G184" s="10" t="s">
        <v>13</v>
      </c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 x14ac:dyDescent="0.25">
      <c r="A185" s="10">
        <v>501</v>
      </c>
      <c r="B185" s="11" t="s">
        <v>252</v>
      </c>
      <c r="C185" s="10">
        <v>1</v>
      </c>
      <c r="D185" s="10" t="s">
        <v>24</v>
      </c>
      <c r="E185" s="10" t="s">
        <v>11</v>
      </c>
      <c r="F185" s="14" t="s">
        <v>12</v>
      </c>
      <c r="G185" s="10" t="s">
        <v>13</v>
      </c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 x14ac:dyDescent="0.25">
      <c r="A186" s="10">
        <v>502</v>
      </c>
      <c r="B186" s="11" t="s">
        <v>253</v>
      </c>
      <c r="C186" s="10">
        <v>1</v>
      </c>
      <c r="D186" s="10" t="s">
        <v>24</v>
      </c>
      <c r="E186" s="10" t="s">
        <v>11</v>
      </c>
      <c r="F186" s="14" t="s">
        <v>12</v>
      </c>
      <c r="G186" s="10" t="s">
        <v>13</v>
      </c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 x14ac:dyDescent="0.25">
      <c r="A187" s="10">
        <v>503</v>
      </c>
      <c r="B187" s="11" t="s">
        <v>254</v>
      </c>
      <c r="C187" s="10">
        <v>1</v>
      </c>
      <c r="D187" s="10" t="s">
        <v>24</v>
      </c>
      <c r="E187" s="10" t="s">
        <v>11</v>
      </c>
      <c r="F187" s="14" t="s">
        <v>12</v>
      </c>
      <c r="G187" s="10" t="s">
        <v>13</v>
      </c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 x14ac:dyDescent="0.25">
      <c r="A188" s="10">
        <v>504</v>
      </c>
      <c r="B188" s="11" t="s">
        <v>255</v>
      </c>
      <c r="C188" s="10">
        <v>1</v>
      </c>
      <c r="D188" s="10" t="s">
        <v>24</v>
      </c>
      <c r="E188" s="10" t="s">
        <v>11</v>
      </c>
      <c r="F188" s="14" t="s">
        <v>12</v>
      </c>
      <c r="G188" s="10" t="s">
        <v>13</v>
      </c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 x14ac:dyDescent="0.25">
      <c r="A189" s="10">
        <v>505</v>
      </c>
      <c r="B189" s="11" t="s">
        <v>256</v>
      </c>
      <c r="C189" s="10">
        <v>2</v>
      </c>
      <c r="D189" s="10" t="s">
        <v>24</v>
      </c>
      <c r="E189" s="10" t="s">
        <v>11</v>
      </c>
      <c r="F189" s="14" t="s">
        <v>12</v>
      </c>
      <c r="G189" s="10" t="s">
        <v>13</v>
      </c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 x14ac:dyDescent="0.25">
      <c r="A190" s="10">
        <v>506</v>
      </c>
      <c r="B190" s="11" t="s">
        <v>257</v>
      </c>
      <c r="C190" s="10">
        <v>2</v>
      </c>
      <c r="D190" s="10" t="s">
        <v>24</v>
      </c>
      <c r="E190" s="10" t="s">
        <v>11</v>
      </c>
      <c r="F190" s="14" t="s">
        <v>12</v>
      </c>
      <c r="G190" s="10" t="s">
        <v>13</v>
      </c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 x14ac:dyDescent="0.25">
      <c r="A191" s="10">
        <v>507</v>
      </c>
      <c r="B191" s="11" t="s">
        <v>258</v>
      </c>
      <c r="C191" s="10">
        <v>2</v>
      </c>
      <c r="D191" s="10" t="s">
        <v>24</v>
      </c>
      <c r="E191" s="10" t="s">
        <v>11</v>
      </c>
      <c r="F191" s="14" t="s">
        <v>12</v>
      </c>
      <c r="G191" s="10" t="s">
        <v>13</v>
      </c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 x14ac:dyDescent="0.25">
      <c r="A192" s="10">
        <v>508</v>
      </c>
      <c r="B192" s="11" t="s">
        <v>259</v>
      </c>
      <c r="C192" s="10">
        <v>2</v>
      </c>
      <c r="D192" s="10" t="s">
        <v>24</v>
      </c>
      <c r="E192" s="10" t="s">
        <v>11</v>
      </c>
      <c r="F192" s="14" t="s">
        <v>12</v>
      </c>
      <c r="G192" s="10" t="s">
        <v>13</v>
      </c>
      <c r="K192" s="4"/>
      <c r="L192" s="4"/>
      <c r="M192" s="8"/>
      <c r="N192" s="43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 x14ac:dyDescent="0.25">
      <c r="A193" s="10">
        <v>509</v>
      </c>
      <c r="B193" s="11" t="s">
        <v>260</v>
      </c>
      <c r="C193" s="10">
        <v>3</v>
      </c>
      <c r="D193" s="10" t="s">
        <v>24</v>
      </c>
      <c r="E193" s="10" t="s">
        <v>11</v>
      </c>
      <c r="F193" s="14" t="s">
        <v>12</v>
      </c>
      <c r="G193" s="10" t="s">
        <v>13</v>
      </c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 x14ac:dyDescent="0.25">
      <c r="A194" s="10">
        <v>510</v>
      </c>
      <c r="B194" s="11" t="s">
        <v>261</v>
      </c>
      <c r="C194" s="10">
        <v>3</v>
      </c>
      <c r="D194" s="10" t="s">
        <v>24</v>
      </c>
      <c r="E194" s="10" t="s">
        <v>11</v>
      </c>
      <c r="F194" s="14" t="s">
        <v>12</v>
      </c>
      <c r="G194" s="10" t="s">
        <v>13</v>
      </c>
      <c r="K194" s="4"/>
      <c r="L194" s="4"/>
      <c r="M194" s="8"/>
      <c r="N194" s="43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 x14ac:dyDescent="0.25">
      <c r="A195" s="10">
        <v>511</v>
      </c>
      <c r="B195" s="11" t="s">
        <v>262</v>
      </c>
      <c r="C195" s="10">
        <v>3</v>
      </c>
      <c r="D195" s="10" t="s">
        <v>24</v>
      </c>
      <c r="E195" s="10" t="s">
        <v>11</v>
      </c>
      <c r="F195" s="14" t="s">
        <v>12</v>
      </c>
      <c r="G195" s="10" t="s">
        <v>13</v>
      </c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 x14ac:dyDescent="0.25">
      <c r="A196" s="10">
        <v>512</v>
      </c>
      <c r="B196" s="11" t="s">
        <v>263</v>
      </c>
      <c r="C196" s="10">
        <v>3</v>
      </c>
      <c r="D196" s="10" t="s">
        <v>24</v>
      </c>
      <c r="E196" s="10" t="s">
        <v>11</v>
      </c>
      <c r="F196" s="14" t="s">
        <v>12</v>
      </c>
      <c r="G196" s="10" t="s">
        <v>13</v>
      </c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 x14ac:dyDescent="0.25">
      <c r="A197" s="10">
        <v>513</v>
      </c>
      <c r="B197" s="11" t="s">
        <v>264</v>
      </c>
      <c r="C197" s="10">
        <v>4</v>
      </c>
      <c r="D197" s="10" t="s">
        <v>24</v>
      </c>
      <c r="E197" s="10" t="s">
        <v>11</v>
      </c>
      <c r="F197" s="14" t="s">
        <v>12</v>
      </c>
      <c r="G197" s="10" t="s">
        <v>13</v>
      </c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 x14ac:dyDescent="0.25">
      <c r="A198" s="10">
        <v>514</v>
      </c>
      <c r="B198" s="11" t="s">
        <v>265</v>
      </c>
      <c r="C198" s="10">
        <v>4</v>
      </c>
      <c r="D198" s="10" t="s">
        <v>24</v>
      </c>
      <c r="E198" s="10" t="s">
        <v>11</v>
      </c>
      <c r="F198" s="14" t="s">
        <v>12</v>
      </c>
      <c r="G198" s="10" t="s">
        <v>13</v>
      </c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 x14ac:dyDescent="0.25">
      <c r="A199" s="10">
        <v>515</v>
      </c>
      <c r="B199" s="11" t="s">
        <v>266</v>
      </c>
      <c r="C199" s="10">
        <v>4</v>
      </c>
      <c r="D199" s="10" t="s">
        <v>24</v>
      </c>
      <c r="E199" s="10" t="s">
        <v>11</v>
      </c>
      <c r="F199" s="14" t="s">
        <v>12</v>
      </c>
      <c r="G199" s="10" t="s">
        <v>13</v>
      </c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 x14ac:dyDescent="0.25">
      <c r="A200" s="10">
        <v>516</v>
      </c>
      <c r="B200" s="11" t="s">
        <v>267</v>
      </c>
      <c r="C200" s="10">
        <v>1</v>
      </c>
      <c r="D200" s="10" t="s">
        <v>24</v>
      </c>
      <c r="E200" s="10" t="s">
        <v>110</v>
      </c>
      <c r="F200" s="10" t="s">
        <v>12</v>
      </c>
      <c r="G200" s="10" t="s">
        <v>111</v>
      </c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 x14ac:dyDescent="0.25">
      <c r="A201" s="10">
        <v>517</v>
      </c>
      <c r="B201" s="11" t="s">
        <v>268</v>
      </c>
      <c r="C201" s="10">
        <v>1</v>
      </c>
      <c r="D201" s="10" t="s">
        <v>24</v>
      </c>
      <c r="E201" s="10" t="s">
        <v>110</v>
      </c>
      <c r="F201" s="10" t="s">
        <v>12</v>
      </c>
      <c r="G201" s="10" t="s">
        <v>111</v>
      </c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 x14ac:dyDescent="0.25">
      <c r="A202" s="10">
        <v>518</v>
      </c>
      <c r="B202" s="11" t="s">
        <v>269</v>
      </c>
      <c r="C202" s="44">
        <v>1</v>
      </c>
      <c r="D202" s="10" t="s">
        <v>24</v>
      </c>
      <c r="E202" s="10" t="s">
        <v>110</v>
      </c>
      <c r="F202" s="44" t="s">
        <v>12</v>
      </c>
      <c r="G202" s="10" t="s">
        <v>111</v>
      </c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 x14ac:dyDescent="0.25">
      <c r="A203" s="10">
        <v>519</v>
      </c>
      <c r="B203" s="11" t="s">
        <v>270</v>
      </c>
      <c r="C203" s="10">
        <v>1</v>
      </c>
      <c r="D203" s="10" t="s">
        <v>24</v>
      </c>
      <c r="E203" s="10" t="s">
        <v>110</v>
      </c>
      <c r="F203" s="10" t="s">
        <v>12</v>
      </c>
      <c r="G203" s="10" t="s">
        <v>111</v>
      </c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 x14ac:dyDescent="0.25">
      <c r="A204" s="10">
        <v>520</v>
      </c>
      <c r="B204" s="11" t="s">
        <v>271</v>
      </c>
      <c r="C204" s="10">
        <v>2</v>
      </c>
      <c r="D204" s="10" t="s">
        <v>24</v>
      </c>
      <c r="E204" s="10" t="s">
        <v>110</v>
      </c>
      <c r="F204" s="10" t="s">
        <v>12</v>
      </c>
      <c r="G204" s="10" t="s">
        <v>111</v>
      </c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 x14ac:dyDescent="0.25">
      <c r="A205" s="10">
        <v>521</v>
      </c>
      <c r="B205" s="11" t="s">
        <v>272</v>
      </c>
      <c r="C205" s="10">
        <v>2</v>
      </c>
      <c r="D205" s="10" t="s">
        <v>24</v>
      </c>
      <c r="E205" s="10" t="s">
        <v>110</v>
      </c>
      <c r="F205" s="10" t="s">
        <v>12</v>
      </c>
      <c r="G205" s="10" t="s">
        <v>111</v>
      </c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 x14ac:dyDescent="0.25">
      <c r="A206" s="10">
        <v>522</v>
      </c>
      <c r="B206" s="11" t="s">
        <v>273</v>
      </c>
      <c r="C206" s="10">
        <v>2</v>
      </c>
      <c r="D206" s="10" t="s">
        <v>24</v>
      </c>
      <c r="E206" s="10" t="s">
        <v>110</v>
      </c>
      <c r="F206" s="10" t="s">
        <v>12</v>
      </c>
      <c r="G206" s="10" t="s">
        <v>111</v>
      </c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 x14ac:dyDescent="0.25">
      <c r="A207" s="10">
        <v>523</v>
      </c>
      <c r="B207" s="11" t="s">
        <v>274</v>
      </c>
      <c r="C207" s="10">
        <v>2</v>
      </c>
      <c r="D207" s="10" t="s">
        <v>24</v>
      </c>
      <c r="E207" s="10" t="s">
        <v>110</v>
      </c>
      <c r="F207" s="10" t="s">
        <v>12</v>
      </c>
      <c r="G207" s="10" t="s">
        <v>111</v>
      </c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 x14ac:dyDescent="0.25">
      <c r="A208" s="10">
        <v>524</v>
      </c>
      <c r="B208" s="11" t="s">
        <v>275</v>
      </c>
      <c r="C208" s="10">
        <v>2</v>
      </c>
      <c r="D208" s="10" t="s">
        <v>24</v>
      </c>
      <c r="E208" s="10" t="s">
        <v>110</v>
      </c>
      <c r="F208" s="10" t="s">
        <v>12</v>
      </c>
      <c r="G208" s="10" t="s">
        <v>111</v>
      </c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 x14ac:dyDescent="0.25">
      <c r="A209" s="10">
        <v>525</v>
      </c>
      <c r="B209" s="11" t="s">
        <v>276</v>
      </c>
      <c r="C209" s="44">
        <v>2</v>
      </c>
      <c r="D209" s="10" t="s">
        <v>24</v>
      </c>
      <c r="E209" s="10" t="s">
        <v>110</v>
      </c>
      <c r="F209" s="44" t="s">
        <v>12</v>
      </c>
      <c r="G209" s="10" t="s">
        <v>111</v>
      </c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 x14ac:dyDescent="0.25">
      <c r="A210" s="10">
        <v>526</v>
      </c>
      <c r="B210" s="11" t="s">
        <v>277</v>
      </c>
      <c r="C210" s="10">
        <v>2</v>
      </c>
      <c r="D210" s="10" t="s">
        <v>24</v>
      </c>
      <c r="E210" s="10" t="s">
        <v>110</v>
      </c>
      <c r="F210" s="10" t="s">
        <v>12</v>
      </c>
      <c r="G210" s="10" t="s">
        <v>111</v>
      </c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 x14ac:dyDescent="0.25">
      <c r="A211" s="10">
        <v>527</v>
      </c>
      <c r="B211" s="11" t="s">
        <v>278</v>
      </c>
      <c r="C211" s="10">
        <v>2</v>
      </c>
      <c r="D211" s="10" t="s">
        <v>24</v>
      </c>
      <c r="E211" s="10" t="s">
        <v>110</v>
      </c>
      <c r="F211" s="10" t="s">
        <v>12</v>
      </c>
      <c r="G211" s="10" t="s">
        <v>111</v>
      </c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 x14ac:dyDescent="0.25">
      <c r="A212" s="10">
        <v>528</v>
      </c>
      <c r="B212" s="11" t="s">
        <v>279</v>
      </c>
      <c r="C212" s="10">
        <v>2</v>
      </c>
      <c r="D212" s="10" t="s">
        <v>24</v>
      </c>
      <c r="E212" s="10" t="s">
        <v>110</v>
      </c>
      <c r="F212" s="14" t="s">
        <v>12</v>
      </c>
      <c r="G212" s="10" t="s">
        <v>111</v>
      </c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 x14ac:dyDescent="0.25">
      <c r="A213" s="10">
        <v>529</v>
      </c>
      <c r="B213" s="11" t="s">
        <v>280</v>
      </c>
      <c r="C213" s="10">
        <v>2</v>
      </c>
      <c r="D213" s="10" t="s">
        <v>24</v>
      </c>
      <c r="E213" s="10" t="s">
        <v>110</v>
      </c>
      <c r="F213" s="10" t="s">
        <v>12</v>
      </c>
      <c r="G213" s="10" t="s">
        <v>111</v>
      </c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 x14ac:dyDescent="0.25">
      <c r="A214" s="10">
        <v>530</v>
      </c>
      <c r="B214" s="11" t="s">
        <v>281</v>
      </c>
      <c r="C214" s="10">
        <v>3</v>
      </c>
      <c r="D214" s="10" t="s">
        <v>24</v>
      </c>
      <c r="E214" s="10" t="s">
        <v>110</v>
      </c>
      <c r="F214" s="10" t="s">
        <v>12</v>
      </c>
      <c r="G214" s="10" t="s">
        <v>111</v>
      </c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 x14ac:dyDescent="0.25">
      <c r="A215" s="10">
        <v>531</v>
      </c>
      <c r="B215" s="11" t="s">
        <v>282</v>
      </c>
      <c r="C215" s="10">
        <v>3</v>
      </c>
      <c r="D215" s="10" t="s">
        <v>24</v>
      </c>
      <c r="E215" s="10" t="s">
        <v>110</v>
      </c>
      <c r="F215" s="10" t="s">
        <v>12</v>
      </c>
      <c r="G215" s="10" t="s">
        <v>111</v>
      </c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 x14ac:dyDescent="0.25">
      <c r="A216" s="10">
        <v>532</v>
      </c>
      <c r="B216" s="11" t="s">
        <v>283</v>
      </c>
      <c r="C216" s="10">
        <v>3</v>
      </c>
      <c r="D216" s="10" t="s">
        <v>24</v>
      </c>
      <c r="E216" s="10" t="s">
        <v>110</v>
      </c>
      <c r="F216" s="10" t="s">
        <v>12</v>
      </c>
      <c r="G216" s="10" t="s">
        <v>111</v>
      </c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 x14ac:dyDescent="0.25">
      <c r="A217" s="10">
        <v>533</v>
      </c>
      <c r="B217" s="11" t="s">
        <v>284</v>
      </c>
      <c r="C217" s="10">
        <v>4</v>
      </c>
      <c r="D217" s="10" t="s">
        <v>24</v>
      </c>
      <c r="E217" s="10" t="s">
        <v>110</v>
      </c>
      <c r="F217" s="10" t="s">
        <v>12</v>
      </c>
      <c r="G217" s="10" t="s">
        <v>111</v>
      </c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 x14ac:dyDescent="0.25">
      <c r="A218" s="10">
        <v>534</v>
      </c>
      <c r="B218" s="11" t="s">
        <v>285</v>
      </c>
      <c r="C218" s="10">
        <v>4</v>
      </c>
      <c r="D218" s="10" t="s">
        <v>24</v>
      </c>
      <c r="E218" s="10" t="s">
        <v>110</v>
      </c>
      <c r="F218" s="10" t="s">
        <v>12</v>
      </c>
      <c r="G218" s="10" t="s">
        <v>111</v>
      </c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 x14ac:dyDescent="0.25">
      <c r="A219" s="10">
        <v>535</v>
      </c>
      <c r="B219" s="11" t="s">
        <v>286</v>
      </c>
      <c r="C219" s="10">
        <v>5</v>
      </c>
      <c r="D219" s="10" t="s">
        <v>24</v>
      </c>
      <c r="E219" s="10" t="s">
        <v>11</v>
      </c>
      <c r="F219" s="10" t="s">
        <v>171</v>
      </c>
      <c r="G219" s="10" t="s">
        <v>172</v>
      </c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 x14ac:dyDescent="0.25">
      <c r="A220" s="10">
        <v>536</v>
      </c>
      <c r="B220" s="11" t="s">
        <v>287</v>
      </c>
      <c r="C220" s="10">
        <v>5</v>
      </c>
      <c r="D220" s="10" t="s">
        <v>24</v>
      </c>
      <c r="E220" s="10" t="s">
        <v>11</v>
      </c>
      <c r="F220" s="10" t="s">
        <v>171</v>
      </c>
      <c r="G220" s="10" t="s">
        <v>172</v>
      </c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 x14ac:dyDescent="0.25">
      <c r="A221" s="10">
        <v>537</v>
      </c>
      <c r="B221" s="11" t="s">
        <v>288</v>
      </c>
      <c r="C221" s="10">
        <v>5</v>
      </c>
      <c r="D221" s="10" t="s">
        <v>24</v>
      </c>
      <c r="E221" s="10" t="s">
        <v>11</v>
      </c>
      <c r="F221" s="10" t="s">
        <v>171</v>
      </c>
      <c r="G221" s="10" t="s">
        <v>172</v>
      </c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 x14ac:dyDescent="0.25">
      <c r="A222" s="10">
        <v>538</v>
      </c>
      <c r="B222" s="11" t="s">
        <v>289</v>
      </c>
      <c r="C222" s="10">
        <v>5</v>
      </c>
      <c r="D222" s="10" t="s">
        <v>24</v>
      </c>
      <c r="E222" s="10" t="s">
        <v>11</v>
      </c>
      <c r="F222" s="10" t="s">
        <v>171</v>
      </c>
      <c r="G222" s="10" t="s">
        <v>172</v>
      </c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 x14ac:dyDescent="0.25">
      <c r="A223" s="10">
        <v>539</v>
      </c>
      <c r="B223" s="11" t="s">
        <v>290</v>
      </c>
      <c r="C223" s="44">
        <v>5</v>
      </c>
      <c r="D223" s="10" t="s">
        <v>24</v>
      </c>
      <c r="E223" s="10" t="s">
        <v>11</v>
      </c>
      <c r="F223" s="10" t="s">
        <v>171</v>
      </c>
      <c r="G223" s="10" t="s">
        <v>172</v>
      </c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 x14ac:dyDescent="0.25">
      <c r="A224" s="10">
        <v>540</v>
      </c>
      <c r="B224" s="11" t="s">
        <v>291</v>
      </c>
      <c r="C224" s="10">
        <v>5</v>
      </c>
      <c r="D224" s="10" t="s">
        <v>24</v>
      </c>
      <c r="E224" s="10" t="s">
        <v>11</v>
      </c>
      <c r="F224" s="10" t="s">
        <v>171</v>
      </c>
      <c r="G224" s="10" t="s">
        <v>172</v>
      </c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 x14ac:dyDescent="0.25">
      <c r="A225" s="10">
        <v>541</v>
      </c>
      <c r="B225" s="11" t="s">
        <v>292</v>
      </c>
      <c r="C225" s="10">
        <v>5</v>
      </c>
      <c r="D225" s="10" t="s">
        <v>24</v>
      </c>
      <c r="E225" s="10" t="s">
        <v>11</v>
      </c>
      <c r="F225" s="10" t="s">
        <v>171</v>
      </c>
      <c r="G225" s="10" t="s">
        <v>172</v>
      </c>
      <c r="K225" s="4"/>
      <c r="L225" s="4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 x14ac:dyDescent="0.25">
      <c r="A226" s="10">
        <v>542</v>
      </c>
      <c r="B226" s="11" t="s">
        <v>293</v>
      </c>
      <c r="C226" s="10">
        <v>5</v>
      </c>
      <c r="D226" s="10" t="s">
        <v>24</v>
      </c>
      <c r="E226" s="10" t="s">
        <v>11</v>
      </c>
      <c r="F226" s="10" t="s">
        <v>171</v>
      </c>
      <c r="G226" s="10" t="s">
        <v>172</v>
      </c>
      <c r="K226" s="4"/>
      <c r="L226" s="4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 x14ac:dyDescent="0.25">
      <c r="A227" s="10">
        <v>543</v>
      </c>
      <c r="B227" s="11" t="s">
        <v>294</v>
      </c>
      <c r="C227" s="10">
        <v>5</v>
      </c>
      <c r="D227" s="10" t="s">
        <v>24</v>
      </c>
      <c r="E227" s="10" t="s">
        <v>11</v>
      </c>
      <c r="F227" s="10" t="s">
        <v>171</v>
      </c>
      <c r="G227" s="10" t="s">
        <v>172</v>
      </c>
      <c r="K227" s="4"/>
      <c r="L227" s="4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 x14ac:dyDescent="0.25">
      <c r="A228" s="10">
        <v>544</v>
      </c>
      <c r="B228" s="11" t="s">
        <v>295</v>
      </c>
      <c r="C228" s="10">
        <v>6</v>
      </c>
      <c r="D228" s="10" t="s">
        <v>24</v>
      </c>
      <c r="E228" s="10" t="s">
        <v>11</v>
      </c>
      <c r="F228" s="10" t="s">
        <v>171</v>
      </c>
      <c r="G228" s="10" t="s">
        <v>172</v>
      </c>
      <c r="K228" s="4"/>
      <c r="L228" s="4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 x14ac:dyDescent="0.25">
      <c r="A229" s="10">
        <v>545</v>
      </c>
      <c r="B229" s="11" t="s">
        <v>296</v>
      </c>
      <c r="C229" s="10">
        <v>6</v>
      </c>
      <c r="D229" s="10" t="s">
        <v>24</v>
      </c>
      <c r="E229" s="10" t="s">
        <v>11</v>
      </c>
      <c r="F229" s="10" t="s">
        <v>171</v>
      </c>
      <c r="G229" s="10" t="s">
        <v>172</v>
      </c>
      <c r="K229" s="4"/>
      <c r="L229" s="4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 x14ac:dyDescent="0.25">
      <c r="A230" s="10">
        <v>546</v>
      </c>
      <c r="B230" s="11" t="s">
        <v>297</v>
      </c>
      <c r="C230" s="10">
        <v>6</v>
      </c>
      <c r="D230" s="10" t="s">
        <v>24</v>
      </c>
      <c r="E230" s="10" t="s">
        <v>11</v>
      </c>
      <c r="F230" s="10" t="s">
        <v>171</v>
      </c>
      <c r="G230" s="10" t="s">
        <v>172</v>
      </c>
      <c r="K230" s="4"/>
      <c r="L230" s="4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 x14ac:dyDescent="0.25">
      <c r="A231" s="10">
        <v>547</v>
      </c>
      <c r="B231" s="11" t="s">
        <v>298</v>
      </c>
      <c r="C231" s="10">
        <v>6</v>
      </c>
      <c r="D231" s="10" t="s">
        <v>24</v>
      </c>
      <c r="E231" s="10" t="s">
        <v>11</v>
      </c>
      <c r="F231" s="10" t="s">
        <v>171</v>
      </c>
      <c r="G231" s="10" t="s">
        <v>172</v>
      </c>
      <c r="K231" s="4"/>
      <c r="L231" s="4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 x14ac:dyDescent="0.25">
      <c r="A232" s="10">
        <v>548</v>
      </c>
      <c r="B232" s="11" t="s">
        <v>299</v>
      </c>
      <c r="C232" s="10">
        <v>6</v>
      </c>
      <c r="D232" s="10" t="s">
        <v>24</v>
      </c>
      <c r="E232" s="10" t="s">
        <v>11</v>
      </c>
      <c r="F232" s="10" t="s">
        <v>171</v>
      </c>
      <c r="G232" s="10" t="s">
        <v>172</v>
      </c>
      <c r="K232" s="4"/>
      <c r="L232" s="4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 x14ac:dyDescent="0.25">
      <c r="A233" s="10">
        <v>549</v>
      </c>
      <c r="B233" s="11" t="s">
        <v>300</v>
      </c>
      <c r="C233" s="10">
        <v>6</v>
      </c>
      <c r="D233" s="10" t="s">
        <v>24</v>
      </c>
      <c r="E233" s="10" t="s">
        <v>11</v>
      </c>
      <c r="F233" s="10" t="s">
        <v>171</v>
      </c>
      <c r="G233" s="10" t="s">
        <v>172</v>
      </c>
      <c r="K233" s="4"/>
      <c r="L233" s="4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 x14ac:dyDescent="0.25">
      <c r="A234" s="10">
        <v>550</v>
      </c>
      <c r="B234" s="11" t="s">
        <v>301</v>
      </c>
      <c r="C234" s="10">
        <v>5</v>
      </c>
      <c r="D234" s="10" t="s">
        <v>24</v>
      </c>
      <c r="E234" s="10" t="s">
        <v>110</v>
      </c>
      <c r="F234" s="10" t="s">
        <v>171</v>
      </c>
      <c r="G234" s="10" t="s">
        <v>186</v>
      </c>
      <c r="K234" s="4"/>
      <c r="L234" s="4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 x14ac:dyDescent="0.25">
      <c r="A235" s="10">
        <v>551</v>
      </c>
      <c r="B235" s="11" t="s">
        <v>302</v>
      </c>
      <c r="C235" s="10">
        <v>5</v>
      </c>
      <c r="D235" s="10" t="s">
        <v>24</v>
      </c>
      <c r="E235" s="10" t="s">
        <v>110</v>
      </c>
      <c r="F235" s="10" t="s">
        <v>171</v>
      </c>
      <c r="G235" s="10" t="s">
        <v>186</v>
      </c>
      <c r="K235" s="4"/>
      <c r="L235" s="4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 x14ac:dyDescent="0.25">
      <c r="A236" s="10">
        <v>552</v>
      </c>
      <c r="B236" s="11" t="s">
        <v>303</v>
      </c>
      <c r="C236" s="10">
        <v>5</v>
      </c>
      <c r="D236" s="10" t="s">
        <v>24</v>
      </c>
      <c r="E236" s="10" t="s">
        <v>110</v>
      </c>
      <c r="F236" s="10" t="s">
        <v>171</v>
      </c>
      <c r="G236" s="10" t="s">
        <v>186</v>
      </c>
      <c r="K236" s="4"/>
      <c r="L236" s="4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 x14ac:dyDescent="0.25">
      <c r="A237" s="10">
        <v>553</v>
      </c>
      <c r="B237" s="11" t="s">
        <v>304</v>
      </c>
      <c r="C237" s="44">
        <v>5</v>
      </c>
      <c r="D237" s="10" t="s">
        <v>24</v>
      </c>
      <c r="E237" s="10" t="s">
        <v>110</v>
      </c>
      <c r="F237" s="10" t="s">
        <v>171</v>
      </c>
      <c r="G237" s="10" t="s">
        <v>186</v>
      </c>
      <c r="K237" s="4"/>
      <c r="L237" s="4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 x14ac:dyDescent="0.25">
      <c r="A238" s="10">
        <v>554</v>
      </c>
      <c r="B238" s="11" t="s">
        <v>305</v>
      </c>
      <c r="C238" s="10">
        <v>5</v>
      </c>
      <c r="D238" s="10" t="s">
        <v>24</v>
      </c>
      <c r="E238" s="10" t="s">
        <v>110</v>
      </c>
      <c r="F238" s="10" t="s">
        <v>171</v>
      </c>
      <c r="G238" s="10" t="s">
        <v>186</v>
      </c>
      <c r="K238" s="4"/>
      <c r="L238" s="4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 x14ac:dyDescent="0.25">
      <c r="A239" s="10">
        <v>555</v>
      </c>
      <c r="B239" s="11" t="s">
        <v>306</v>
      </c>
      <c r="C239" s="10">
        <v>5</v>
      </c>
      <c r="D239" s="10" t="s">
        <v>24</v>
      </c>
      <c r="E239" s="10" t="s">
        <v>110</v>
      </c>
      <c r="F239" s="10" t="s">
        <v>171</v>
      </c>
      <c r="G239" s="10" t="s">
        <v>186</v>
      </c>
      <c r="K239" s="4"/>
      <c r="L239" s="4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 x14ac:dyDescent="0.25">
      <c r="A240" s="10">
        <v>556</v>
      </c>
      <c r="B240" s="11" t="s">
        <v>307</v>
      </c>
      <c r="C240" s="10">
        <v>5</v>
      </c>
      <c r="D240" s="10" t="s">
        <v>24</v>
      </c>
      <c r="E240" s="10" t="s">
        <v>110</v>
      </c>
      <c r="F240" s="10" t="s">
        <v>171</v>
      </c>
      <c r="G240" s="10" t="s">
        <v>186</v>
      </c>
      <c r="K240" s="4"/>
      <c r="L240" s="4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 x14ac:dyDescent="0.25">
      <c r="A241" s="10">
        <v>557</v>
      </c>
      <c r="B241" s="11" t="s">
        <v>308</v>
      </c>
      <c r="C241" s="10">
        <v>5</v>
      </c>
      <c r="D241" s="10" t="s">
        <v>24</v>
      </c>
      <c r="E241" s="10" t="s">
        <v>110</v>
      </c>
      <c r="F241" s="10" t="s">
        <v>171</v>
      </c>
      <c r="G241" s="10" t="s">
        <v>186</v>
      </c>
      <c r="K241" s="4"/>
      <c r="L241" s="4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 x14ac:dyDescent="0.25">
      <c r="A242" s="10">
        <v>558</v>
      </c>
      <c r="B242" s="11" t="s">
        <v>309</v>
      </c>
      <c r="C242" s="10">
        <v>5</v>
      </c>
      <c r="D242" s="10" t="s">
        <v>24</v>
      </c>
      <c r="E242" s="10" t="s">
        <v>110</v>
      </c>
      <c r="F242" s="10" t="s">
        <v>171</v>
      </c>
      <c r="G242" s="10" t="s">
        <v>186</v>
      </c>
      <c r="K242" s="4"/>
      <c r="L242" s="4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 x14ac:dyDescent="0.25">
      <c r="A243" s="10">
        <v>559</v>
      </c>
      <c r="B243" s="11" t="s">
        <v>310</v>
      </c>
      <c r="C243" s="10">
        <v>6</v>
      </c>
      <c r="D243" s="10" t="s">
        <v>24</v>
      </c>
      <c r="E243" s="10" t="s">
        <v>110</v>
      </c>
      <c r="F243" s="10" t="s">
        <v>171</v>
      </c>
      <c r="G243" s="10" t="s">
        <v>186</v>
      </c>
      <c r="K243" s="4"/>
      <c r="L243" s="4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 x14ac:dyDescent="0.25">
      <c r="A244" s="10">
        <v>560</v>
      </c>
      <c r="B244" s="11" t="s">
        <v>311</v>
      </c>
      <c r="C244" s="10">
        <v>6</v>
      </c>
      <c r="D244" s="10" t="s">
        <v>24</v>
      </c>
      <c r="E244" s="10" t="s">
        <v>110</v>
      </c>
      <c r="F244" s="10" t="s">
        <v>171</v>
      </c>
      <c r="G244" s="10" t="s">
        <v>186</v>
      </c>
      <c r="K244" s="4"/>
      <c r="L244" s="4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 x14ac:dyDescent="0.25">
      <c r="A245" s="10">
        <v>561</v>
      </c>
      <c r="B245" s="11" t="s">
        <v>312</v>
      </c>
      <c r="C245" s="10">
        <v>6</v>
      </c>
      <c r="D245" s="10" t="s">
        <v>24</v>
      </c>
      <c r="E245" s="10" t="s">
        <v>110</v>
      </c>
      <c r="F245" s="10" t="s">
        <v>171</v>
      </c>
      <c r="G245" s="10" t="s">
        <v>186</v>
      </c>
      <c r="K245" s="4"/>
      <c r="L245" s="4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 x14ac:dyDescent="0.25">
      <c r="A246" s="10">
        <v>562</v>
      </c>
      <c r="B246" s="11" t="s">
        <v>313</v>
      </c>
      <c r="C246" s="10">
        <v>6</v>
      </c>
      <c r="D246" s="10" t="s">
        <v>24</v>
      </c>
      <c r="E246" s="10" t="s">
        <v>110</v>
      </c>
      <c r="F246" s="10" t="s">
        <v>171</v>
      </c>
      <c r="G246" s="10" t="s">
        <v>186</v>
      </c>
      <c r="K246" s="4"/>
      <c r="L246" s="4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 x14ac:dyDescent="0.25">
      <c r="A247" s="10">
        <v>563</v>
      </c>
      <c r="B247" s="11" t="s">
        <v>314</v>
      </c>
      <c r="C247" s="10">
        <v>6</v>
      </c>
      <c r="D247" s="10" t="s">
        <v>24</v>
      </c>
      <c r="E247" s="10" t="s">
        <v>110</v>
      </c>
      <c r="F247" s="10" t="s">
        <v>171</v>
      </c>
      <c r="G247" s="10" t="s">
        <v>186</v>
      </c>
      <c r="K247" s="4"/>
      <c r="L247" s="4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 x14ac:dyDescent="0.25">
      <c r="A248" s="10">
        <v>564</v>
      </c>
      <c r="B248" s="11" t="s">
        <v>315</v>
      </c>
      <c r="C248" s="10">
        <v>6</v>
      </c>
      <c r="D248" s="10" t="s">
        <v>24</v>
      </c>
      <c r="E248" s="10" t="s">
        <v>110</v>
      </c>
      <c r="F248" s="10" t="s">
        <v>171</v>
      </c>
      <c r="G248" s="10" t="s">
        <v>186</v>
      </c>
      <c r="K248" s="4"/>
      <c r="L248" s="4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 x14ac:dyDescent="0.25">
      <c r="A249" s="10">
        <v>565</v>
      </c>
      <c r="B249" s="11" t="s">
        <v>316</v>
      </c>
      <c r="C249" s="10">
        <v>6</v>
      </c>
      <c r="D249" s="10" t="s">
        <v>24</v>
      </c>
      <c r="E249" s="10" t="s">
        <v>110</v>
      </c>
      <c r="F249" s="10" t="s">
        <v>171</v>
      </c>
      <c r="G249" s="10" t="s">
        <v>186</v>
      </c>
      <c r="K249" s="4"/>
      <c r="L249" s="4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 x14ac:dyDescent="0.25">
      <c r="A250" s="10">
        <v>566</v>
      </c>
      <c r="B250" s="11" t="s">
        <v>317</v>
      </c>
      <c r="C250" s="10">
        <v>7</v>
      </c>
      <c r="D250" s="10" t="s">
        <v>24</v>
      </c>
      <c r="E250" s="10" t="s">
        <v>11</v>
      </c>
      <c r="F250" s="10" t="s">
        <v>202</v>
      </c>
      <c r="G250" s="10" t="s">
        <v>203</v>
      </c>
      <c r="K250" s="4"/>
      <c r="L250" s="4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 x14ac:dyDescent="0.25">
      <c r="A251" s="10">
        <v>567</v>
      </c>
      <c r="B251" s="11" t="s">
        <v>318</v>
      </c>
      <c r="C251" s="10">
        <v>7</v>
      </c>
      <c r="D251" s="10" t="s">
        <v>24</v>
      </c>
      <c r="E251" s="10" t="s">
        <v>11</v>
      </c>
      <c r="F251" s="10" t="s">
        <v>202</v>
      </c>
      <c r="G251" s="10" t="s">
        <v>203</v>
      </c>
      <c r="K251" s="4"/>
      <c r="L251" s="4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 x14ac:dyDescent="0.25">
      <c r="A252" s="10">
        <v>568</v>
      </c>
      <c r="B252" s="11" t="s">
        <v>319</v>
      </c>
      <c r="C252" s="10">
        <v>7</v>
      </c>
      <c r="D252" s="10" t="s">
        <v>24</v>
      </c>
      <c r="E252" s="10" t="s">
        <v>11</v>
      </c>
      <c r="F252" s="10" t="s">
        <v>202</v>
      </c>
      <c r="G252" s="10" t="s">
        <v>203</v>
      </c>
      <c r="K252" s="4"/>
      <c r="L252" s="4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 x14ac:dyDescent="0.25">
      <c r="A253" s="10">
        <v>569</v>
      </c>
      <c r="B253" s="11" t="s">
        <v>320</v>
      </c>
      <c r="C253" s="10">
        <v>7</v>
      </c>
      <c r="D253" s="10" t="s">
        <v>24</v>
      </c>
      <c r="E253" s="10" t="s">
        <v>11</v>
      </c>
      <c r="F253" s="10" t="s">
        <v>202</v>
      </c>
      <c r="G253" s="10" t="s">
        <v>203</v>
      </c>
      <c r="K253" s="4"/>
      <c r="L253" s="4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 x14ac:dyDescent="0.25">
      <c r="A254" s="10">
        <v>570</v>
      </c>
      <c r="B254" s="11" t="s">
        <v>321</v>
      </c>
      <c r="C254" s="10">
        <v>7</v>
      </c>
      <c r="D254" s="10" t="s">
        <v>24</v>
      </c>
      <c r="E254" s="10" t="s">
        <v>11</v>
      </c>
      <c r="F254" s="10" t="s">
        <v>202</v>
      </c>
      <c r="G254" s="10" t="s">
        <v>203</v>
      </c>
      <c r="K254" s="4"/>
      <c r="L254" s="4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 x14ac:dyDescent="0.25">
      <c r="A255" s="10">
        <v>571</v>
      </c>
      <c r="B255" s="11" t="s">
        <v>322</v>
      </c>
      <c r="C255" s="10">
        <v>8</v>
      </c>
      <c r="D255" s="10" t="s">
        <v>24</v>
      </c>
      <c r="E255" s="10" t="s">
        <v>11</v>
      </c>
      <c r="F255" s="10" t="s">
        <v>202</v>
      </c>
      <c r="G255" s="10" t="s">
        <v>203</v>
      </c>
      <c r="K255" s="4"/>
      <c r="L255" s="4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45">
        <v>572</v>
      </c>
      <c r="B256" s="45" t="s">
        <v>323</v>
      </c>
      <c r="C256" s="45">
        <v>8</v>
      </c>
      <c r="D256" s="45" t="s">
        <v>24</v>
      </c>
      <c r="E256" s="45" t="s">
        <v>11</v>
      </c>
      <c r="F256" s="45" t="s">
        <v>202</v>
      </c>
      <c r="G256" s="45" t="s">
        <v>203</v>
      </c>
    </row>
    <row r="257" spans="1:7" ht="15.75" customHeight="1" x14ac:dyDescent="0.25">
      <c r="A257" s="45">
        <v>573</v>
      </c>
      <c r="B257" s="45" t="s">
        <v>324</v>
      </c>
      <c r="C257" s="45">
        <v>8</v>
      </c>
      <c r="D257" s="45" t="s">
        <v>24</v>
      </c>
      <c r="E257" s="45" t="s">
        <v>11</v>
      </c>
      <c r="F257" s="45" t="s">
        <v>202</v>
      </c>
      <c r="G257" s="45" t="s">
        <v>203</v>
      </c>
    </row>
    <row r="258" spans="1:7" ht="15.75" customHeight="1" x14ac:dyDescent="0.25">
      <c r="A258" s="45">
        <v>574</v>
      </c>
      <c r="B258" s="45" t="s">
        <v>325</v>
      </c>
      <c r="C258" s="45">
        <v>8</v>
      </c>
      <c r="D258" s="45" t="s">
        <v>24</v>
      </c>
      <c r="E258" s="45" t="s">
        <v>11</v>
      </c>
      <c r="F258" s="45" t="s">
        <v>202</v>
      </c>
      <c r="G258" s="45" t="s">
        <v>203</v>
      </c>
    </row>
    <row r="259" spans="1:7" ht="15.75" customHeight="1" x14ac:dyDescent="0.25">
      <c r="A259" s="45">
        <v>575</v>
      </c>
      <c r="B259" s="45" t="s">
        <v>326</v>
      </c>
      <c r="C259" s="45">
        <v>8</v>
      </c>
      <c r="D259" s="45" t="s">
        <v>24</v>
      </c>
      <c r="E259" s="45" t="s">
        <v>11</v>
      </c>
      <c r="F259" s="45" t="s">
        <v>202</v>
      </c>
      <c r="G259" s="45" t="s">
        <v>203</v>
      </c>
    </row>
    <row r="260" spans="1:7" ht="15.75" customHeight="1" x14ac:dyDescent="0.25">
      <c r="A260" s="45">
        <v>576</v>
      </c>
      <c r="B260" s="45" t="s">
        <v>327</v>
      </c>
      <c r="C260" s="45">
        <v>8</v>
      </c>
      <c r="D260" s="45" t="s">
        <v>24</v>
      </c>
      <c r="E260" s="45" t="s">
        <v>11</v>
      </c>
      <c r="F260" s="45" t="s">
        <v>202</v>
      </c>
      <c r="G260" s="45" t="s">
        <v>203</v>
      </c>
    </row>
    <row r="261" spans="1:7" ht="15.75" customHeight="1" x14ac:dyDescent="0.25">
      <c r="A261" s="45">
        <v>577</v>
      </c>
      <c r="B261" s="45" t="s">
        <v>328</v>
      </c>
      <c r="C261" s="45">
        <v>8</v>
      </c>
      <c r="D261" s="45" t="s">
        <v>24</v>
      </c>
      <c r="E261" s="45" t="s">
        <v>11</v>
      </c>
      <c r="F261" s="45" t="s">
        <v>202</v>
      </c>
      <c r="G261" s="45" t="s">
        <v>203</v>
      </c>
    </row>
    <row r="262" spans="1:7" ht="15.75" customHeight="1" x14ac:dyDescent="0.25">
      <c r="A262" s="45">
        <v>578</v>
      </c>
      <c r="B262" s="45" t="s">
        <v>329</v>
      </c>
      <c r="C262" s="45">
        <v>8</v>
      </c>
      <c r="D262" s="45" t="s">
        <v>24</v>
      </c>
      <c r="E262" s="45" t="s">
        <v>11</v>
      </c>
      <c r="F262" s="45" t="s">
        <v>202</v>
      </c>
      <c r="G262" s="45" t="s">
        <v>203</v>
      </c>
    </row>
    <row r="263" spans="1:7" ht="15.75" customHeight="1" x14ac:dyDescent="0.25">
      <c r="A263" s="45">
        <v>579</v>
      </c>
      <c r="B263" s="45" t="s">
        <v>330</v>
      </c>
      <c r="C263" s="45">
        <v>8</v>
      </c>
      <c r="D263" s="45" t="s">
        <v>24</v>
      </c>
      <c r="E263" s="45" t="s">
        <v>11</v>
      </c>
      <c r="F263" s="45" t="s">
        <v>202</v>
      </c>
      <c r="G263" s="45" t="s">
        <v>203</v>
      </c>
    </row>
    <row r="264" spans="1:7" ht="15.75" customHeight="1" x14ac:dyDescent="0.25">
      <c r="A264" s="45">
        <v>580</v>
      </c>
      <c r="B264" s="45" t="s">
        <v>331</v>
      </c>
      <c r="C264" s="45">
        <v>8</v>
      </c>
      <c r="D264" s="45" t="s">
        <v>24</v>
      </c>
      <c r="E264" s="45" t="s">
        <v>11</v>
      </c>
      <c r="F264" s="45" t="s">
        <v>202</v>
      </c>
      <c r="G264" s="45" t="s">
        <v>203</v>
      </c>
    </row>
    <row r="265" spans="1:7" ht="15.75" customHeight="1" x14ac:dyDescent="0.25">
      <c r="A265" s="45">
        <v>581</v>
      </c>
      <c r="B265" s="45" t="s">
        <v>332</v>
      </c>
      <c r="C265" s="45">
        <v>7</v>
      </c>
      <c r="D265" s="45" t="s">
        <v>24</v>
      </c>
      <c r="E265" s="45" t="s">
        <v>110</v>
      </c>
      <c r="F265" s="45" t="s">
        <v>202</v>
      </c>
      <c r="G265" s="45" t="s">
        <v>222</v>
      </c>
    </row>
    <row r="266" spans="1:7" ht="15.75" customHeight="1" x14ac:dyDescent="0.25">
      <c r="A266" s="45">
        <v>582</v>
      </c>
      <c r="B266" s="45" t="s">
        <v>333</v>
      </c>
      <c r="C266" s="45">
        <v>7</v>
      </c>
      <c r="D266" s="45" t="s">
        <v>24</v>
      </c>
      <c r="E266" s="45" t="s">
        <v>110</v>
      </c>
      <c r="F266" s="45" t="s">
        <v>202</v>
      </c>
      <c r="G266" s="45" t="s">
        <v>222</v>
      </c>
    </row>
    <row r="267" spans="1:7" ht="15.75" customHeight="1" x14ac:dyDescent="0.25">
      <c r="A267" s="45">
        <v>583</v>
      </c>
      <c r="B267" s="45" t="s">
        <v>334</v>
      </c>
      <c r="C267" s="45">
        <v>7</v>
      </c>
      <c r="D267" s="45" t="s">
        <v>24</v>
      </c>
      <c r="E267" s="45" t="s">
        <v>110</v>
      </c>
      <c r="F267" s="45" t="s">
        <v>202</v>
      </c>
      <c r="G267" s="45" t="s">
        <v>222</v>
      </c>
    </row>
    <row r="268" spans="1:7" ht="15.75" customHeight="1" x14ac:dyDescent="0.25">
      <c r="A268" s="45">
        <v>584</v>
      </c>
      <c r="B268" s="45" t="s">
        <v>335</v>
      </c>
      <c r="C268" s="45">
        <v>7</v>
      </c>
      <c r="D268" s="45" t="s">
        <v>24</v>
      </c>
      <c r="E268" s="45" t="s">
        <v>110</v>
      </c>
      <c r="F268" s="45" t="s">
        <v>202</v>
      </c>
      <c r="G268" s="45" t="s">
        <v>222</v>
      </c>
    </row>
    <row r="269" spans="1:7" ht="15.75" customHeight="1" x14ac:dyDescent="0.25">
      <c r="A269" s="45">
        <v>585</v>
      </c>
      <c r="B269" s="45" t="s">
        <v>336</v>
      </c>
      <c r="C269" s="45">
        <v>7</v>
      </c>
      <c r="D269" s="45" t="s">
        <v>24</v>
      </c>
      <c r="E269" s="45" t="s">
        <v>110</v>
      </c>
      <c r="F269" s="45" t="s">
        <v>202</v>
      </c>
      <c r="G269" s="45" t="s">
        <v>222</v>
      </c>
    </row>
    <row r="270" spans="1:7" ht="15.75" customHeight="1" x14ac:dyDescent="0.25">
      <c r="A270" s="45">
        <v>586</v>
      </c>
      <c r="B270" s="45" t="s">
        <v>337</v>
      </c>
      <c r="C270" s="45">
        <v>7</v>
      </c>
      <c r="D270" s="45" t="s">
        <v>24</v>
      </c>
      <c r="E270" s="45" t="s">
        <v>110</v>
      </c>
      <c r="F270" s="45" t="s">
        <v>202</v>
      </c>
      <c r="G270" s="45" t="s">
        <v>222</v>
      </c>
    </row>
    <row r="271" spans="1:7" ht="15.75" customHeight="1" x14ac:dyDescent="0.25">
      <c r="A271" s="45">
        <v>587</v>
      </c>
      <c r="B271" s="45" t="s">
        <v>338</v>
      </c>
      <c r="C271" s="45">
        <v>8</v>
      </c>
      <c r="D271" s="45" t="s">
        <v>24</v>
      </c>
      <c r="E271" s="45" t="s">
        <v>110</v>
      </c>
      <c r="F271" s="45" t="s">
        <v>202</v>
      </c>
      <c r="G271" s="45" t="s">
        <v>222</v>
      </c>
    </row>
    <row r="272" spans="1:7" ht="15.75" customHeight="1" x14ac:dyDescent="0.25">
      <c r="A272" s="45">
        <v>588</v>
      </c>
      <c r="B272" s="45" t="s">
        <v>339</v>
      </c>
      <c r="C272" s="45">
        <v>8</v>
      </c>
      <c r="D272" s="45" t="s">
        <v>24</v>
      </c>
      <c r="E272" s="45" t="s">
        <v>110</v>
      </c>
      <c r="F272" s="45" t="s">
        <v>202</v>
      </c>
      <c r="G272" s="45" t="s">
        <v>222</v>
      </c>
    </row>
    <row r="273" spans="1:7" ht="15.75" customHeight="1" x14ac:dyDescent="0.25">
      <c r="A273" s="45">
        <v>589</v>
      </c>
      <c r="B273" s="45" t="s">
        <v>340</v>
      </c>
      <c r="C273" s="45">
        <v>8</v>
      </c>
      <c r="D273" s="45" t="s">
        <v>24</v>
      </c>
      <c r="E273" s="45" t="s">
        <v>110</v>
      </c>
      <c r="F273" s="45" t="s">
        <v>202</v>
      </c>
      <c r="G273" s="45" t="s">
        <v>222</v>
      </c>
    </row>
    <row r="274" spans="1:7" ht="15.75" customHeight="1" x14ac:dyDescent="0.25">
      <c r="A274" s="45">
        <v>590</v>
      </c>
      <c r="B274" s="45" t="s">
        <v>341</v>
      </c>
      <c r="C274" s="45">
        <v>8</v>
      </c>
      <c r="D274" s="45" t="s">
        <v>24</v>
      </c>
      <c r="E274" s="45" t="s">
        <v>110</v>
      </c>
      <c r="F274" s="45" t="s">
        <v>202</v>
      </c>
      <c r="G274" s="45" t="s">
        <v>222</v>
      </c>
    </row>
    <row r="275" spans="1:7" ht="15.75" customHeight="1" x14ac:dyDescent="0.25">
      <c r="A275" s="45">
        <v>591</v>
      </c>
      <c r="B275" s="45" t="s">
        <v>342</v>
      </c>
      <c r="C275" s="45">
        <v>8</v>
      </c>
      <c r="D275" s="45" t="s">
        <v>24</v>
      </c>
      <c r="E275" s="45" t="s">
        <v>110</v>
      </c>
      <c r="F275" s="45" t="s">
        <v>202</v>
      </c>
      <c r="G275" s="45" t="s">
        <v>222</v>
      </c>
    </row>
    <row r="276" spans="1:7" ht="15.75" customHeight="1" x14ac:dyDescent="0.25">
      <c r="A276" s="45">
        <v>592</v>
      </c>
      <c r="B276" s="45" t="s">
        <v>343</v>
      </c>
      <c r="C276" s="45">
        <v>8</v>
      </c>
      <c r="D276" s="45" t="s">
        <v>24</v>
      </c>
      <c r="E276" s="45" t="s">
        <v>110</v>
      </c>
      <c r="F276" s="45" t="s">
        <v>202</v>
      </c>
      <c r="G276" s="45" t="s">
        <v>222</v>
      </c>
    </row>
    <row r="277" spans="1:7" ht="15.75" customHeight="1" x14ac:dyDescent="0.25">
      <c r="A277" s="45">
        <v>593</v>
      </c>
      <c r="B277" s="45" t="s">
        <v>344</v>
      </c>
      <c r="C277" s="45">
        <v>8</v>
      </c>
      <c r="D277" s="45" t="s">
        <v>24</v>
      </c>
      <c r="E277" s="45" t="s">
        <v>110</v>
      </c>
      <c r="F277" s="45" t="s">
        <v>202</v>
      </c>
      <c r="G277" s="45" t="s">
        <v>222</v>
      </c>
    </row>
    <row r="278" spans="1:7" ht="15.75" customHeight="1" x14ac:dyDescent="0.25">
      <c r="A278" s="45">
        <v>594</v>
      </c>
      <c r="B278" s="45" t="s">
        <v>345</v>
      </c>
      <c r="C278" s="45">
        <v>8</v>
      </c>
      <c r="D278" s="45" t="s">
        <v>24</v>
      </c>
      <c r="E278" s="45" t="s">
        <v>110</v>
      </c>
      <c r="F278" s="45" t="s">
        <v>202</v>
      </c>
      <c r="G278" s="45" t="s">
        <v>222</v>
      </c>
    </row>
    <row r="279" spans="1:7" ht="15.75" customHeight="1" x14ac:dyDescent="0.25">
      <c r="A279" s="45">
        <v>595</v>
      </c>
      <c r="B279" s="45" t="s">
        <v>346</v>
      </c>
      <c r="C279" s="45">
        <v>8</v>
      </c>
      <c r="D279" s="45" t="s">
        <v>24</v>
      </c>
      <c r="E279" s="45" t="s">
        <v>110</v>
      </c>
      <c r="F279" s="45" t="s">
        <v>202</v>
      </c>
      <c r="G279" s="45" t="s">
        <v>222</v>
      </c>
    </row>
    <row r="280" spans="1:7" ht="15.75" customHeight="1" x14ac:dyDescent="0.25">
      <c r="A280" s="45">
        <v>596</v>
      </c>
      <c r="B280" s="45" t="s">
        <v>347</v>
      </c>
      <c r="C280" s="45">
        <v>8</v>
      </c>
      <c r="D280" s="45" t="s">
        <v>24</v>
      </c>
      <c r="E280" s="45" t="s">
        <v>110</v>
      </c>
      <c r="F280" s="45" t="s">
        <v>202</v>
      </c>
      <c r="G280" s="45" t="s">
        <v>222</v>
      </c>
    </row>
    <row r="281" spans="1:7" ht="15.75" customHeight="1" x14ac:dyDescent="0.25">
      <c r="A281" s="45">
        <v>597</v>
      </c>
      <c r="B281" s="45" t="s">
        <v>348</v>
      </c>
      <c r="C281" s="45">
        <v>8</v>
      </c>
      <c r="D281" s="45" t="s">
        <v>24</v>
      </c>
      <c r="E281" s="45" t="s">
        <v>110</v>
      </c>
      <c r="F281" s="45" t="s">
        <v>202</v>
      </c>
      <c r="G281" s="45" t="s">
        <v>222</v>
      </c>
    </row>
    <row r="282" spans="1:7" ht="15.75" customHeight="1" x14ac:dyDescent="0.25">
      <c r="A282" s="45">
        <v>598</v>
      </c>
      <c r="B282" s="45" t="s">
        <v>349</v>
      </c>
      <c r="C282" s="45">
        <v>8</v>
      </c>
      <c r="D282" s="45" t="s">
        <v>24</v>
      </c>
      <c r="E282" s="45" t="s">
        <v>110</v>
      </c>
      <c r="F282" s="45" t="s">
        <v>202</v>
      </c>
      <c r="G282" s="45" t="s">
        <v>222</v>
      </c>
    </row>
    <row r="283" spans="1:7" ht="15.75" customHeight="1" x14ac:dyDescent="0.25">
      <c r="A283" s="45">
        <v>599</v>
      </c>
      <c r="B283" s="45" t="s">
        <v>350</v>
      </c>
      <c r="C283" s="45">
        <v>8</v>
      </c>
      <c r="D283" s="45" t="s">
        <v>24</v>
      </c>
      <c r="E283" s="45" t="s">
        <v>110</v>
      </c>
      <c r="F283" s="45" t="s">
        <v>202</v>
      </c>
      <c r="G283" s="45" t="s">
        <v>222</v>
      </c>
    </row>
    <row r="284" spans="1:7" ht="15.75" customHeight="1" x14ac:dyDescent="0.25">
      <c r="A284" s="45">
        <v>600</v>
      </c>
      <c r="B284" s="45" t="s">
        <v>351</v>
      </c>
      <c r="C284" s="45">
        <v>8</v>
      </c>
      <c r="D284" s="45" t="s">
        <v>24</v>
      </c>
      <c r="E284" s="45" t="s">
        <v>110</v>
      </c>
      <c r="F284" s="45" t="s">
        <v>202</v>
      </c>
      <c r="G284" s="45" t="s">
        <v>222</v>
      </c>
    </row>
    <row r="285" spans="1:7" ht="15.75" customHeight="1" x14ac:dyDescent="0.25">
      <c r="A285" s="45">
        <v>601</v>
      </c>
      <c r="B285" s="45" t="s">
        <v>352</v>
      </c>
      <c r="C285" s="45">
        <v>8</v>
      </c>
      <c r="D285" s="45" t="s">
        <v>24</v>
      </c>
      <c r="E285" s="45" t="s">
        <v>110</v>
      </c>
      <c r="F285" s="45" t="s">
        <v>202</v>
      </c>
      <c r="G285" s="45" t="s">
        <v>222</v>
      </c>
    </row>
    <row r="286" spans="1:7" ht="15.75" customHeight="1" x14ac:dyDescent="0.25">
      <c r="A286" s="45">
        <v>602</v>
      </c>
      <c r="B286" s="45" t="s">
        <v>353</v>
      </c>
      <c r="C286" s="45">
        <v>8</v>
      </c>
      <c r="D286" s="45" t="s">
        <v>24</v>
      </c>
      <c r="E286" s="45" t="s">
        <v>110</v>
      </c>
      <c r="F286" s="45" t="s">
        <v>202</v>
      </c>
      <c r="G286" s="45" t="s">
        <v>222</v>
      </c>
    </row>
    <row r="287" spans="1:7" ht="15.75" customHeight="1" x14ac:dyDescent="0.25">
      <c r="A287" s="45">
        <v>825</v>
      </c>
      <c r="B287" s="45" t="s">
        <v>354</v>
      </c>
      <c r="C287" s="45">
        <v>1</v>
      </c>
      <c r="D287" s="45" t="s">
        <v>45</v>
      </c>
      <c r="E287" s="45" t="s">
        <v>11</v>
      </c>
      <c r="F287" s="45" t="s">
        <v>12</v>
      </c>
      <c r="G287" s="45" t="s">
        <v>13</v>
      </c>
    </row>
    <row r="288" spans="1:7" ht="15.75" customHeight="1" x14ac:dyDescent="0.25">
      <c r="A288" s="45">
        <v>826</v>
      </c>
      <c r="B288" s="45" t="s">
        <v>355</v>
      </c>
      <c r="C288" s="45">
        <v>1</v>
      </c>
      <c r="D288" s="45" t="s">
        <v>45</v>
      </c>
      <c r="E288" s="45" t="s">
        <v>11</v>
      </c>
      <c r="F288" s="45" t="s">
        <v>12</v>
      </c>
      <c r="G288" s="45" t="s">
        <v>13</v>
      </c>
    </row>
    <row r="289" spans="1:7" ht="15.75" customHeight="1" x14ac:dyDescent="0.25">
      <c r="A289" s="45">
        <v>827</v>
      </c>
      <c r="B289" s="45" t="s">
        <v>356</v>
      </c>
      <c r="C289" s="45">
        <v>1</v>
      </c>
      <c r="D289" s="45" t="s">
        <v>45</v>
      </c>
      <c r="E289" s="45" t="s">
        <v>11</v>
      </c>
      <c r="F289" s="45" t="s">
        <v>12</v>
      </c>
      <c r="G289" s="45" t="s">
        <v>13</v>
      </c>
    </row>
    <row r="290" spans="1:7" ht="15.75" customHeight="1" x14ac:dyDescent="0.25">
      <c r="A290" s="45">
        <v>828</v>
      </c>
      <c r="B290" s="45" t="s">
        <v>357</v>
      </c>
      <c r="C290" s="45">
        <v>1</v>
      </c>
      <c r="D290" s="45" t="s">
        <v>45</v>
      </c>
      <c r="E290" s="45" t="s">
        <v>11</v>
      </c>
      <c r="F290" s="45" t="s">
        <v>12</v>
      </c>
      <c r="G290" s="45" t="s">
        <v>13</v>
      </c>
    </row>
    <row r="291" spans="1:7" ht="15.75" customHeight="1" x14ac:dyDescent="0.25">
      <c r="A291" s="45">
        <v>829</v>
      </c>
      <c r="B291" s="45" t="s">
        <v>358</v>
      </c>
      <c r="C291" s="45">
        <v>1</v>
      </c>
      <c r="D291" s="45" t="s">
        <v>45</v>
      </c>
      <c r="E291" s="45" t="s">
        <v>11</v>
      </c>
      <c r="F291" s="45" t="s">
        <v>12</v>
      </c>
      <c r="G291" s="45" t="s">
        <v>13</v>
      </c>
    </row>
    <row r="292" spans="1:7" ht="15.75" customHeight="1" x14ac:dyDescent="0.25">
      <c r="A292" s="45">
        <v>830</v>
      </c>
      <c r="B292" s="45" t="s">
        <v>359</v>
      </c>
      <c r="C292" s="45">
        <v>1</v>
      </c>
      <c r="D292" s="45" t="s">
        <v>45</v>
      </c>
      <c r="E292" s="45" t="s">
        <v>11</v>
      </c>
      <c r="F292" s="45" t="s">
        <v>12</v>
      </c>
      <c r="G292" s="45" t="s">
        <v>13</v>
      </c>
    </row>
    <row r="293" spans="1:7" ht="15.75" customHeight="1" x14ac:dyDescent="0.25">
      <c r="A293" s="45">
        <v>831</v>
      </c>
      <c r="B293" s="45" t="s">
        <v>360</v>
      </c>
      <c r="C293" s="45">
        <v>1</v>
      </c>
      <c r="D293" s="45" t="s">
        <v>45</v>
      </c>
      <c r="E293" s="45" t="s">
        <v>11</v>
      </c>
      <c r="F293" s="45" t="s">
        <v>12</v>
      </c>
      <c r="G293" s="45" t="s">
        <v>13</v>
      </c>
    </row>
    <row r="294" spans="1:7" ht="15.75" customHeight="1" x14ac:dyDescent="0.25">
      <c r="A294" s="45">
        <v>832</v>
      </c>
      <c r="B294" s="45" t="s">
        <v>361</v>
      </c>
      <c r="C294" s="45">
        <v>2</v>
      </c>
      <c r="D294" s="45" t="s">
        <v>45</v>
      </c>
      <c r="E294" s="45" t="s">
        <v>11</v>
      </c>
      <c r="F294" s="45" t="s">
        <v>12</v>
      </c>
      <c r="G294" s="45" t="s">
        <v>13</v>
      </c>
    </row>
    <row r="295" spans="1:7" ht="15.75" customHeight="1" x14ac:dyDescent="0.25">
      <c r="A295" s="45">
        <v>833</v>
      </c>
      <c r="B295" s="45" t="s">
        <v>362</v>
      </c>
      <c r="C295" s="45">
        <v>2</v>
      </c>
      <c r="D295" s="45" t="s">
        <v>45</v>
      </c>
      <c r="E295" s="45" t="s">
        <v>11</v>
      </c>
      <c r="F295" s="45" t="s">
        <v>12</v>
      </c>
      <c r="G295" s="45" t="s">
        <v>13</v>
      </c>
    </row>
    <row r="296" spans="1:7" ht="15.75" customHeight="1" x14ac:dyDescent="0.25">
      <c r="A296" s="45">
        <v>834</v>
      </c>
      <c r="B296" s="45" t="s">
        <v>363</v>
      </c>
      <c r="C296" s="45">
        <v>2</v>
      </c>
      <c r="D296" s="45" t="s">
        <v>45</v>
      </c>
      <c r="E296" s="45" t="s">
        <v>11</v>
      </c>
      <c r="F296" s="45" t="s">
        <v>12</v>
      </c>
      <c r="G296" s="45" t="s">
        <v>13</v>
      </c>
    </row>
    <row r="297" spans="1:7" ht="15.75" customHeight="1" x14ac:dyDescent="0.25">
      <c r="A297" s="45">
        <v>835</v>
      </c>
      <c r="B297" s="45" t="s">
        <v>364</v>
      </c>
      <c r="C297" s="45">
        <v>2</v>
      </c>
      <c r="D297" s="45" t="s">
        <v>45</v>
      </c>
      <c r="E297" s="45" t="s">
        <v>11</v>
      </c>
      <c r="F297" s="45" t="s">
        <v>12</v>
      </c>
      <c r="G297" s="45" t="s">
        <v>13</v>
      </c>
    </row>
    <row r="298" spans="1:7" ht="15.75" customHeight="1" x14ac:dyDescent="0.25">
      <c r="A298" s="45">
        <v>836</v>
      </c>
      <c r="B298" s="45" t="s">
        <v>365</v>
      </c>
      <c r="C298" s="45">
        <v>2</v>
      </c>
      <c r="D298" s="45" t="s">
        <v>45</v>
      </c>
      <c r="E298" s="45" t="s">
        <v>11</v>
      </c>
      <c r="F298" s="45" t="s">
        <v>12</v>
      </c>
      <c r="G298" s="45" t="s">
        <v>13</v>
      </c>
    </row>
    <row r="299" spans="1:7" ht="15.75" customHeight="1" x14ac:dyDescent="0.25">
      <c r="A299" s="45">
        <v>837</v>
      </c>
      <c r="B299" s="45" t="s">
        <v>366</v>
      </c>
      <c r="C299" s="45">
        <v>2</v>
      </c>
      <c r="D299" s="45" t="s">
        <v>45</v>
      </c>
      <c r="E299" s="45" t="s">
        <v>11</v>
      </c>
      <c r="F299" s="45" t="s">
        <v>12</v>
      </c>
      <c r="G299" s="45" t="s">
        <v>13</v>
      </c>
    </row>
    <row r="300" spans="1:7" ht="15.75" customHeight="1" x14ac:dyDescent="0.25">
      <c r="A300" s="45">
        <v>838</v>
      </c>
      <c r="B300" s="45" t="s">
        <v>367</v>
      </c>
      <c r="C300" s="45">
        <v>2</v>
      </c>
      <c r="D300" s="45" t="s">
        <v>45</v>
      </c>
      <c r="E300" s="45" t="s">
        <v>11</v>
      </c>
      <c r="F300" s="45" t="s">
        <v>12</v>
      </c>
      <c r="G300" s="45" t="s">
        <v>13</v>
      </c>
    </row>
    <row r="301" spans="1:7" ht="15.75" customHeight="1" x14ac:dyDescent="0.25">
      <c r="A301" s="45">
        <v>839</v>
      </c>
      <c r="B301" s="45" t="s">
        <v>368</v>
      </c>
      <c r="C301" s="45">
        <v>2</v>
      </c>
      <c r="D301" s="45" t="s">
        <v>45</v>
      </c>
      <c r="E301" s="45" t="s">
        <v>11</v>
      </c>
      <c r="F301" s="45" t="s">
        <v>12</v>
      </c>
      <c r="G301" s="45" t="s">
        <v>13</v>
      </c>
    </row>
    <row r="302" spans="1:7" ht="15.75" customHeight="1" x14ac:dyDescent="0.25">
      <c r="A302" s="45">
        <v>840</v>
      </c>
      <c r="B302" s="45" t="s">
        <v>369</v>
      </c>
      <c r="C302" s="45">
        <v>2</v>
      </c>
      <c r="D302" s="45" t="s">
        <v>45</v>
      </c>
      <c r="E302" s="45" t="s">
        <v>11</v>
      </c>
      <c r="F302" s="45" t="s">
        <v>12</v>
      </c>
      <c r="G302" s="45" t="s">
        <v>13</v>
      </c>
    </row>
    <row r="303" spans="1:7" ht="15.75" customHeight="1" x14ac:dyDescent="0.25">
      <c r="A303" s="45">
        <v>841</v>
      </c>
      <c r="B303" s="45" t="s">
        <v>370</v>
      </c>
      <c r="C303" s="45">
        <v>3</v>
      </c>
      <c r="D303" s="45" t="s">
        <v>45</v>
      </c>
      <c r="E303" s="45" t="s">
        <v>11</v>
      </c>
      <c r="F303" s="45" t="s">
        <v>12</v>
      </c>
      <c r="G303" s="45" t="s">
        <v>13</v>
      </c>
    </row>
    <row r="304" spans="1:7" ht="15.75" customHeight="1" x14ac:dyDescent="0.25">
      <c r="A304" s="45">
        <v>842</v>
      </c>
      <c r="B304" s="45" t="s">
        <v>371</v>
      </c>
      <c r="C304" s="45">
        <v>3</v>
      </c>
      <c r="D304" s="45" t="s">
        <v>45</v>
      </c>
      <c r="E304" s="45" t="s">
        <v>11</v>
      </c>
      <c r="F304" s="45" t="s">
        <v>12</v>
      </c>
      <c r="G304" s="45" t="s">
        <v>13</v>
      </c>
    </row>
    <row r="305" spans="1:7" ht="15.75" customHeight="1" x14ac:dyDescent="0.25">
      <c r="A305" s="45">
        <v>843</v>
      </c>
      <c r="B305" s="45" t="s">
        <v>372</v>
      </c>
      <c r="C305" s="45">
        <v>3</v>
      </c>
      <c r="D305" s="45" t="s">
        <v>45</v>
      </c>
      <c r="E305" s="45" t="s">
        <v>11</v>
      </c>
      <c r="F305" s="45" t="s">
        <v>12</v>
      </c>
      <c r="G305" s="45" t="s">
        <v>13</v>
      </c>
    </row>
    <row r="306" spans="1:7" ht="15.75" customHeight="1" x14ac:dyDescent="0.25">
      <c r="A306" s="45">
        <v>844</v>
      </c>
      <c r="B306" s="45" t="s">
        <v>373</v>
      </c>
      <c r="C306" s="45">
        <v>3</v>
      </c>
      <c r="D306" s="45" t="s">
        <v>45</v>
      </c>
      <c r="E306" s="45" t="s">
        <v>11</v>
      </c>
      <c r="F306" s="45" t="s">
        <v>12</v>
      </c>
      <c r="G306" s="45" t="s">
        <v>13</v>
      </c>
    </row>
    <row r="307" spans="1:7" ht="15.75" customHeight="1" x14ac:dyDescent="0.25">
      <c r="A307" s="45">
        <v>845</v>
      </c>
      <c r="B307" s="45" t="s">
        <v>374</v>
      </c>
      <c r="C307" s="45">
        <v>3</v>
      </c>
      <c r="D307" s="45" t="s">
        <v>45</v>
      </c>
      <c r="E307" s="45" t="s">
        <v>11</v>
      </c>
      <c r="F307" s="45" t="s">
        <v>12</v>
      </c>
      <c r="G307" s="45" t="s">
        <v>13</v>
      </c>
    </row>
    <row r="308" spans="1:7" ht="15.75" customHeight="1" x14ac:dyDescent="0.25">
      <c r="A308" s="45">
        <v>846</v>
      </c>
      <c r="B308" s="45" t="s">
        <v>375</v>
      </c>
      <c r="C308" s="45">
        <v>3</v>
      </c>
      <c r="D308" s="45" t="s">
        <v>45</v>
      </c>
      <c r="E308" s="45" t="s">
        <v>11</v>
      </c>
      <c r="F308" s="45" t="s">
        <v>12</v>
      </c>
      <c r="G308" s="45" t="s">
        <v>13</v>
      </c>
    </row>
    <row r="309" spans="1:7" ht="15.75" customHeight="1" x14ac:dyDescent="0.25">
      <c r="A309" s="45">
        <v>847</v>
      </c>
      <c r="B309" s="45" t="s">
        <v>376</v>
      </c>
      <c r="C309" s="45">
        <v>4</v>
      </c>
      <c r="D309" s="45" t="s">
        <v>45</v>
      </c>
      <c r="E309" s="45" t="s">
        <v>11</v>
      </c>
      <c r="F309" s="45" t="s">
        <v>12</v>
      </c>
      <c r="G309" s="45" t="s">
        <v>13</v>
      </c>
    </row>
    <row r="310" spans="1:7" ht="15.75" customHeight="1" x14ac:dyDescent="0.25">
      <c r="A310" s="45">
        <v>848</v>
      </c>
      <c r="B310" s="45" t="s">
        <v>377</v>
      </c>
      <c r="C310" s="45">
        <v>4</v>
      </c>
      <c r="D310" s="45" t="s">
        <v>45</v>
      </c>
      <c r="E310" s="45" t="s">
        <v>11</v>
      </c>
      <c r="F310" s="45" t="s">
        <v>12</v>
      </c>
      <c r="G310" s="45" t="s">
        <v>13</v>
      </c>
    </row>
    <row r="311" spans="1:7" ht="15.75" customHeight="1" x14ac:dyDescent="0.25">
      <c r="A311" s="45">
        <v>849</v>
      </c>
      <c r="B311" s="45" t="s">
        <v>378</v>
      </c>
      <c r="C311" s="45">
        <v>4</v>
      </c>
      <c r="D311" s="45" t="s">
        <v>45</v>
      </c>
      <c r="E311" s="45" t="s">
        <v>11</v>
      </c>
      <c r="F311" s="45" t="s">
        <v>12</v>
      </c>
      <c r="G311" s="45" t="s">
        <v>13</v>
      </c>
    </row>
    <row r="312" spans="1:7" ht="15.75" customHeight="1" x14ac:dyDescent="0.25">
      <c r="A312" s="45">
        <v>850</v>
      </c>
      <c r="B312" s="45" t="s">
        <v>379</v>
      </c>
      <c r="C312" s="45">
        <v>4</v>
      </c>
      <c r="D312" s="45" t="s">
        <v>45</v>
      </c>
      <c r="E312" s="45" t="s">
        <v>11</v>
      </c>
      <c r="F312" s="45" t="s">
        <v>12</v>
      </c>
      <c r="G312" s="45" t="s">
        <v>13</v>
      </c>
    </row>
    <row r="313" spans="1:7" ht="15.75" customHeight="1" x14ac:dyDescent="0.25">
      <c r="A313" s="45">
        <v>851</v>
      </c>
      <c r="B313" s="45" t="s">
        <v>380</v>
      </c>
      <c r="C313" s="45">
        <v>4</v>
      </c>
      <c r="D313" s="45" t="s">
        <v>45</v>
      </c>
      <c r="E313" s="45" t="s">
        <v>11</v>
      </c>
      <c r="F313" s="45" t="s">
        <v>12</v>
      </c>
      <c r="G313" s="45" t="s">
        <v>13</v>
      </c>
    </row>
    <row r="314" spans="1:7" ht="15.75" customHeight="1" x14ac:dyDescent="0.25">
      <c r="A314" s="45">
        <v>852</v>
      </c>
      <c r="B314" s="45" t="s">
        <v>381</v>
      </c>
      <c r="C314" s="45">
        <v>4</v>
      </c>
      <c r="D314" s="45" t="s">
        <v>45</v>
      </c>
      <c r="E314" s="45" t="s">
        <v>11</v>
      </c>
      <c r="F314" s="45" t="s">
        <v>12</v>
      </c>
      <c r="G314" s="45" t="s">
        <v>13</v>
      </c>
    </row>
    <row r="315" spans="1:7" ht="15.75" customHeight="1" x14ac:dyDescent="0.25">
      <c r="A315" s="45">
        <v>853</v>
      </c>
      <c r="B315" s="45" t="s">
        <v>382</v>
      </c>
      <c r="C315" s="45">
        <v>0</v>
      </c>
      <c r="D315" s="45" t="s">
        <v>45</v>
      </c>
      <c r="E315" s="45" t="s">
        <v>11</v>
      </c>
      <c r="F315" s="45" t="s">
        <v>12</v>
      </c>
      <c r="G315" s="45" t="s">
        <v>13</v>
      </c>
    </row>
    <row r="316" spans="1:7" ht="15.75" customHeight="1" x14ac:dyDescent="0.25">
      <c r="A316" s="45">
        <v>854</v>
      </c>
      <c r="B316" s="45" t="s">
        <v>383</v>
      </c>
      <c r="C316" s="45">
        <v>1</v>
      </c>
      <c r="D316" s="45" t="s">
        <v>45</v>
      </c>
      <c r="E316" s="45" t="s">
        <v>110</v>
      </c>
      <c r="F316" s="45" t="s">
        <v>12</v>
      </c>
      <c r="G316" s="45" t="s">
        <v>111</v>
      </c>
    </row>
    <row r="317" spans="1:7" ht="15.75" customHeight="1" x14ac:dyDescent="0.25">
      <c r="A317" s="45">
        <v>855</v>
      </c>
      <c r="B317" s="45" t="s">
        <v>384</v>
      </c>
      <c r="C317" s="45">
        <v>1</v>
      </c>
      <c r="D317" s="45" t="s">
        <v>45</v>
      </c>
      <c r="E317" s="45" t="s">
        <v>110</v>
      </c>
      <c r="F317" s="45" t="s">
        <v>12</v>
      </c>
      <c r="G317" s="45" t="s">
        <v>111</v>
      </c>
    </row>
    <row r="318" spans="1:7" ht="15.75" customHeight="1" x14ac:dyDescent="0.25">
      <c r="A318" s="45">
        <v>856</v>
      </c>
      <c r="B318" s="45" t="s">
        <v>385</v>
      </c>
      <c r="C318" s="45">
        <v>1</v>
      </c>
      <c r="D318" s="45" t="s">
        <v>45</v>
      </c>
      <c r="E318" s="45" t="s">
        <v>110</v>
      </c>
      <c r="F318" s="45" t="s">
        <v>12</v>
      </c>
      <c r="G318" s="45" t="s">
        <v>111</v>
      </c>
    </row>
    <row r="319" spans="1:7" ht="15.75" customHeight="1" x14ac:dyDescent="0.25">
      <c r="A319" s="45">
        <v>857</v>
      </c>
      <c r="B319" s="45" t="s">
        <v>386</v>
      </c>
      <c r="C319" s="45">
        <v>1</v>
      </c>
      <c r="D319" s="45" t="s">
        <v>45</v>
      </c>
      <c r="E319" s="45" t="s">
        <v>110</v>
      </c>
      <c r="F319" s="45" t="s">
        <v>12</v>
      </c>
      <c r="G319" s="45" t="s">
        <v>111</v>
      </c>
    </row>
    <row r="320" spans="1:7" ht="15.75" customHeight="1" x14ac:dyDescent="0.25">
      <c r="A320" s="45">
        <v>858</v>
      </c>
      <c r="B320" s="45" t="s">
        <v>387</v>
      </c>
      <c r="C320" s="45">
        <v>1</v>
      </c>
      <c r="D320" s="45" t="s">
        <v>45</v>
      </c>
      <c r="E320" s="45" t="s">
        <v>110</v>
      </c>
      <c r="F320" s="45" t="s">
        <v>12</v>
      </c>
      <c r="G320" s="45" t="s">
        <v>111</v>
      </c>
    </row>
    <row r="321" spans="1:7" ht="15.75" customHeight="1" x14ac:dyDescent="0.25">
      <c r="A321" s="45">
        <v>859</v>
      </c>
      <c r="B321" s="45" t="s">
        <v>388</v>
      </c>
      <c r="C321" s="45">
        <v>1</v>
      </c>
      <c r="D321" s="45" t="s">
        <v>45</v>
      </c>
      <c r="E321" s="45" t="s">
        <v>110</v>
      </c>
      <c r="F321" s="45" t="s">
        <v>12</v>
      </c>
      <c r="G321" s="45" t="s">
        <v>111</v>
      </c>
    </row>
    <row r="322" spans="1:7" ht="15.75" customHeight="1" x14ac:dyDescent="0.25">
      <c r="A322" s="45">
        <v>860</v>
      </c>
      <c r="B322" s="45" t="s">
        <v>389</v>
      </c>
      <c r="C322" s="45">
        <v>1</v>
      </c>
      <c r="D322" s="45" t="s">
        <v>45</v>
      </c>
      <c r="E322" s="45" t="s">
        <v>110</v>
      </c>
      <c r="F322" s="45" t="s">
        <v>12</v>
      </c>
      <c r="G322" s="45" t="s">
        <v>111</v>
      </c>
    </row>
    <row r="323" spans="1:7" ht="15.75" customHeight="1" x14ac:dyDescent="0.25">
      <c r="A323" s="45">
        <v>861</v>
      </c>
      <c r="B323" s="45" t="s">
        <v>390</v>
      </c>
      <c r="C323" s="45">
        <v>1</v>
      </c>
      <c r="D323" s="45" t="s">
        <v>45</v>
      </c>
      <c r="E323" s="45" t="s">
        <v>110</v>
      </c>
      <c r="F323" s="45" t="s">
        <v>12</v>
      </c>
      <c r="G323" s="45" t="s">
        <v>111</v>
      </c>
    </row>
    <row r="324" spans="1:7" ht="15.75" customHeight="1" x14ac:dyDescent="0.25">
      <c r="A324" s="45">
        <v>862</v>
      </c>
      <c r="B324" s="45" t="s">
        <v>391</v>
      </c>
      <c r="C324" s="45">
        <v>1</v>
      </c>
      <c r="D324" s="45" t="s">
        <v>45</v>
      </c>
      <c r="E324" s="45" t="s">
        <v>110</v>
      </c>
      <c r="F324" s="45" t="s">
        <v>12</v>
      </c>
      <c r="G324" s="45" t="s">
        <v>111</v>
      </c>
    </row>
    <row r="325" spans="1:7" ht="15.75" customHeight="1" x14ac:dyDescent="0.25">
      <c r="A325" s="45">
        <v>863</v>
      </c>
      <c r="B325" s="45" t="s">
        <v>392</v>
      </c>
      <c r="C325" s="45">
        <v>1</v>
      </c>
      <c r="D325" s="45" t="s">
        <v>45</v>
      </c>
      <c r="E325" s="45" t="s">
        <v>110</v>
      </c>
      <c r="F325" s="45" t="s">
        <v>12</v>
      </c>
      <c r="G325" s="45" t="s">
        <v>111</v>
      </c>
    </row>
    <row r="326" spans="1:7" ht="15.75" customHeight="1" x14ac:dyDescent="0.25">
      <c r="A326" s="45">
        <v>864</v>
      </c>
      <c r="B326" s="45" t="s">
        <v>393</v>
      </c>
      <c r="C326" s="45">
        <v>1</v>
      </c>
      <c r="D326" s="45" t="s">
        <v>45</v>
      </c>
      <c r="E326" s="45" t="s">
        <v>110</v>
      </c>
      <c r="F326" s="45" t="s">
        <v>12</v>
      </c>
      <c r="G326" s="45" t="s">
        <v>111</v>
      </c>
    </row>
    <row r="327" spans="1:7" ht="15.75" customHeight="1" x14ac:dyDescent="0.25">
      <c r="A327" s="45">
        <v>865</v>
      </c>
      <c r="B327" s="45" t="s">
        <v>394</v>
      </c>
      <c r="C327" s="45">
        <v>2</v>
      </c>
      <c r="D327" s="45" t="s">
        <v>45</v>
      </c>
      <c r="E327" s="45" t="s">
        <v>110</v>
      </c>
      <c r="F327" s="45" t="s">
        <v>12</v>
      </c>
      <c r="G327" s="45" t="s">
        <v>111</v>
      </c>
    </row>
    <row r="328" spans="1:7" ht="15.75" customHeight="1" x14ac:dyDescent="0.25">
      <c r="A328" s="45">
        <v>866</v>
      </c>
      <c r="B328" s="45" t="s">
        <v>395</v>
      </c>
      <c r="C328" s="45">
        <v>2</v>
      </c>
      <c r="D328" s="45" t="s">
        <v>45</v>
      </c>
      <c r="E328" s="45" t="s">
        <v>110</v>
      </c>
      <c r="F328" s="45" t="s">
        <v>12</v>
      </c>
      <c r="G328" s="45" t="s">
        <v>111</v>
      </c>
    </row>
    <row r="329" spans="1:7" ht="15.75" customHeight="1" x14ac:dyDescent="0.25">
      <c r="A329" s="45">
        <v>867</v>
      </c>
      <c r="B329" s="45" t="s">
        <v>396</v>
      </c>
      <c r="C329" s="45">
        <v>2</v>
      </c>
      <c r="D329" s="45" t="s">
        <v>45</v>
      </c>
      <c r="E329" s="45" t="s">
        <v>110</v>
      </c>
      <c r="F329" s="45" t="s">
        <v>12</v>
      </c>
      <c r="G329" s="45" t="s">
        <v>111</v>
      </c>
    </row>
    <row r="330" spans="1:7" ht="15.75" customHeight="1" x14ac:dyDescent="0.25">
      <c r="A330" s="45">
        <v>868</v>
      </c>
      <c r="B330" s="45" t="s">
        <v>397</v>
      </c>
      <c r="C330" s="45">
        <v>2</v>
      </c>
      <c r="D330" s="45" t="s">
        <v>45</v>
      </c>
      <c r="E330" s="45" t="s">
        <v>110</v>
      </c>
      <c r="F330" s="45" t="s">
        <v>12</v>
      </c>
      <c r="G330" s="45" t="s">
        <v>111</v>
      </c>
    </row>
    <row r="331" spans="1:7" ht="15.75" customHeight="1" x14ac:dyDescent="0.25">
      <c r="A331" s="45">
        <v>869</v>
      </c>
      <c r="B331" s="45" t="s">
        <v>398</v>
      </c>
      <c r="C331" s="45">
        <v>2</v>
      </c>
      <c r="D331" s="45" t="s">
        <v>45</v>
      </c>
      <c r="E331" s="45" t="s">
        <v>110</v>
      </c>
      <c r="F331" s="45" t="s">
        <v>12</v>
      </c>
      <c r="G331" s="45" t="s">
        <v>111</v>
      </c>
    </row>
    <row r="332" spans="1:7" ht="15.75" customHeight="1" x14ac:dyDescent="0.25">
      <c r="A332" s="45">
        <v>870</v>
      </c>
      <c r="B332" s="45" t="s">
        <v>399</v>
      </c>
      <c r="C332" s="45">
        <v>3</v>
      </c>
      <c r="D332" s="45" t="s">
        <v>45</v>
      </c>
      <c r="E332" s="45" t="s">
        <v>110</v>
      </c>
      <c r="F332" s="45" t="s">
        <v>12</v>
      </c>
      <c r="G332" s="45" t="s">
        <v>111</v>
      </c>
    </row>
    <row r="333" spans="1:7" ht="15.75" customHeight="1" x14ac:dyDescent="0.25">
      <c r="A333" s="45">
        <v>871</v>
      </c>
      <c r="B333" s="45" t="s">
        <v>400</v>
      </c>
      <c r="C333" s="45">
        <v>3</v>
      </c>
      <c r="D333" s="45" t="s">
        <v>45</v>
      </c>
      <c r="E333" s="45" t="s">
        <v>110</v>
      </c>
      <c r="F333" s="45" t="s">
        <v>12</v>
      </c>
      <c r="G333" s="45" t="s">
        <v>111</v>
      </c>
    </row>
    <row r="334" spans="1:7" ht="15.75" customHeight="1" x14ac:dyDescent="0.25">
      <c r="A334" s="45">
        <v>872</v>
      </c>
      <c r="B334" s="45" t="s">
        <v>401</v>
      </c>
      <c r="C334" s="45">
        <v>4</v>
      </c>
      <c r="D334" s="45" t="s">
        <v>45</v>
      </c>
      <c r="E334" s="45" t="s">
        <v>110</v>
      </c>
      <c r="F334" s="45" t="s">
        <v>12</v>
      </c>
      <c r="G334" s="45" t="s">
        <v>111</v>
      </c>
    </row>
    <row r="335" spans="1:7" ht="15.75" customHeight="1" x14ac:dyDescent="0.25">
      <c r="A335" s="45">
        <v>873</v>
      </c>
      <c r="B335" s="45" t="s">
        <v>402</v>
      </c>
      <c r="C335" s="45">
        <v>4</v>
      </c>
      <c r="D335" s="45" t="s">
        <v>45</v>
      </c>
      <c r="E335" s="45" t="s">
        <v>110</v>
      </c>
      <c r="F335" s="45" t="s">
        <v>12</v>
      </c>
      <c r="G335" s="45" t="s">
        <v>111</v>
      </c>
    </row>
    <row r="336" spans="1:7" ht="15.75" customHeight="1" x14ac:dyDescent="0.25">
      <c r="A336" s="45">
        <v>874</v>
      </c>
      <c r="B336" s="45" t="s">
        <v>403</v>
      </c>
      <c r="C336" s="45" t="s">
        <v>404</v>
      </c>
      <c r="D336" s="45" t="s">
        <v>45</v>
      </c>
      <c r="E336" s="45" t="s">
        <v>110</v>
      </c>
      <c r="F336" s="45" t="s">
        <v>12</v>
      </c>
      <c r="G336" s="45" t="s">
        <v>111</v>
      </c>
    </row>
    <row r="337" spans="1:7" ht="15.75" customHeight="1" x14ac:dyDescent="0.25">
      <c r="A337" s="45">
        <v>875</v>
      </c>
      <c r="B337" s="45" t="s">
        <v>405</v>
      </c>
      <c r="C337" s="45" t="s">
        <v>404</v>
      </c>
      <c r="D337" s="45" t="s">
        <v>45</v>
      </c>
      <c r="E337" s="45" t="s">
        <v>110</v>
      </c>
      <c r="F337" s="45" t="s">
        <v>12</v>
      </c>
      <c r="G337" s="45" t="s">
        <v>111</v>
      </c>
    </row>
    <row r="338" spans="1:7" ht="15.75" customHeight="1" x14ac:dyDescent="0.25">
      <c r="A338" s="45">
        <v>876</v>
      </c>
      <c r="B338" s="45" t="s">
        <v>406</v>
      </c>
      <c r="C338" s="45" t="s">
        <v>404</v>
      </c>
      <c r="D338" s="45" t="s">
        <v>45</v>
      </c>
      <c r="E338" s="45" t="s">
        <v>110</v>
      </c>
      <c r="F338" s="45" t="s">
        <v>12</v>
      </c>
      <c r="G338" s="45" t="s">
        <v>111</v>
      </c>
    </row>
    <row r="339" spans="1:7" ht="15.75" customHeight="1" x14ac:dyDescent="0.25">
      <c r="A339" s="45">
        <v>877</v>
      </c>
      <c r="B339" s="45" t="s">
        <v>407</v>
      </c>
      <c r="C339" s="45">
        <v>5</v>
      </c>
      <c r="D339" s="45" t="s">
        <v>45</v>
      </c>
      <c r="E339" s="45" t="s">
        <v>11</v>
      </c>
      <c r="F339" s="45" t="s">
        <v>171</v>
      </c>
      <c r="G339" s="45" t="s">
        <v>172</v>
      </c>
    </row>
    <row r="340" spans="1:7" ht="15.75" customHeight="1" x14ac:dyDescent="0.25">
      <c r="A340" s="45">
        <v>878</v>
      </c>
      <c r="B340" s="45" t="s">
        <v>408</v>
      </c>
      <c r="C340" s="45">
        <v>5</v>
      </c>
      <c r="D340" s="45" t="s">
        <v>45</v>
      </c>
      <c r="E340" s="45" t="s">
        <v>11</v>
      </c>
      <c r="F340" s="45" t="s">
        <v>171</v>
      </c>
      <c r="G340" s="45" t="s">
        <v>172</v>
      </c>
    </row>
    <row r="341" spans="1:7" ht="15.75" customHeight="1" x14ac:dyDescent="0.25">
      <c r="A341" s="45">
        <v>879</v>
      </c>
      <c r="B341" s="45" t="s">
        <v>409</v>
      </c>
      <c r="C341" s="45">
        <v>5</v>
      </c>
      <c r="D341" s="45" t="s">
        <v>45</v>
      </c>
      <c r="E341" s="45" t="s">
        <v>11</v>
      </c>
      <c r="F341" s="45" t="s">
        <v>171</v>
      </c>
      <c r="G341" s="45" t="s">
        <v>172</v>
      </c>
    </row>
    <row r="342" spans="1:7" ht="15.75" customHeight="1" x14ac:dyDescent="0.25">
      <c r="A342" s="45">
        <v>880</v>
      </c>
      <c r="B342" s="45" t="s">
        <v>410</v>
      </c>
      <c r="C342" s="45">
        <v>6</v>
      </c>
      <c r="D342" s="45" t="s">
        <v>45</v>
      </c>
      <c r="E342" s="45" t="s">
        <v>11</v>
      </c>
      <c r="F342" s="45" t="s">
        <v>171</v>
      </c>
      <c r="G342" s="45" t="s">
        <v>172</v>
      </c>
    </row>
    <row r="343" spans="1:7" ht="15.75" customHeight="1" x14ac:dyDescent="0.25">
      <c r="A343" s="45">
        <v>881</v>
      </c>
      <c r="B343" s="45" t="s">
        <v>411</v>
      </c>
      <c r="C343" s="45">
        <v>6</v>
      </c>
      <c r="D343" s="45" t="s">
        <v>45</v>
      </c>
      <c r="E343" s="45" t="s">
        <v>11</v>
      </c>
      <c r="F343" s="45" t="s">
        <v>171</v>
      </c>
      <c r="G343" s="45" t="s">
        <v>172</v>
      </c>
    </row>
    <row r="344" spans="1:7" ht="15.75" customHeight="1" x14ac:dyDescent="0.25">
      <c r="A344" s="45">
        <v>882</v>
      </c>
      <c r="B344" s="45" t="s">
        <v>412</v>
      </c>
      <c r="C344" s="45">
        <v>6</v>
      </c>
      <c r="D344" s="45" t="s">
        <v>45</v>
      </c>
      <c r="E344" s="45" t="s">
        <v>11</v>
      </c>
      <c r="F344" s="45" t="s">
        <v>171</v>
      </c>
      <c r="G344" s="45" t="s">
        <v>172</v>
      </c>
    </row>
    <row r="345" spans="1:7" ht="15.75" customHeight="1" x14ac:dyDescent="0.25">
      <c r="A345" s="45">
        <v>883</v>
      </c>
      <c r="B345" s="45" t="s">
        <v>413</v>
      </c>
      <c r="C345" s="45">
        <v>6</v>
      </c>
      <c r="D345" s="45" t="s">
        <v>45</v>
      </c>
      <c r="E345" s="45" t="s">
        <v>11</v>
      </c>
      <c r="F345" s="45" t="s">
        <v>171</v>
      </c>
      <c r="G345" s="45" t="s">
        <v>172</v>
      </c>
    </row>
    <row r="346" spans="1:7" ht="15.75" customHeight="1" x14ac:dyDescent="0.25">
      <c r="A346" s="45">
        <v>884</v>
      </c>
      <c r="B346" s="45" t="s">
        <v>414</v>
      </c>
      <c r="C346" s="45">
        <v>6</v>
      </c>
      <c r="D346" s="45" t="s">
        <v>45</v>
      </c>
      <c r="E346" s="45" t="s">
        <v>11</v>
      </c>
      <c r="F346" s="45" t="s">
        <v>171</v>
      </c>
      <c r="G346" s="45" t="s">
        <v>172</v>
      </c>
    </row>
    <row r="347" spans="1:7" ht="15.75" customHeight="1" x14ac:dyDescent="0.25">
      <c r="A347" s="45">
        <v>885</v>
      </c>
      <c r="B347" s="45" t="s">
        <v>415</v>
      </c>
      <c r="C347" s="45">
        <v>6</v>
      </c>
      <c r="D347" s="45" t="s">
        <v>45</v>
      </c>
      <c r="E347" s="45" t="s">
        <v>11</v>
      </c>
      <c r="F347" s="45" t="s">
        <v>171</v>
      </c>
      <c r="G347" s="45" t="s">
        <v>172</v>
      </c>
    </row>
    <row r="348" spans="1:7" ht="15.75" customHeight="1" x14ac:dyDescent="0.25">
      <c r="A348" s="45">
        <v>886</v>
      </c>
      <c r="B348" s="45" t="s">
        <v>416</v>
      </c>
      <c r="C348" s="45">
        <v>6</v>
      </c>
      <c r="D348" s="45" t="s">
        <v>45</v>
      </c>
      <c r="E348" s="45" t="s">
        <v>11</v>
      </c>
      <c r="F348" s="45" t="s">
        <v>171</v>
      </c>
      <c r="G348" s="45" t="s">
        <v>172</v>
      </c>
    </row>
    <row r="349" spans="1:7" ht="15.75" customHeight="1" x14ac:dyDescent="0.25">
      <c r="A349" s="45">
        <v>887</v>
      </c>
      <c r="B349" s="45" t="s">
        <v>417</v>
      </c>
      <c r="C349" s="45">
        <v>6</v>
      </c>
      <c r="D349" s="45" t="s">
        <v>45</v>
      </c>
      <c r="E349" s="45" t="s">
        <v>11</v>
      </c>
      <c r="F349" s="45" t="s">
        <v>171</v>
      </c>
      <c r="G349" s="45" t="s">
        <v>172</v>
      </c>
    </row>
    <row r="350" spans="1:7" ht="15.75" customHeight="1" x14ac:dyDescent="0.25">
      <c r="A350" s="45">
        <v>888</v>
      </c>
      <c r="B350" s="45" t="s">
        <v>418</v>
      </c>
      <c r="C350" s="45">
        <v>6</v>
      </c>
      <c r="D350" s="45" t="s">
        <v>45</v>
      </c>
      <c r="E350" s="45" t="s">
        <v>11</v>
      </c>
      <c r="F350" s="45" t="s">
        <v>171</v>
      </c>
      <c r="G350" s="45" t="s">
        <v>172</v>
      </c>
    </row>
    <row r="351" spans="1:7" ht="15.75" customHeight="1" x14ac:dyDescent="0.25">
      <c r="A351" s="45">
        <v>889</v>
      </c>
      <c r="B351" s="45" t="s">
        <v>419</v>
      </c>
      <c r="C351" s="45">
        <v>5</v>
      </c>
      <c r="D351" s="45" t="s">
        <v>45</v>
      </c>
      <c r="E351" s="45" t="s">
        <v>110</v>
      </c>
      <c r="F351" s="45" t="s">
        <v>171</v>
      </c>
      <c r="G351" s="45" t="s">
        <v>186</v>
      </c>
    </row>
    <row r="352" spans="1:7" ht="15.75" customHeight="1" x14ac:dyDescent="0.25">
      <c r="A352" s="45">
        <v>890</v>
      </c>
      <c r="B352" s="45" t="s">
        <v>420</v>
      </c>
      <c r="C352" s="45">
        <v>5</v>
      </c>
      <c r="D352" s="45" t="s">
        <v>45</v>
      </c>
      <c r="E352" s="45" t="s">
        <v>110</v>
      </c>
      <c r="F352" s="45" t="s">
        <v>171</v>
      </c>
      <c r="G352" s="45" t="s">
        <v>186</v>
      </c>
    </row>
    <row r="353" spans="1:7" ht="15.75" customHeight="1" x14ac:dyDescent="0.25">
      <c r="A353" s="45">
        <v>891</v>
      </c>
      <c r="B353" s="45" t="s">
        <v>421</v>
      </c>
      <c r="C353" s="45">
        <v>5</v>
      </c>
      <c r="D353" s="45" t="s">
        <v>45</v>
      </c>
      <c r="E353" s="45" t="s">
        <v>110</v>
      </c>
      <c r="F353" s="45" t="s">
        <v>171</v>
      </c>
      <c r="G353" s="45" t="s">
        <v>186</v>
      </c>
    </row>
    <row r="354" spans="1:7" ht="15.75" customHeight="1" x14ac:dyDescent="0.25">
      <c r="A354" s="45">
        <v>892</v>
      </c>
      <c r="B354" s="45" t="s">
        <v>422</v>
      </c>
      <c r="C354" s="45">
        <v>5</v>
      </c>
      <c r="D354" s="45" t="s">
        <v>45</v>
      </c>
      <c r="E354" s="45" t="s">
        <v>110</v>
      </c>
      <c r="F354" s="45" t="s">
        <v>171</v>
      </c>
      <c r="G354" s="45" t="s">
        <v>186</v>
      </c>
    </row>
    <row r="355" spans="1:7" ht="15.75" customHeight="1" x14ac:dyDescent="0.25">
      <c r="A355" s="45">
        <v>893</v>
      </c>
      <c r="B355" s="45" t="s">
        <v>423</v>
      </c>
      <c r="C355" s="45">
        <v>6</v>
      </c>
      <c r="D355" s="45" t="s">
        <v>45</v>
      </c>
      <c r="E355" s="45" t="s">
        <v>110</v>
      </c>
      <c r="F355" s="45" t="s">
        <v>171</v>
      </c>
      <c r="G355" s="45" t="s">
        <v>186</v>
      </c>
    </row>
    <row r="356" spans="1:7" ht="15.75" customHeight="1" x14ac:dyDescent="0.25">
      <c r="A356" s="45">
        <v>894</v>
      </c>
      <c r="B356" s="45" t="s">
        <v>424</v>
      </c>
      <c r="C356" s="45">
        <v>6</v>
      </c>
      <c r="D356" s="45" t="s">
        <v>45</v>
      </c>
      <c r="E356" s="45" t="s">
        <v>110</v>
      </c>
      <c r="F356" s="45" t="s">
        <v>171</v>
      </c>
      <c r="G356" s="45" t="s">
        <v>186</v>
      </c>
    </row>
    <row r="357" spans="1:7" ht="15.75" customHeight="1" x14ac:dyDescent="0.25">
      <c r="A357" s="45">
        <v>895</v>
      </c>
      <c r="B357" s="45" t="s">
        <v>425</v>
      </c>
      <c r="C357" s="45">
        <v>6</v>
      </c>
      <c r="D357" s="45" t="s">
        <v>45</v>
      </c>
      <c r="E357" s="45" t="s">
        <v>110</v>
      </c>
      <c r="F357" s="45" t="s">
        <v>171</v>
      </c>
      <c r="G357" s="45" t="s">
        <v>186</v>
      </c>
    </row>
    <row r="358" spans="1:7" ht="15.75" customHeight="1" x14ac:dyDescent="0.25">
      <c r="A358" s="45">
        <v>896</v>
      </c>
      <c r="B358" s="45" t="s">
        <v>426</v>
      </c>
      <c r="C358" s="45">
        <v>6</v>
      </c>
      <c r="D358" s="45" t="s">
        <v>45</v>
      </c>
      <c r="E358" s="45" t="s">
        <v>110</v>
      </c>
      <c r="F358" s="45" t="s">
        <v>171</v>
      </c>
      <c r="G358" s="45" t="s">
        <v>186</v>
      </c>
    </row>
    <row r="359" spans="1:7" ht="15.75" customHeight="1" x14ac:dyDescent="0.25">
      <c r="A359" s="45">
        <v>897</v>
      </c>
      <c r="B359" s="45" t="s">
        <v>427</v>
      </c>
      <c r="C359" s="45">
        <v>6</v>
      </c>
      <c r="D359" s="45" t="s">
        <v>45</v>
      </c>
      <c r="E359" s="45" t="s">
        <v>110</v>
      </c>
      <c r="F359" s="45" t="s">
        <v>171</v>
      </c>
      <c r="G359" s="45" t="s">
        <v>186</v>
      </c>
    </row>
    <row r="360" spans="1:7" ht="15.75" customHeight="1" x14ac:dyDescent="0.25">
      <c r="A360" s="45">
        <v>898</v>
      </c>
      <c r="B360" s="45" t="s">
        <v>428</v>
      </c>
      <c r="C360" s="45">
        <v>6</v>
      </c>
      <c r="D360" s="45" t="s">
        <v>45</v>
      </c>
      <c r="E360" s="45" t="s">
        <v>110</v>
      </c>
      <c r="F360" s="45" t="s">
        <v>171</v>
      </c>
      <c r="G360" s="45" t="s">
        <v>186</v>
      </c>
    </row>
    <row r="361" spans="1:7" ht="15.75" customHeight="1" x14ac:dyDescent="0.25">
      <c r="A361" s="45">
        <v>899</v>
      </c>
      <c r="B361" s="45" t="s">
        <v>429</v>
      </c>
      <c r="C361" s="45">
        <v>7</v>
      </c>
      <c r="D361" s="45" t="s">
        <v>45</v>
      </c>
      <c r="E361" s="45" t="s">
        <v>11</v>
      </c>
      <c r="F361" s="45" t="s">
        <v>202</v>
      </c>
      <c r="G361" s="45" t="s">
        <v>203</v>
      </c>
    </row>
    <row r="362" spans="1:7" ht="15.75" customHeight="1" x14ac:dyDescent="0.25">
      <c r="A362" s="45">
        <v>900</v>
      </c>
      <c r="B362" s="45" t="s">
        <v>430</v>
      </c>
      <c r="C362" s="45">
        <v>7</v>
      </c>
      <c r="D362" s="45" t="s">
        <v>45</v>
      </c>
      <c r="E362" s="45" t="s">
        <v>11</v>
      </c>
      <c r="F362" s="45" t="s">
        <v>202</v>
      </c>
      <c r="G362" s="45" t="s">
        <v>203</v>
      </c>
    </row>
    <row r="363" spans="1:7" ht="15.75" customHeight="1" x14ac:dyDescent="0.25">
      <c r="A363" s="45">
        <v>901</v>
      </c>
      <c r="B363" s="45" t="s">
        <v>431</v>
      </c>
      <c r="C363" s="45">
        <v>7</v>
      </c>
      <c r="D363" s="45" t="s">
        <v>45</v>
      </c>
      <c r="E363" s="45" t="s">
        <v>11</v>
      </c>
      <c r="F363" s="45" t="s">
        <v>202</v>
      </c>
      <c r="G363" s="45" t="s">
        <v>203</v>
      </c>
    </row>
    <row r="364" spans="1:7" ht="15.75" customHeight="1" x14ac:dyDescent="0.25">
      <c r="A364" s="45">
        <v>902</v>
      </c>
      <c r="B364" s="45" t="s">
        <v>432</v>
      </c>
      <c r="C364" s="45">
        <v>7</v>
      </c>
      <c r="D364" s="45" t="s">
        <v>45</v>
      </c>
      <c r="E364" s="45" t="s">
        <v>11</v>
      </c>
      <c r="F364" s="45" t="s">
        <v>202</v>
      </c>
      <c r="G364" s="45" t="s">
        <v>203</v>
      </c>
    </row>
    <row r="365" spans="1:7" ht="15.75" customHeight="1" x14ac:dyDescent="0.25">
      <c r="A365" s="45">
        <v>903</v>
      </c>
      <c r="B365" s="45" t="s">
        <v>433</v>
      </c>
      <c r="C365" s="45">
        <v>7</v>
      </c>
      <c r="D365" s="45" t="s">
        <v>45</v>
      </c>
      <c r="E365" s="45" t="s">
        <v>11</v>
      </c>
      <c r="F365" s="45" t="s">
        <v>202</v>
      </c>
      <c r="G365" s="45" t="s">
        <v>203</v>
      </c>
    </row>
    <row r="366" spans="1:7" ht="15.75" customHeight="1" x14ac:dyDescent="0.25">
      <c r="A366" s="45">
        <v>904</v>
      </c>
      <c r="B366" s="45" t="s">
        <v>434</v>
      </c>
      <c r="C366" s="45">
        <v>7</v>
      </c>
      <c r="D366" s="45" t="s">
        <v>45</v>
      </c>
      <c r="E366" s="45" t="s">
        <v>11</v>
      </c>
      <c r="F366" s="45" t="s">
        <v>202</v>
      </c>
      <c r="G366" s="45" t="s">
        <v>203</v>
      </c>
    </row>
    <row r="367" spans="1:7" ht="15.75" customHeight="1" x14ac:dyDescent="0.25">
      <c r="A367" s="45">
        <v>905</v>
      </c>
      <c r="B367" s="45" t="s">
        <v>435</v>
      </c>
      <c r="C367" s="45">
        <v>7</v>
      </c>
      <c r="D367" s="45" t="s">
        <v>45</v>
      </c>
      <c r="E367" s="45" t="s">
        <v>11</v>
      </c>
      <c r="F367" s="45" t="s">
        <v>202</v>
      </c>
      <c r="G367" s="45" t="s">
        <v>203</v>
      </c>
    </row>
    <row r="368" spans="1:7" ht="15.75" customHeight="1" x14ac:dyDescent="0.25">
      <c r="A368" s="45">
        <v>906</v>
      </c>
      <c r="B368" s="45" t="s">
        <v>436</v>
      </c>
      <c r="C368" s="45">
        <v>8</v>
      </c>
      <c r="D368" s="45" t="s">
        <v>45</v>
      </c>
      <c r="E368" s="45" t="s">
        <v>11</v>
      </c>
      <c r="F368" s="45" t="s">
        <v>202</v>
      </c>
      <c r="G368" s="45" t="s">
        <v>203</v>
      </c>
    </row>
    <row r="369" spans="1:7" ht="15.75" customHeight="1" x14ac:dyDescent="0.25">
      <c r="A369" s="45">
        <v>907</v>
      </c>
      <c r="B369" s="45" t="s">
        <v>437</v>
      </c>
      <c r="C369" s="45">
        <v>8</v>
      </c>
      <c r="D369" s="45" t="s">
        <v>45</v>
      </c>
      <c r="E369" s="45" t="s">
        <v>11</v>
      </c>
      <c r="F369" s="45" t="s">
        <v>202</v>
      </c>
      <c r="G369" s="45" t="s">
        <v>203</v>
      </c>
    </row>
    <row r="370" spans="1:7" ht="15.75" customHeight="1" x14ac:dyDescent="0.25">
      <c r="A370" s="45">
        <v>908</v>
      </c>
      <c r="B370" s="45" t="s">
        <v>438</v>
      </c>
      <c r="C370" s="45">
        <v>8</v>
      </c>
      <c r="D370" s="45" t="s">
        <v>45</v>
      </c>
      <c r="E370" s="45" t="s">
        <v>11</v>
      </c>
      <c r="F370" s="45" t="s">
        <v>202</v>
      </c>
      <c r="G370" s="45" t="s">
        <v>203</v>
      </c>
    </row>
    <row r="371" spans="1:7" ht="15.75" customHeight="1" x14ac:dyDescent="0.25">
      <c r="A371" s="45">
        <v>909</v>
      </c>
      <c r="B371" s="45" t="s">
        <v>433</v>
      </c>
      <c r="C371" s="45">
        <v>8</v>
      </c>
      <c r="D371" s="45" t="s">
        <v>45</v>
      </c>
      <c r="E371" s="45" t="s">
        <v>11</v>
      </c>
      <c r="F371" s="45" t="s">
        <v>202</v>
      </c>
      <c r="G371" s="45" t="s">
        <v>203</v>
      </c>
    </row>
    <row r="372" spans="1:7" ht="15.75" customHeight="1" x14ac:dyDescent="0.25">
      <c r="A372" s="45">
        <v>910</v>
      </c>
      <c r="B372" s="45" t="s">
        <v>439</v>
      </c>
      <c r="C372" s="45">
        <v>8</v>
      </c>
      <c r="D372" s="45" t="s">
        <v>45</v>
      </c>
      <c r="E372" s="45" t="s">
        <v>11</v>
      </c>
      <c r="F372" s="45" t="s">
        <v>202</v>
      </c>
      <c r="G372" s="45" t="s">
        <v>203</v>
      </c>
    </row>
    <row r="373" spans="1:7" ht="15.75" customHeight="1" x14ac:dyDescent="0.25">
      <c r="A373" s="45">
        <v>911</v>
      </c>
      <c r="B373" s="45" t="s">
        <v>440</v>
      </c>
      <c r="C373" s="45">
        <v>8</v>
      </c>
      <c r="D373" s="45" t="s">
        <v>45</v>
      </c>
      <c r="E373" s="45" t="s">
        <v>11</v>
      </c>
      <c r="F373" s="45" t="s">
        <v>202</v>
      </c>
      <c r="G373" s="45" t="s">
        <v>203</v>
      </c>
    </row>
    <row r="374" spans="1:7" ht="15.75" customHeight="1" x14ac:dyDescent="0.25">
      <c r="A374" s="45">
        <v>912</v>
      </c>
      <c r="B374" s="45" t="s">
        <v>441</v>
      </c>
      <c r="C374" s="45">
        <v>7</v>
      </c>
      <c r="D374" s="45" t="s">
        <v>45</v>
      </c>
      <c r="E374" s="45" t="s">
        <v>110</v>
      </c>
      <c r="F374" s="45" t="s">
        <v>202</v>
      </c>
      <c r="G374" s="45" t="s">
        <v>222</v>
      </c>
    </row>
    <row r="375" spans="1:7" ht="15.75" customHeight="1" x14ac:dyDescent="0.25">
      <c r="A375" s="45">
        <v>913</v>
      </c>
      <c r="B375" s="45" t="s">
        <v>442</v>
      </c>
      <c r="C375" s="45">
        <v>7</v>
      </c>
      <c r="D375" s="45" t="s">
        <v>45</v>
      </c>
      <c r="E375" s="45" t="s">
        <v>110</v>
      </c>
      <c r="F375" s="45" t="s">
        <v>202</v>
      </c>
      <c r="G375" s="45" t="s">
        <v>222</v>
      </c>
    </row>
    <row r="376" spans="1:7" ht="15.75" customHeight="1" x14ac:dyDescent="0.25">
      <c r="A376" s="45">
        <v>914</v>
      </c>
      <c r="B376" s="45" t="s">
        <v>443</v>
      </c>
      <c r="C376" s="45">
        <v>7</v>
      </c>
      <c r="D376" s="45" t="s">
        <v>45</v>
      </c>
      <c r="E376" s="45" t="s">
        <v>110</v>
      </c>
      <c r="F376" s="45" t="s">
        <v>202</v>
      </c>
      <c r="G376" s="45" t="s">
        <v>222</v>
      </c>
    </row>
    <row r="377" spans="1:7" ht="15.75" customHeight="1" x14ac:dyDescent="0.25">
      <c r="A377" s="45">
        <v>915</v>
      </c>
      <c r="B377" s="45" t="s">
        <v>444</v>
      </c>
      <c r="C377" s="45">
        <v>7</v>
      </c>
      <c r="D377" s="45" t="s">
        <v>45</v>
      </c>
      <c r="E377" s="45" t="s">
        <v>110</v>
      </c>
      <c r="F377" s="45" t="s">
        <v>202</v>
      </c>
      <c r="G377" s="45" t="s">
        <v>222</v>
      </c>
    </row>
    <row r="378" spans="1:7" ht="15.75" customHeight="1" x14ac:dyDescent="0.25">
      <c r="A378" s="45">
        <v>916</v>
      </c>
      <c r="B378" s="45" t="s">
        <v>445</v>
      </c>
      <c r="C378" s="45">
        <v>7</v>
      </c>
      <c r="D378" s="45" t="s">
        <v>45</v>
      </c>
      <c r="E378" s="45" t="s">
        <v>110</v>
      </c>
      <c r="F378" s="45" t="s">
        <v>202</v>
      </c>
      <c r="G378" s="45" t="s">
        <v>222</v>
      </c>
    </row>
    <row r="379" spans="1:7" ht="15.75" customHeight="1" x14ac:dyDescent="0.25">
      <c r="A379" s="45">
        <v>917</v>
      </c>
      <c r="B379" s="45" t="s">
        <v>446</v>
      </c>
      <c r="C379" s="45">
        <v>8</v>
      </c>
      <c r="D379" s="45" t="s">
        <v>45</v>
      </c>
      <c r="E379" s="45" t="s">
        <v>110</v>
      </c>
      <c r="F379" s="45" t="s">
        <v>202</v>
      </c>
      <c r="G379" s="45" t="s">
        <v>222</v>
      </c>
    </row>
    <row r="380" spans="1:7" ht="15.75" customHeight="1" x14ac:dyDescent="0.25">
      <c r="A380" s="45">
        <v>918</v>
      </c>
      <c r="B380" s="45" t="s">
        <v>447</v>
      </c>
      <c r="C380" s="45">
        <v>8</v>
      </c>
      <c r="D380" s="45" t="s">
        <v>45</v>
      </c>
      <c r="E380" s="45" t="s">
        <v>110</v>
      </c>
      <c r="F380" s="45" t="s">
        <v>202</v>
      </c>
      <c r="G380" s="45" t="s">
        <v>222</v>
      </c>
    </row>
    <row r="381" spans="1:7" ht="15.75" customHeight="1" x14ac:dyDescent="0.25">
      <c r="A381" s="45">
        <v>919</v>
      </c>
      <c r="B381" s="45" t="s">
        <v>448</v>
      </c>
      <c r="C381" s="45">
        <v>8</v>
      </c>
      <c r="D381" s="45" t="s">
        <v>45</v>
      </c>
      <c r="E381" s="45" t="s">
        <v>110</v>
      </c>
      <c r="F381" s="45" t="s">
        <v>202</v>
      </c>
      <c r="G381" s="45" t="s">
        <v>222</v>
      </c>
    </row>
    <row r="382" spans="1:7" ht="15.75" customHeight="1" x14ac:dyDescent="0.25">
      <c r="A382" s="45">
        <v>920</v>
      </c>
      <c r="B382" s="45" t="s">
        <v>449</v>
      </c>
      <c r="C382" s="45">
        <v>8</v>
      </c>
      <c r="D382" s="45" t="s">
        <v>45</v>
      </c>
      <c r="E382" s="45" t="s">
        <v>110</v>
      </c>
      <c r="F382" s="45" t="s">
        <v>202</v>
      </c>
      <c r="G382" s="45" t="s">
        <v>222</v>
      </c>
    </row>
    <row r="383" spans="1:7" ht="15.75" customHeight="1" x14ac:dyDescent="0.25">
      <c r="A383" s="45">
        <v>921</v>
      </c>
      <c r="B383" s="45" t="s">
        <v>450</v>
      </c>
      <c r="C383" s="45">
        <v>8</v>
      </c>
      <c r="D383" s="45" t="s">
        <v>45</v>
      </c>
      <c r="E383" s="45" t="s">
        <v>110</v>
      </c>
      <c r="F383" s="45" t="s">
        <v>202</v>
      </c>
      <c r="G383" s="45" t="s">
        <v>222</v>
      </c>
    </row>
    <row r="384" spans="1:7" ht="15.75" customHeight="1" x14ac:dyDescent="0.25">
      <c r="A384" s="45">
        <v>922</v>
      </c>
      <c r="B384" s="45" t="s">
        <v>451</v>
      </c>
      <c r="C384" s="45">
        <v>8</v>
      </c>
      <c r="D384" s="45" t="s">
        <v>45</v>
      </c>
      <c r="E384" s="45" t="s">
        <v>110</v>
      </c>
      <c r="F384" s="45" t="s">
        <v>202</v>
      </c>
      <c r="G384" s="45" t="s">
        <v>222</v>
      </c>
    </row>
    <row r="385" spans="1:7" ht="15.75" customHeight="1" x14ac:dyDescent="0.25">
      <c r="A385" s="45">
        <v>923</v>
      </c>
      <c r="B385" s="45" t="s">
        <v>452</v>
      </c>
      <c r="C385" s="45">
        <v>8</v>
      </c>
      <c r="D385" s="45" t="s">
        <v>45</v>
      </c>
      <c r="E385" s="45" t="s">
        <v>110</v>
      </c>
      <c r="F385" s="45" t="s">
        <v>202</v>
      </c>
      <c r="G385" s="45" t="s">
        <v>222</v>
      </c>
    </row>
    <row r="386" spans="1:7" ht="15.75" customHeight="1" x14ac:dyDescent="0.25">
      <c r="A386" s="45">
        <v>924</v>
      </c>
      <c r="B386" s="45" t="s">
        <v>453</v>
      </c>
      <c r="C386" s="45">
        <v>8</v>
      </c>
      <c r="D386" s="45" t="s">
        <v>45</v>
      </c>
      <c r="E386" s="45" t="s">
        <v>110</v>
      </c>
      <c r="F386" s="45" t="s">
        <v>202</v>
      </c>
      <c r="G386" s="45" t="s">
        <v>222</v>
      </c>
    </row>
    <row r="387" spans="1:7" ht="15.75" customHeight="1" x14ac:dyDescent="0.25">
      <c r="A387" s="45">
        <v>1010</v>
      </c>
      <c r="B387" s="45" t="s">
        <v>454</v>
      </c>
      <c r="C387" s="45">
        <v>0</v>
      </c>
      <c r="D387" s="45" t="s">
        <v>53</v>
      </c>
      <c r="E387" s="45" t="s">
        <v>11</v>
      </c>
      <c r="F387" s="45" t="s">
        <v>12</v>
      </c>
      <c r="G387" s="45" t="s">
        <v>13</v>
      </c>
    </row>
    <row r="388" spans="1:7" ht="15.75" customHeight="1" x14ac:dyDescent="0.25">
      <c r="A388" s="45">
        <v>1011</v>
      </c>
      <c r="B388" s="45" t="s">
        <v>455</v>
      </c>
      <c r="C388" s="45">
        <v>0</v>
      </c>
      <c r="D388" s="45" t="s">
        <v>53</v>
      </c>
      <c r="E388" s="45" t="s">
        <v>11</v>
      </c>
      <c r="F388" s="45" t="s">
        <v>12</v>
      </c>
      <c r="G388" s="45" t="s">
        <v>13</v>
      </c>
    </row>
    <row r="389" spans="1:7" ht="15.75" customHeight="1" x14ac:dyDescent="0.25">
      <c r="A389" s="45">
        <v>1012</v>
      </c>
      <c r="B389" s="45" t="s">
        <v>456</v>
      </c>
      <c r="C389" s="45">
        <v>0</v>
      </c>
      <c r="D389" s="45" t="s">
        <v>53</v>
      </c>
      <c r="E389" s="45" t="s">
        <v>11</v>
      </c>
      <c r="F389" s="45" t="s">
        <v>12</v>
      </c>
      <c r="G389" s="45" t="s">
        <v>13</v>
      </c>
    </row>
    <row r="390" spans="1:7" ht="15.75" customHeight="1" x14ac:dyDescent="0.25">
      <c r="A390" s="45">
        <v>1013</v>
      </c>
      <c r="B390" s="45" t="s">
        <v>457</v>
      </c>
      <c r="C390" s="45">
        <v>0</v>
      </c>
      <c r="D390" s="45" t="s">
        <v>53</v>
      </c>
      <c r="E390" s="45" t="s">
        <v>11</v>
      </c>
      <c r="F390" s="45" t="s">
        <v>12</v>
      </c>
      <c r="G390" s="45" t="s">
        <v>13</v>
      </c>
    </row>
    <row r="391" spans="1:7" ht="15.75" customHeight="1" x14ac:dyDescent="0.25">
      <c r="A391" s="45">
        <v>1014</v>
      </c>
      <c r="B391" s="45" t="s">
        <v>458</v>
      </c>
      <c r="C391" s="45">
        <v>1</v>
      </c>
      <c r="D391" s="45" t="s">
        <v>53</v>
      </c>
      <c r="E391" s="45" t="s">
        <v>11</v>
      </c>
      <c r="F391" s="45" t="s">
        <v>12</v>
      </c>
      <c r="G391" s="45" t="s">
        <v>13</v>
      </c>
    </row>
    <row r="392" spans="1:7" ht="15.75" customHeight="1" x14ac:dyDescent="0.25">
      <c r="A392" s="45">
        <v>1015</v>
      </c>
      <c r="B392" s="45" t="s">
        <v>459</v>
      </c>
      <c r="C392" s="45">
        <v>2</v>
      </c>
      <c r="D392" s="45" t="s">
        <v>53</v>
      </c>
      <c r="E392" s="45" t="s">
        <v>11</v>
      </c>
      <c r="F392" s="45" t="s">
        <v>12</v>
      </c>
      <c r="G392" s="45" t="s">
        <v>13</v>
      </c>
    </row>
    <row r="393" spans="1:7" ht="15.75" customHeight="1" x14ac:dyDescent="0.25">
      <c r="A393" s="45">
        <v>1016</v>
      </c>
      <c r="B393" s="45" t="s">
        <v>460</v>
      </c>
      <c r="C393" s="45">
        <v>2</v>
      </c>
      <c r="D393" s="45" t="s">
        <v>53</v>
      </c>
      <c r="E393" s="45" t="s">
        <v>11</v>
      </c>
      <c r="F393" s="45" t="s">
        <v>12</v>
      </c>
      <c r="G393" s="45" t="s">
        <v>13</v>
      </c>
    </row>
    <row r="394" spans="1:7" ht="15.75" customHeight="1" x14ac:dyDescent="0.25">
      <c r="A394" s="45">
        <v>1017</v>
      </c>
      <c r="B394" s="45" t="s">
        <v>461</v>
      </c>
      <c r="C394" s="45">
        <v>2</v>
      </c>
      <c r="D394" s="45" t="s">
        <v>53</v>
      </c>
      <c r="E394" s="45" t="s">
        <v>11</v>
      </c>
      <c r="F394" s="45" t="s">
        <v>12</v>
      </c>
      <c r="G394" s="45" t="s">
        <v>13</v>
      </c>
    </row>
    <row r="395" spans="1:7" ht="15.75" customHeight="1" x14ac:dyDescent="0.25">
      <c r="A395" s="45">
        <v>1018</v>
      </c>
      <c r="B395" s="45" t="s">
        <v>462</v>
      </c>
      <c r="C395" s="45">
        <v>2</v>
      </c>
      <c r="D395" s="45" t="s">
        <v>53</v>
      </c>
      <c r="E395" s="45" t="s">
        <v>11</v>
      </c>
      <c r="F395" s="45" t="s">
        <v>12</v>
      </c>
      <c r="G395" s="45" t="s">
        <v>13</v>
      </c>
    </row>
    <row r="396" spans="1:7" ht="15.75" customHeight="1" x14ac:dyDescent="0.25">
      <c r="A396" s="45">
        <v>1019</v>
      </c>
      <c r="B396" s="45" t="s">
        <v>463</v>
      </c>
      <c r="C396" s="45">
        <v>3</v>
      </c>
      <c r="D396" s="45" t="s">
        <v>53</v>
      </c>
      <c r="E396" s="45" t="s">
        <v>11</v>
      </c>
      <c r="F396" s="45" t="s">
        <v>12</v>
      </c>
      <c r="G396" s="45" t="s">
        <v>13</v>
      </c>
    </row>
    <row r="397" spans="1:7" ht="15.75" customHeight="1" x14ac:dyDescent="0.25">
      <c r="A397" s="45">
        <v>1020</v>
      </c>
      <c r="B397" s="45" t="s">
        <v>464</v>
      </c>
      <c r="C397" s="45">
        <v>3</v>
      </c>
      <c r="D397" s="45" t="s">
        <v>53</v>
      </c>
      <c r="E397" s="45" t="s">
        <v>11</v>
      </c>
      <c r="F397" s="45" t="s">
        <v>12</v>
      </c>
      <c r="G397" s="45" t="s">
        <v>13</v>
      </c>
    </row>
    <row r="398" spans="1:7" ht="15.75" customHeight="1" x14ac:dyDescent="0.25">
      <c r="A398" s="45">
        <v>1021</v>
      </c>
      <c r="B398" s="45" t="s">
        <v>465</v>
      </c>
      <c r="C398" s="45">
        <v>3</v>
      </c>
      <c r="D398" s="45" t="s">
        <v>53</v>
      </c>
      <c r="E398" s="45" t="s">
        <v>11</v>
      </c>
      <c r="F398" s="45" t="s">
        <v>12</v>
      </c>
      <c r="G398" s="45" t="s">
        <v>13</v>
      </c>
    </row>
    <row r="399" spans="1:7" ht="15.75" customHeight="1" x14ac:dyDescent="0.25">
      <c r="A399" s="45">
        <v>1022</v>
      </c>
      <c r="B399" s="45" t="s">
        <v>466</v>
      </c>
      <c r="C399" s="45">
        <v>0</v>
      </c>
      <c r="D399" s="45" t="s">
        <v>53</v>
      </c>
      <c r="E399" s="45" t="s">
        <v>110</v>
      </c>
      <c r="F399" s="45" t="s">
        <v>12</v>
      </c>
      <c r="G399" s="45" t="s">
        <v>111</v>
      </c>
    </row>
    <row r="400" spans="1:7" ht="15.75" customHeight="1" x14ac:dyDescent="0.25">
      <c r="A400" s="45">
        <v>1023</v>
      </c>
      <c r="B400" s="45" t="s">
        <v>467</v>
      </c>
      <c r="C400" s="45">
        <v>0</v>
      </c>
      <c r="D400" s="45" t="s">
        <v>53</v>
      </c>
      <c r="E400" s="45" t="s">
        <v>110</v>
      </c>
      <c r="F400" s="45" t="s">
        <v>12</v>
      </c>
      <c r="G400" s="45" t="s">
        <v>111</v>
      </c>
    </row>
    <row r="401" spans="1:7" ht="15.75" customHeight="1" x14ac:dyDescent="0.25">
      <c r="A401" s="45">
        <v>1024</v>
      </c>
      <c r="B401" s="45" t="s">
        <v>468</v>
      </c>
      <c r="C401" s="45">
        <v>0</v>
      </c>
      <c r="D401" s="45" t="s">
        <v>53</v>
      </c>
      <c r="E401" s="45" t="s">
        <v>110</v>
      </c>
      <c r="F401" s="45" t="s">
        <v>12</v>
      </c>
      <c r="G401" s="45" t="s">
        <v>111</v>
      </c>
    </row>
    <row r="402" spans="1:7" ht="15.75" customHeight="1" x14ac:dyDescent="0.25">
      <c r="A402" s="45">
        <v>1025</v>
      </c>
      <c r="B402" s="45" t="s">
        <v>469</v>
      </c>
      <c r="C402" s="45">
        <v>0</v>
      </c>
      <c r="D402" s="45" t="s">
        <v>53</v>
      </c>
      <c r="E402" s="45" t="s">
        <v>110</v>
      </c>
      <c r="F402" s="45" t="s">
        <v>12</v>
      </c>
      <c r="G402" s="45" t="s">
        <v>111</v>
      </c>
    </row>
    <row r="403" spans="1:7" ht="15.75" customHeight="1" x14ac:dyDescent="0.25">
      <c r="A403" s="45">
        <v>1026</v>
      </c>
      <c r="B403" s="45" t="s">
        <v>470</v>
      </c>
      <c r="C403" s="45">
        <v>1</v>
      </c>
      <c r="D403" s="45" t="s">
        <v>53</v>
      </c>
      <c r="E403" s="45" t="s">
        <v>110</v>
      </c>
      <c r="F403" s="45" t="s">
        <v>12</v>
      </c>
      <c r="G403" s="45" t="s">
        <v>111</v>
      </c>
    </row>
    <row r="404" spans="1:7" ht="15.75" customHeight="1" x14ac:dyDescent="0.25">
      <c r="A404" s="45">
        <v>1027</v>
      </c>
      <c r="B404" s="45" t="s">
        <v>471</v>
      </c>
      <c r="C404" s="45">
        <v>1</v>
      </c>
      <c r="D404" s="45" t="s">
        <v>53</v>
      </c>
      <c r="E404" s="45" t="s">
        <v>110</v>
      </c>
      <c r="F404" s="45" t="s">
        <v>12</v>
      </c>
      <c r="G404" s="45" t="s">
        <v>111</v>
      </c>
    </row>
    <row r="405" spans="1:7" ht="15.75" customHeight="1" x14ac:dyDescent="0.25">
      <c r="A405" s="45">
        <v>1028</v>
      </c>
      <c r="B405" s="45" t="s">
        <v>472</v>
      </c>
      <c r="C405" s="45">
        <v>1</v>
      </c>
      <c r="D405" s="45" t="s">
        <v>53</v>
      </c>
      <c r="E405" s="45" t="s">
        <v>110</v>
      </c>
      <c r="F405" s="45" t="s">
        <v>12</v>
      </c>
      <c r="G405" s="45" t="s">
        <v>111</v>
      </c>
    </row>
    <row r="406" spans="1:7" ht="15.75" customHeight="1" x14ac:dyDescent="0.25">
      <c r="A406" s="45">
        <v>1029</v>
      </c>
      <c r="B406" s="45" t="s">
        <v>473</v>
      </c>
      <c r="C406" s="45">
        <v>1</v>
      </c>
      <c r="D406" s="45" t="s">
        <v>53</v>
      </c>
      <c r="E406" s="45" t="s">
        <v>110</v>
      </c>
      <c r="F406" s="45" t="s">
        <v>12</v>
      </c>
      <c r="G406" s="45" t="s">
        <v>111</v>
      </c>
    </row>
    <row r="407" spans="1:7" ht="15.75" customHeight="1" x14ac:dyDescent="0.25">
      <c r="A407" s="45">
        <v>1030</v>
      </c>
      <c r="B407" s="45" t="s">
        <v>474</v>
      </c>
      <c r="C407" s="45">
        <v>1</v>
      </c>
      <c r="D407" s="45" t="s">
        <v>53</v>
      </c>
      <c r="E407" s="45" t="s">
        <v>110</v>
      </c>
      <c r="F407" s="45" t="s">
        <v>12</v>
      </c>
      <c r="G407" s="45" t="s">
        <v>111</v>
      </c>
    </row>
    <row r="408" spans="1:7" ht="15.75" customHeight="1" x14ac:dyDescent="0.25">
      <c r="A408" s="45">
        <v>1031</v>
      </c>
      <c r="B408" s="45" t="s">
        <v>475</v>
      </c>
      <c r="C408" s="45">
        <v>1</v>
      </c>
      <c r="D408" s="45" t="s">
        <v>53</v>
      </c>
      <c r="E408" s="45" t="s">
        <v>110</v>
      </c>
      <c r="F408" s="45" t="s">
        <v>12</v>
      </c>
      <c r="G408" s="45" t="s">
        <v>111</v>
      </c>
    </row>
    <row r="409" spans="1:7" ht="15.75" customHeight="1" x14ac:dyDescent="0.25">
      <c r="A409" s="45">
        <v>1032</v>
      </c>
      <c r="B409" s="45" t="s">
        <v>476</v>
      </c>
      <c r="C409" s="45">
        <v>1</v>
      </c>
      <c r="D409" s="45" t="s">
        <v>53</v>
      </c>
      <c r="E409" s="45" t="s">
        <v>110</v>
      </c>
      <c r="F409" s="45" t="s">
        <v>12</v>
      </c>
      <c r="G409" s="45" t="s">
        <v>111</v>
      </c>
    </row>
    <row r="410" spans="1:7" ht="15.75" customHeight="1" x14ac:dyDescent="0.25">
      <c r="A410" s="45">
        <v>1033</v>
      </c>
      <c r="B410" s="45" t="s">
        <v>477</v>
      </c>
      <c r="C410" s="45">
        <v>2</v>
      </c>
      <c r="D410" s="45" t="s">
        <v>53</v>
      </c>
      <c r="E410" s="45" t="s">
        <v>110</v>
      </c>
      <c r="F410" s="45" t="s">
        <v>12</v>
      </c>
      <c r="G410" s="45" t="s">
        <v>111</v>
      </c>
    </row>
    <row r="411" spans="1:7" ht="15.75" customHeight="1" x14ac:dyDescent="0.25">
      <c r="A411" s="45">
        <v>1034</v>
      </c>
      <c r="B411" s="45" t="s">
        <v>478</v>
      </c>
      <c r="C411" s="45">
        <v>2</v>
      </c>
      <c r="D411" s="45" t="s">
        <v>53</v>
      </c>
      <c r="E411" s="45" t="s">
        <v>110</v>
      </c>
      <c r="F411" s="45" t="s">
        <v>12</v>
      </c>
      <c r="G411" s="45" t="s">
        <v>111</v>
      </c>
    </row>
    <row r="412" spans="1:7" ht="15.75" customHeight="1" x14ac:dyDescent="0.25">
      <c r="A412" s="45">
        <v>1035</v>
      </c>
      <c r="B412" s="45" t="s">
        <v>479</v>
      </c>
      <c r="C412" s="45">
        <v>2</v>
      </c>
      <c r="D412" s="45" t="s">
        <v>53</v>
      </c>
      <c r="E412" s="45" t="s">
        <v>110</v>
      </c>
      <c r="F412" s="45" t="s">
        <v>12</v>
      </c>
      <c r="G412" s="45" t="s">
        <v>111</v>
      </c>
    </row>
    <row r="413" spans="1:7" ht="15.75" customHeight="1" x14ac:dyDescent="0.25">
      <c r="A413" s="45">
        <v>1036</v>
      </c>
      <c r="B413" s="45" t="s">
        <v>480</v>
      </c>
      <c r="C413" s="45">
        <v>2</v>
      </c>
      <c r="D413" s="45" t="s">
        <v>53</v>
      </c>
      <c r="E413" s="45" t="s">
        <v>110</v>
      </c>
      <c r="F413" s="45" t="s">
        <v>12</v>
      </c>
      <c r="G413" s="45" t="s">
        <v>111</v>
      </c>
    </row>
    <row r="414" spans="1:7" ht="15.75" customHeight="1" x14ac:dyDescent="0.25">
      <c r="A414" s="45">
        <v>1037</v>
      </c>
      <c r="B414" s="45" t="s">
        <v>481</v>
      </c>
      <c r="C414" s="45">
        <v>2</v>
      </c>
      <c r="D414" s="45" t="s">
        <v>53</v>
      </c>
      <c r="E414" s="45" t="s">
        <v>110</v>
      </c>
      <c r="F414" s="45" t="s">
        <v>12</v>
      </c>
      <c r="G414" s="45" t="s">
        <v>111</v>
      </c>
    </row>
    <row r="415" spans="1:7" ht="15.75" customHeight="1" x14ac:dyDescent="0.25">
      <c r="A415" s="45">
        <v>1038</v>
      </c>
      <c r="B415" s="45" t="s">
        <v>482</v>
      </c>
      <c r="C415" s="45">
        <v>2</v>
      </c>
      <c r="D415" s="45" t="s">
        <v>53</v>
      </c>
      <c r="E415" s="45" t="s">
        <v>110</v>
      </c>
      <c r="F415" s="45" t="s">
        <v>12</v>
      </c>
      <c r="G415" s="45" t="s">
        <v>483</v>
      </c>
    </row>
    <row r="416" spans="1:7" ht="15.75" customHeight="1" x14ac:dyDescent="0.25">
      <c r="A416" s="45">
        <v>1039</v>
      </c>
      <c r="B416" s="45" t="s">
        <v>484</v>
      </c>
      <c r="C416" s="45">
        <v>3</v>
      </c>
      <c r="D416" s="45" t="s">
        <v>53</v>
      </c>
      <c r="E416" s="45" t="s">
        <v>110</v>
      </c>
      <c r="F416" s="45" t="s">
        <v>12</v>
      </c>
      <c r="G416" s="45" t="s">
        <v>111</v>
      </c>
    </row>
    <row r="417" spans="1:7" ht="15.75" customHeight="1" x14ac:dyDescent="0.25">
      <c r="A417" s="45">
        <v>1040</v>
      </c>
      <c r="B417" s="45" t="s">
        <v>485</v>
      </c>
      <c r="C417" s="45">
        <v>3</v>
      </c>
      <c r="D417" s="45" t="s">
        <v>53</v>
      </c>
      <c r="E417" s="45" t="s">
        <v>110</v>
      </c>
      <c r="F417" s="45" t="s">
        <v>12</v>
      </c>
      <c r="G417" s="45" t="s">
        <v>111</v>
      </c>
    </row>
    <row r="418" spans="1:7" ht="15.75" customHeight="1" x14ac:dyDescent="0.25">
      <c r="A418" s="45">
        <v>1041</v>
      </c>
      <c r="B418" s="45" t="s">
        <v>486</v>
      </c>
      <c r="C418" s="45">
        <v>3</v>
      </c>
      <c r="D418" s="45" t="s">
        <v>53</v>
      </c>
      <c r="E418" s="45" t="s">
        <v>110</v>
      </c>
      <c r="F418" s="45" t="s">
        <v>12</v>
      </c>
      <c r="G418" s="45" t="s">
        <v>111</v>
      </c>
    </row>
    <row r="419" spans="1:7" ht="15.75" customHeight="1" x14ac:dyDescent="0.25">
      <c r="A419" s="45">
        <v>1042</v>
      </c>
      <c r="B419" s="45" t="s">
        <v>487</v>
      </c>
      <c r="C419" s="45">
        <v>3</v>
      </c>
      <c r="D419" s="45" t="s">
        <v>53</v>
      </c>
      <c r="E419" s="45" t="s">
        <v>110</v>
      </c>
      <c r="F419" s="45" t="s">
        <v>12</v>
      </c>
      <c r="G419" s="45" t="s">
        <v>111</v>
      </c>
    </row>
    <row r="420" spans="1:7" ht="15.75" customHeight="1" x14ac:dyDescent="0.25">
      <c r="A420" s="45">
        <v>1043</v>
      </c>
      <c r="B420" s="45" t="s">
        <v>488</v>
      </c>
      <c r="C420" s="45">
        <v>3</v>
      </c>
      <c r="D420" s="45" t="s">
        <v>53</v>
      </c>
      <c r="E420" s="45" t="s">
        <v>110</v>
      </c>
      <c r="F420" s="45" t="s">
        <v>12</v>
      </c>
      <c r="G420" s="45" t="s">
        <v>111</v>
      </c>
    </row>
    <row r="421" spans="1:7" ht="15.75" customHeight="1" x14ac:dyDescent="0.25">
      <c r="A421" s="45">
        <v>1044</v>
      </c>
      <c r="B421" s="45" t="s">
        <v>489</v>
      </c>
      <c r="C421" s="45">
        <v>4</v>
      </c>
      <c r="D421" s="45" t="s">
        <v>53</v>
      </c>
      <c r="E421" s="45" t="s">
        <v>110</v>
      </c>
      <c r="F421" s="45" t="s">
        <v>12</v>
      </c>
      <c r="G421" s="45" t="s">
        <v>483</v>
      </c>
    </row>
    <row r="422" spans="1:7" ht="15.75" customHeight="1" x14ac:dyDescent="0.25">
      <c r="A422" s="45">
        <v>1045</v>
      </c>
      <c r="B422" s="45" t="s">
        <v>490</v>
      </c>
      <c r="C422" s="45">
        <v>4</v>
      </c>
      <c r="D422" s="45" t="s">
        <v>53</v>
      </c>
      <c r="E422" s="45" t="s">
        <v>110</v>
      </c>
      <c r="F422" s="45" t="s">
        <v>12</v>
      </c>
      <c r="G422" s="45" t="s">
        <v>483</v>
      </c>
    </row>
    <row r="423" spans="1:7" ht="15.75" customHeight="1" x14ac:dyDescent="0.25">
      <c r="A423" s="45">
        <v>1046</v>
      </c>
      <c r="B423" s="45" t="s">
        <v>491</v>
      </c>
      <c r="C423" s="45">
        <v>5</v>
      </c>
      <c r="D423" s="45" t="s">
        <v>53</v>
      </c>
      <c r="E423" s="45" t="s">
        <v>11</v>
      </c>
      <c r="F423" s="45" t="s">
        <v>171</v>
      </c>
      <c r="G423" s="45" t="s">
        <v>172</v>
      </c>
    </row>
    <row r="424" spans="1:7" ht="15.75" customHeight="1" x14ac:dyDescent="0.25">
      <c r="A424" s="45">
        <v>1047</v>
      </c>
      <c r="B424" s="45" t="s">
        <v>492</v>
      </c>
      <c r="C424" s="45">
        <v>5</v>
      </c>
      <c r="D424" s="45" t="s">
        <v>53</v>
      </c>
      <c r="E424" s="45" t="s">
        <v>11</v>
      </c>
      <c r="F424" s="45" t="s">
        <v>171</v>
      </c>
      <c r="G424" s="45" t="s">
        <v>172</v>
      </c>
    </row>
    <row r="425" spans="1:7" ht="15.75" customHeight="1" x14ac:dyDescent="0.25">
      <c r="A425" s="45">
        <v>1048</v>
      </c>
      <c r="B425" s="45" t="s">
        <v>493</v>
      </c>
      <c r="C425" s="45">
        <v>5</v>
      </c>
      <c r="D425" s="45" t="s">
        <v>53</v>
      </c>
      <c r="E425" s="45" t="s">
        <v>11</v>
      </c>
      <c r="F425" s="45" t="s">
        <v>494</v>
      </c>
      <c r="G425" s="45" t="s">
        <v>172</v>
      </c>
    </row>
    <row r="426" spans="1:7" ht="15.75" customHeight="1" x14ac:dyDescent="0.25">
      <c r="A426" s="45">
        <v>1049</v>
      </c>
      <c r="B426" s="45" t="s">
        <v>495</v>
      </c>
      <c r="C426" s="45">
        <v>5</v>
      </c>
      <c r="D426" s="45" t="s">
        <v>53</v>
      </c>
      <c r="E426" s="45" t="s">
        <v>11</v>
      </c>
      <c r="F426" s="45" t="s">
        <v>171</v>
      </c>
      <c r="G426" s="45" t="s">
        <v>172</v>
      </c>
    </row>
    <row r="427" spans="1:7" ht="15.75" customHeight="1" x14ac:dyDescent="0.25">
      <c r="A427" s="45">
        <v>1050</v>
      </c>
      <c r="B427" s="45" t="s">
        <v>496</v>
      </c>
      <c r="C427" s="45">
        <v>6</v>
      </c>
      <c r="D427" s="45" t="s">
        <v>53</v>
      </c>
      <c r="E427" s="45" t="s">
        <v>11</v>
      </c>
      <c r="F427" s="45" t="s">
        <v>171</v>
      </c>
      <c r="G427" s="45" t="s">
        <v>172</v>
      </c>
    </row>
    <row r="428" spans="1:7" ht="15.75" customHeight="1" x14ac:dyDescent="0.25">
      <c r="A428" s="45">
        <v>1051</v>
      </c>
      <c r="B428" s="45" t="s">
        <v>497</v>
      </c>
      <c r="C428" s="45">
        <v>6</v>
      </c>
      <c r="D428" s="45" t="s">
        <v>53</v>
      </c>
      <c r="E428" s="45" t="s">
        <v>11</v>
      </c>
      <c r="F428" s="45" t="s">
        <v>171</v>
      </c>
      <c r="G428" s="45" t="s">
        <v>172</v>
      </c>
    </row>
    <row r="429" spans="1:7" ht="15.75" customHeight="1" x14ac:dyDescent="0.25">
      <c r="A429" s="45">
        <v>1052</v>
      </c>
      <c r="B429" s="45" t="s">
        <v>498</v>
      </c>
      <c r="C429" s="45">
        <v>6</v>
      </c>
      <c r="D429" s="45" t="s">
        <v>53</v>
      </c>
      <c r="E429" s="45" t="s">
        <v>11</v>
      </c>
      <c r="F429" s="45" t="s">
        <v>171</v>
      </c>
      <c r="G429" s="45" t="s">
        <v>172</v>
      </c>
    </row>
    <row r="430" spans="1:7" ht="15.75" customHeight="1" x14ac:dyDescent="0.25">
      <c r="A430" s="45">
        <v>1053</v>
      </c>
      <c r="B430" s="45" t="s">
        <v>499</v>
      </c>
      <c r="C430" s="45">
        <v>6</v>
      </c>
      <c r="D430" s="45" t="s">
        <v>53</v>
      </c>
      <c r="E430" s="45" t="s">
        <v>11</v>
      </c>
      <c r="F430" s="45" t="s">
        <v>171</v>
      </c>
      <c r="G430" s="45" t="s">
        <v>172</v>
      </c>
    </row>
    <row r="431" spans="1:7" ht="15.75" customHeight="1" x14ac:dyDescent="0.25">
      <c r="A431" s="45">
        <v>1054</v>
      </c>
      <c r="B431" s="45" t="s">
        <v>500</v>
      </c>
      <c r="C431" s="45">
        <v>5</v>
      </c>
      <c r="D431" s="45" t="s">
        <v>53</v>
      </c>
      <c r="E431" s="45" t="s">
        <v>110</v>
      </c>
      <c r="F431" s="45" t="s">
        <v>171</v>
      </c>
      <c r="G431" s="45" t="s">
        <v>186</v>
      </c>
    </row>
    <row r="432" spans="1:7" ht="15.75" customHeight="1" x14ac:dyDescent="0.25">
      <c r="A432" s="45">
        <v>1055</v>
      </c>
      <c r="B432" s="45" t="s">
        <v>501</v>
      </c>
      <c r="C432" s="45">
        <v>5</v>
      </c>
      <c r="D432" s="45" t="s">
        <v>53</v>
      </c>
      <c r="E432" s="45" t="s">
        <v>110</v>
      </c>
      <c r="F432" s="45" t="s">
        <v>171</v>
      </c>
      <c r="G432" s="45" t="s">
        <v>186</v>
      </c>
    </row>
    <row r="433" spans="1:7" ht="15.75" customHeight="1" x14ac:dyDescent="0.25">
      <c r="A433" s="45">
        <v>1056</v>
      </c>
      <c r="B433" s="45" t="s">
        <v>502</v>
      </c>
      <c r="C433" s="45">
        <v>5</v>
      </c>
      <c r="D433" s="45" t="s">
        <v>53</v>
      </c>
      <c r="E433" s="45" t="s">
        <v>110</v>
      </c>
      <c r="F433" s="45" t="s">
        <v>171</v>
      </c>
      <c r="G433" s="45" t="s">
        <v>186</v>
      </c>
    </row>
    <row r="434" spans="1:7" ht="15.75" customHeight="1" x14ac:dyDescent="0.25">
      <c r="A434" s="45">
        <v>1057</v>
      </c>
      <c r="B434" s="45" t="s">
        <v>503</v>
      </c>
      <c r="C434" s="45">
        <v>5</v>
      </c>
      <c r="D434" s="45" t="s">
        <v>53</v>
      </c>
      <c r="E434" s="45" t="s">
        <v>110</v>
      </c>
      <c r="F434" s="45" t="s">
        <v>171</v>
      </c>
      <c r="G434" s="45" t="s">
        <v>186</v>
      </c>
    </row>
    <row r="435" spans="1:7" ht="15.75" customHeight="1" x14ac:dyDescent="0.25">
      <c r="A435" s="45">
        <v>1058</v>
      </c>
      <c r="B435" s="45" t="s">
        <v>504</v>
      </c>
      <c r="C435" s="45">
        <v>5</v>
      </c>
      <c r="D435" s="45" t="s">
        <v>53</v>
      </c>
      <c r="E435" s="45" t="s">
        <v>110</v>
      </c>
      <c r="F435" s="45" t="s">
        <v>171</v>
      </c>
      <c r="G435" s="45" t="s">
        <v>186</v>
      </c>
    </row>
    <row r="436" spans="1:7" ht="15.75" customHeight="1" x14ac:dyDescent="0.25">
      <c r="A436" s="45">
        <v>1059</v>
      </c>
      <c r="B436" s="45" t="s">
        <v>505</v>
      </c>
      <c r="C436" s="45">
        <v>5</v>
      </c>
      <c r="D436" s="45" t="s">
        <v>53</v>
      </c>
      <c r="E436" s="45" t="s">
        <v>110</v>
      </c>
      <c r="F436" s="45" t="s">
        <v>171</v>
      </c>
      <c r="G436" s="45" t="s">
        <v>186</v>
      </c>
    </row>
    <row r="437" spans="1:7" ht="15.75" customHeight="1" x14ac:dyDescent="0.25">
      <c r="A437" s="45">
        <v>1060</v>
      </c>
      <c r="B437" s="45" t="s">
        <v>506</v>
      </c>
      <c r="C437" s="45">
        <v>5</v>
      </c>
      <c r="D437" s="45" t="s">
        <v>53</v>
      </c>
      <c r="E437" s="45" t="s">
        <v>110</v>
      </c>
      <c r="F437" s="45" t="s">
        <v>171</v>
      </c>
      <c r="G437" s="45" t="s">
        <v>186</v>
      </c>
    </row>
    <row r="438" spans="1:7" ht="15.75" customHeight="1" x14ac:dyDescent="0.25">
      <c r="A438" s="45">
        <v>1061</v>
      </c>
      <c r="B438" s="45" t="s">
        <v>507</v>
      </c>
      <c r="C438" s="45">
        <v>5</v>
      </c>
      <c r="D438" s="45" t="s">
        <v>53</v>
      </c>
      <c r="E438" s="45" t="s">
        <v>110</v>
      </c>
      <c r="F438" s="45" t="s">
        <v>171</v>
      </c>
      <c r="G438" s="45" t="s">
        <v>186</v>
      </c>
    </row>
    <row r="439" spans="1:7" ht="15.75" customHeight="1" x14ac:dyDescent="0.25">
      <c r="A439" s="45">
        <v>1062</v>
      </c>
      <c r="B439" s="45" t="s">
        <v>508</v>
      </c>
      <c r="C439" s="45">
        <v>6</v>
      </c>
      <c r="D439" s="45" t="s">
        <v>53</v>
      </c>
      <c r="E439" s="45" t="s">
        <v>110</v>
      </c>
      <c r="F439" s="45" t="s">
        <v>171</v>
      </c>
      <c r="G439" s="45" t="s">
        <v>186</v>
      </c>
    </row>
    <row r="440" spans="1:7" ht="15.75" customHeight="1" x14ac:dyDescent="0.25">
      <c r="A440" s="45">
        <v>1063</v>
      </c>
      <c r="B440" s="45" t="s">
        <v>509</v>
      </c>
      <c r="C440" s="45">
        <v>6</v>
      </c>
      <c r="D440" s="45" t="s">
        <v>53</v>
      </c>
      <c r="E440" s="45" t="s">
        <v>110</v>
      </c>
      <c r="F440" s="45" t="s">
        <v>171</v>
      </c>
      <c r="G440" s="45" t="s">
        <v>186</v>
      </c>
    </row>
    <row r="441" spans="1:7" ht="15.75" customHeight="1" x14ac:dyDescent="0.25">
      <c r="A441" s="45">
        <v>1064</v>
      </c>
      <c r="B441" s="45" t="s">
        <v>510</v>
      </c>
      <c r="C441" s="45">
        <v>7</v>
      </c>
      <c r="D441" s="45" t="s">
        <v>53</v>
      </c>
      <c r="E441" s="45" t="s">
        <v>11</v>
      </c>
      <c r="F441" s="45" t="s">
        <v>202</v>
      </c>
      <c r="G441" s="45" t="s">
        <v>203</v>
      </c>
    </row>
    <row r="442" spans="1:7" ht="15.75" customHeight="1" x14ac:dyDescent="0.25">
      <c r="A442" s="45">
        <v>1065</v>
      </c>
      <c r="B442" s="45" t="s">
        <v>511</v>
      </c>
      <c r="C442" s="45">
        <v>7</v>
      </c>
      <c r="D442" s="45" t="s">
        <v>53</v>
      </c>
      <c r="E442" s="45" t="s">
        <v>11</v>
      </c>
      <c r="F442" s="45" t="s">
        <v>202</v>
      </c>
      <c r="G442" s="45" t="s">
        <v>203</v>
      </c>
    </row>
    <row r="443" spans="1:7" ht="15.75" customHeight="1" x14ac:dyDescent="0.25">
      <c r="A443" s="45">
        <v>1066</v>
      </c>
      <c r="B443" s="45" t="s">
        <v>512</v>
      </c>
      <c r="C443" s="45">
        <v>8</v>
      </c>
      <c r="D443" s="45" t="s">
        <v>53</v>
      </c>
      <c r="E443" s="45" t="s">
        <v>11</v>
      </c>
      <c r="F443" s="45" t="s">
        <v>202</v>
      </c>
      <c r="G443" s="45" t="s">
        <v>203</v>
      </c>
    </row>
    <row r="444" spans="1:7" ht="15.75" customHeight="1" x14ac:dyDescent="0.25">
      <c r="A444" s="45">
        <v>1067</v>
      </c>
      <c r="B444" s="45" t="s">
        <v>513</v>
      </c>
      <c r="C444" s="45">
        <v>8</v>
      </c>
      <c r="D444" s="45" t="s">
        <v>53</v>
      </c>
      <c r="E444" s="45" t="s">
        <v>11</v>
      </c>
      <c r="F444" s="45" t="s">
        <v>202</v>
      </c>
      <c r="G444" s="45" t="s">
        <v>203</v>
      </c>
    </row>
    <row r="445" spans="1:7" ht="15.75" customHeight="1" x14ac:dyDescent="0.25">
      <c r="A445" s="45">
        <v>1068</v>
      </c>
      <c r="B445" s="45" t="s">
        <v>514</v>
      </c>
      <c r="C445" s="45">
        <v>7</v>
      </c>
      <c r="D445" s="45" t="s">
        <v>53</v>
      </c>
      <c r="E445" s="45" t="s">
        <v>110</v>
      </c>
      <c r="F445" s="45" t="s">
        <v>202</v>
      </c>
      <c r="G445" s="45" t="s">
        <v>222</v>
      </c>
    </row>
    <row r="446" spans="1:7" ht="15.75" customHeight="1" x14ac:dyDescent="0.25">
      <c r="A446" s="45">
        <v>1069</v>
      </c>
      <c r="B446" s="45" t="s">
        <v>515</v>
      </c>
      <c r="C446" s="45">
        <v>7</v>
      </c>
      <c r="D446" s="45" t="s">
        <v>53</v>
      </c>
      <c r="E446" s="45" t="s">
        <v>110</v>
      </c>
      <c r="F446" s="45" t="s">
        <v>202</v>
      </c>
      <c r="G446" s="45" t="s">
        <v>222</v>
      </c>
    </row>
    <row r="447" spans="1:7" ht="15.75" customHeight="1" x14ac:dyDescent="0.25">
      <c r="A447" s="45">
        <v>1070</v>
      </c>
      <c r="B447" s="45" t="s">
        <v>516</v>
      </c>
      <c r="C447" s="45">
        <v>7</v>
      </c>
      <c r="D447" s="45" t="s">
        <v>53</v>
      </c>
      <c r="E447" s="45" t="s">
        <v>110</v>
      </c>
      <c r="F447" s="45" t="s">
        <v>202</v>
      </c>
      <c r="G447" s="45" t="s">
        <v>222</v>
      </c>
    </row>
    <row r="448" spans="1:7" ht="15.75" customHeight="1" x14ac:dyDescent="0.25">
      <c r="A448" s="45">
        <v>1071</v>
      </c>
      <c r="B448" s="45" t="s">
        <v>517</v>
      </c>
      <c r="C448" s="45">
        <v>8</v>
      </c>
      <c r="D448" s="45" t="s">
        <v>53</v>
      </c>
      <c r="E448" s="45" t="s">
        <v>110</v>
      </c>
      <c r="F448" s="45" t="s">
        <v>202</v>
      </c>
      <c r="G448" s="45" t="s">
        <v>222</v>
      </c>
    </row>
    <row r="449" spans="1:7" ht="15.75" customHeight="1" x14ac:dyDescent="0.25">
      <c r="A449" s="45">
        <v>1072</v>
      </c>
      <c r="B449" s="45" t="s">
        <v>518</v>
      </c>
      <c r="C449" s="45">
        <v>8</v>
      </c>
      <c r="D449" s="45" t="s">
        <v>53</v>
      </c>
      <c r="E449" s="45" t="s">
        <v>110</v>
      </c>
      <c r="F449" s="45" t="s">
        <v>202</v>
      </c>
      <c r="G449" s="45" t="s">
        <v>222</v>
      </c>
    </row>
    <row r="450" spans="1:7" ht="15.75" customHeight="1" x14ac:dyDescent="0.25">
      <c r="A450" s="45">
        <v>1073</v>
      </c>
      <c r="B450" s="45" t="s">
        <v>519</v>
      </c>
      <c r="C450" s="45">
        <v>8</v>
      </c>
      <c r="D450" s="45" t="s">
        <v>53</v>
      </c>
      <c r="E450" s="45" t="s">
        <v>110</v>
      </c>
      <c r="F450" s="45" t="s">
        <v>202</v>
      </c>
      <c r="G450" s="45" t="s">
        <v>222</v>
      </c>
    </row>
    <row r="451" spans="1:7" ht="15.75" customHeight="1" x14ac:dyDescent="0.25">
      <c r="A451" s="45">
        <v>1074</v>
      </c>
      <c r="B451" s="45" t="s">
        <v>520</v>
      </c>
      <c r="C451" s="45">
        <v>8</v>
      </c>
      <c r="D451" s="45" t="s">
        <v>53</v>
      </c>
      <c r="E451" s="45" t="s">
        <v>110</v>
      </c>
      <c r="F451" s="45" t="s">
        <v>202</v>
      </c>
      <c r="G451" s="45" t="s">
        <v>222</v>
      </c>
    </row>
    <row r="452" spans="1:7" ht="15.75" customHeight="1" x14ac:dyDescent="0.25">
      <c r="A452" s="45">
        <v>1165</v>
      </c>
      <c r="B452" s="45" t="s">
        <v>521</v>
      </c>
      <c r="C452" s="45">
        <v>0</v>
      </c>
      <c r="D452" s="45" t="s">
        <v>56</v>
      </c>
      <c r="E452" s="45" t="s">
        <v>11</v>
      </c>
      <c r="F452" s="45" t="s">
        <v>12</v>
      </c>
      <c r="G452" s="45" t="s">
        <v>13</v>
      </c>
    </row>
    <row r="453" spans="1:7" ht="15.75" customHeight="1" x14ac:dyDescent="0.25">
      <c r="A453" s="45">
        <v>1166</v>
      </c>
      <c r="B453" s="45" t="s">
        <v>522</v>
      </c>
      <c r="C453" s="45">
        <v>0</v>
      </c>
      <c r="D453" s="45" t="s">
        <v>56</v>
      </c>
      <c r="E453" s="45" t="s">
        <v>11</v>
      </c>
      <c r="F453" s="45" t="s">
        <v>12</v>
      </c>
      <c r="G453" s="45" t="s">
        <v>13</v>
      </c>
    </row>
    <row r="454" spans="1:7" ht="15.75" customHeight="1" x14ac:dyDescent="0.25">
      <c r="A454" s="45">
        <v>1167</v>
      </c>
      <c r="B454" s="45" t="s">
        <v>523</v>
      </c>
      <c r="C454" s="45">
        <v>0</v>
      </c>
      <c r="D454" s="45" t="s">
        <v>56</v>
      </c>
      <c r="E454" s="45" t="s">
        <v>11</v>
      </c>
      <c r="F454" s="45" t="s">
        <v>12</v>
      </c>
      <c r="G454" s="45" t="s">
        <v>13</v>
      </c>
    </row>
    <row r="455" spans="1:7" ht="15.75" customHeight="1" x14ac:dyDescent="0.25">
      <c r="A455" s="45">
        <v>1168</v>
      </c>
      <c r="B455" s="45" t="s">
        <v>524</v>
      </c>
      <c r="C455" s="45">
        <v>0</v>
      </c>
      <c r="D455" s="45" t="s">
        <v>56</v>
      </c>
      <c r="E455" s="45" t="s">
        <v>11</v>
      </c>
      <c r="F455" s="45" t="s">
        <v>12</v>
      </c>
      <c r="G455" s="45" t="s">
        <v>13</v>
      </c>
    </row>
    <row r="456" spans="1:7" ht="15.75" customHeight="1" x14ac:dyDescent="0.25">
      <c r="A456" s="45">
        <v>1169</v>
      </c>
      <c r="B456" s="45" t="s">
        <v>525</v>
      </c>
      <c r="C456" s="45">
        <v>0</v>
      </c>
      <c r="D456" s="45" t="s">
        <v>56</v>
      </c>
      <c r="E456" s="45" t="s">
        <v>11</v>
      </c>
      <c r="F456" s="45" t="s">
        <v>12</v>
      </c>
      <c r="G456" s="45" t="s">
        <v>13</v>
      </c>
    </row>
    <row r="457" spans="1:7" ht="15.75" customHeight="1" x14ac:dyDescent="0.25">
      <c r="A457" s="45">
        <v>1170</v>
      </c>
      <c r="B457" s="45" t="s">
        <v>526</v>
      </c>
      <c r="C457" s="45">
        <v>1</v>
      </c>
      <c r="D457" s="45" t="s">
        <v>56</v>
      </c>
      <c r="E457" s="45" t="s">
        <v>11</v>
      </c>
      <c r="F457" s="45" t="s">
        <v>12</v>
      </c>
      <c r="G457" s="45" t="s">
        <v>13</v>
      </c>
    </row>
    <row r="458" spans="1:7" ht="15.75" customHeight="1" x14ac:dyDescent="0.25">
      <c r="A458" s="45">
        <v>1171</v>
      </c>
      <c r="B458" s="45" t="s">
        <v>527</v>
      </c>
      <c r="C458" s="45">
        <v>1</v>
      </c>
      <c r="D458" s="45" t="s">
        <v>56</v>
      </c>
      <c r="E458" s="45" t="s">
        <v>11</v>
      </c>
      <c r="F458" s="45" t="s">
        <v>12</v>
      </c>
      <c r="G458" s="45" t="s">
        <v>13</v>
      </c>
    </row>
    <row r="459" spans="1:7" ht="15.75" customHeight="1" x14ac:dyDescent="0.25">
      <c r="A459" s="45">
        <v>1172</v>
      </c>
      <c r="B459" s="45" t="s">
        <v>528</v>
      </c>
      <c r="C459" s="45">
        <v>1</v>
      </c>
      <c r="D459" s="45" t="s">
        <v>56</v>
      </c>
      <c r="E459" s="45" t="s">
        <v>11</v>
      </c>
      <c r="F459" s="45" t="s">
        <v>12</v>
      </c>
      <c r="G459" s="45" t="s">
        <v>13</v>
      </c>
    </row>
    <row r="460" spans="1:7" ht="15.75" customHeight="1" x14ac:dyDescent="0.25">
      <c r="A460" s="45">
        <v>1173</v>
      </c>
      <c r="B460" s="45" t="s">
        <v>529</v>
      </c>
      <c r="C460" s="45">
        <v>1</v>
      </c>
      <c r="D460" s="45" t="s">
        <v>56</v>
      </c>
      <c r="E460" s="45" t="s">
        <v>11</v>
      </c>
      <c r="F460" s="45" t="s">
        <v>12</v>
      </c>
      <c r="G460" s="45" t="s">
        <v>13</v>
      </c>
    </row>
    <row r="461" spans="1:7" ht="15.75" customHeight="1" x14ac:dyDescent="0.25">
      <c r="A461" s="45">
        <v>1174</v>
      </c>
      <c r="B461" s="45" t="s">
        <v>530</v>
      </c>
      <c r="C461" s="45">
        <v>1</v>
      </c>
      <c r="D461" s="45" t="s">
        <v>56</v>
      </c>
      <c r="E461" s="45" t="s">
        <v>11</v>
      </c>
      <c r="F461" s="45" t="s">
        <v>12</v>
      </c>
      <c r="G461" s="45" t="s">
        <v>13</v>
      </c>
    </row>
    <row r="462" spans="1:7" ht="15.75" customHeight="1" x14ac:dyDescent="0.25">
      <c r="A462" s="45">
        <v>1175</v>
      </c>
      <c r="B462" s="45" t="s">
        <v>531</v>
      </c>
      <c r="C462" s="45">
        <v>2</v>
      </c>
      <c r="D462" s="45" t="s">
        <v>56</v>
      </c>
      <c r="E462" s="45" t="s">
        <v>11</v>
      </c>
      <c r="F462" s="45" t="s">
        <v>12</v>
      </c>
      <c r="G462" s="45" t="s">
        <v>13</v>
      </c>
    </row>
    <row r="463" spans="1:7" ht="15.75" customHeight="1" x14ac:dyDescent="0.25">
      <c r="A463" s="45">
        <v>1176</v>
      </c>
      <c r="B463" s="45" t="s">
        <v>532</v>
      </c>
      <c r="C463" s="45">
        <v>2</v>
      </c>
      <c r="D463" s="45" t="s">
        <v>56</v>
      </c>
      <c r="E463" s="45" t="s">
        <v>11</v>
      </c>
      <c r="F463" s="45" t="s">
        <v>12</v>
      </c>
      <c r="G463" s="45" t="s">
        <v>13</v>
      </c>
    </row>
    <row r="464" spans="1:7" ht="15.75" customHeight="1" x14ac:dyDescent="0.25">
      <c r="A464" s="45">
        <v>1177</v>
      </c>
      <c r="B464" s="45" t="s">
        <v>533</v>
      </c>
      <c r="C464" s="45">
        <v>2</v>
      </c>
      <c r="D464" s="45" t="s">
        <v>56</v>
      </c>
      <c r="E464" s="45" t="s">
        <v>11</v>
      </c>
      <c r="F464" s="45" t="s">
        <v>12</v>
      </c>
      <c r="G464" s="45" t="s">
        <v>13</v>
      </c>
    </row>
    <row r="465" spans="1:7" ht="15.75" customHeight="1" x14ac:dyDescent="0.25">
      <c r="A465" s="45">
        <v>1178</v>
      </c>
      <c r="B465" s="45" t="s">
        <v>534</v>
      </c>
      <c r="C465" s="45">
        <v>2</v>
      </c>
      <c r="D465" s="45" t="s">
        <v>56</v>
      </c>
      <c r="E465" s="45" t="s">
        <v>11</v>
      </c>
      <c r="F465" s="45" t="s">
        <v>12</v>
      </c>
      <c r="G465" s="45" t="s">
        <v>13</v>
      </c>
    </row>
    <row r="466" spans="1:7" ht="15.75" customHeight="1" x14ac:dyDescent="0.25">
      <c r="A466" s="45">
        <v>1179</v>
      </c>
      <c r="B466" s="45" t="s">
        <v>535</v>
      </c>
      <c r="C466" s="45">
        <v>2</v>
      </c>
      <c r="D466" s="45" t="s">
        <v>56</v>
      </c>
      <c r="E466" s="45" t="s">
        <v>11</v>
      </c>
      <c r="F466" s="45" t="s">
        <v>12</v>
      </c>
      <c r="G466" s="45" t="s">
        <v>13</v>
      </c>
    </row>
    <row r="467" spans="1:7" ht="15.75" customHeight="1" x14ac:dyDescent="0.25">
      <c r="A467" s="45">
        <v>1180</v>
      </c>
      <c r="B467" s="45" t="s">
        <v>536</v>
      </c>
      <c r="C467" s="45">
        <v>2</v>
      </c>
      <c r="D467" s="45" t="s">
        <v>56</v>
      </c>
      <c r="E467" s="45" t="s">
        <v>11</v>
      </c>
      <c r="F467" s="45" t="s">
        <v>12</v>
      </c>
      <c r="G467" s="45" t="s">
        <v>13</v>
      </c>
    </row>
    <row r="468" spans="1:7" ht="15.75" customHeight="1" x14ac:dyDescent="0.25">
      <c r="A468" s="45">
        <v>1181</v>
      </c>
      <c r="B468" s="45" t="s">
        <v>537</v>
      </c>
      <c r="C468" s="45">
        <v>2</v>
      </c>
      <c r="D468" s="45" t="s">
        <v>56</v>
      </c>
      <c r="E468" s="45" t="s">
        <v>11</v>
      </c>
      <c r="F468" s="45" t="s">
        <v>12</v>
      </c>
      <c r="G468" s="45" t="s">
        <v>13</v>
      </c>
    </row>
    <row r="469" spans="1:7" ht="15.75" customHeight="1" x14ac:dyDescent="0.25">
      <c r="A469" s="45">
        <v>1182</v>
      </c>
      <c r="B469" s="45" t="s">
        <v>538</v>
      </c>
      <c r="C469" s="45">
        <v>2</v>
      </c>
      <c r="D469" s="45" t="s">
        <v>56</v>
      </c>
      <c r="E469" s="45" t="s">
        <v>11</v>
      </c>
      <c r="F469" s="45" t="s">
        <v>12</v>
      </c>
      <c r="G469" s="45" t="s">
        <v>13</v>
      </c>
    </row>
    <row r="470" spans="1:7" ht="15.75" customHeight="1" x14ac:dyDescent="0.25">
      <c r="A470" s="45">
        <v>1183</v>
      </c>
      <c r="B470" s="45" t="s">
        <v>539</v>
      </c>
      <c r="C470" s="45">
        <v>3</v>
      </c>
      <c r="D470" s="45" t="s">
        <v>56</v>
      </c>
      <c r="E470" s="45" t="s">
        <v>11</v>
      </c>
      <c r="F470" s="45" t="s">
        <v>12</v>
      </c>
      <c r="G470" s="45" t="s">
        <v>13</v>
      </c>
    </row>
    <row r="471" spans="1:7" ht="15.75" customHeight="1" x14ac:dyDescent="0.25">
      <c r="A471" s="45">
        <v>1184</v>
      </c>
      <c r="B471" s="45" t="s">
        <v>540</v>
      </c>
      <c r="C471" s="45">
        <v>3</v>
      </c>
      <c r="D471" s="45" t="s">
        <v>56</v>
      </c>
      <c r="E471" s="45" t="s">
        <v>11</v>
      </c>
      <c r="F471" s="45" t="s">
        <v>12</v>
      </c>
      <c r="G471" s="45" t="s">
        <v>13</v>
      </c>
    </row>
    <row r="472" spans="1:7" ht="15.75" customHeight="1" x14ac:dyDescent="0.25">
      <c r="A472" s="45">
        <v>1185</v>
      </c>
      <c r="B472" s="45" t="s">
        <v>541</v>
      </c>
      <c r="C472" s="45">
        <v>3</v>
      </c>
      <c r="D472" s="45" t="s">
        <v>56</v>
      </c>
      <c r="E472" s="45" t="s">
        <v>11</v>
      </c>
      <c r="F472" s="45" t="s">
        <v>12</v>
      </c>
      <c r="G472" s="45" t="s">
        <v>13</v>
      </c>
    </row>
    <row r="473" spans="1:7" ht="15.75" customHeight="1" x14ac:dyDescent="0.25">
      <c r="A473" s="45">
        <v>1186</v>
      </c>
      <c r="B473" s="45" t="s">
        <v>542</v>
      </c>
      <c r="C473" s="45">
        <v>3</v>
      </c>
      <c r="D473" s="45" t="s">
        <v>56</v>
      </c>
      <c r="E473" s="45" t="s">
        <v>11</v>
      </c>
      <c r="F473" s="45" t="s">
        <v>12</v>
      </c>
      <c r="G473" s="45" t="s">
        <v>13</v>
      </c>
    </row>
    <row r="474" spans="1:7" ht="15.75" customHeight="1" x14ac:dyDescent="0.25">
      <c r="A474" s="45">
        <v>1187</v>
      </c>
      <c r="B474" s="45" t="s">
        <v>543</v>
      </c>
      <c r="C474" s="45">
        <v>3</v>
      </c>
      <c r="D474" s="45" t="s">
        <v>56</v>
      </c>
      <c r="E474" s="45" t="s">
        <v>11</v>
      </c>
      <c r="F474" s="45" t="s">
        <v>12</v>
      </c>
      <c r="G474" s="45" t="s">
        <v>13</v>
      </c>
    </row>
    <row r="475" spans="1:7" ht="15.75" customHeight="1" x14ac:dyDescent="0.25">
      <c r="A475" s="45">
        <v>1188</v>
      </c>
      <c r="B475" s="45" t="s">
        <v>544</v>
      </c>
      <c r="C475" s="45">
        <v>3</v>
      </c>
      <c r="D475" s="45" t="s">
        <v>56</v>
      </c>
      <c r="E475" s="45" t="s">
        <v>11</v>
      </c>
      <c r="F475" s="45" t="s">
        <v>12</v>
      </c>
      <c r="G475" s="45" t="s">
        <v>13</v>
      </c>
    </row>
    <row r="476" spans="1:7" ht="15.75" customHeight="1" x14ac:dyDescent="0.25">
      <c r="A476" s="45">
        <v>1189</v>
      </c>
      <c r="B476" s="45" t="s">
        <v>545</v>
      </c>
      <c r="C476" s="45">
        <v>4</v>
      </c>
      <c r="D476" s="45" t="s">
        <v>56</v>
      </c>
      <c r="E476" s="45" t="s">
        <v>11</v>
      </c>
      <c r="F476" s="45" t="s">
        <v>12</v>
      </c>
      <c r="G476" s="45" t="s">
        <v>13</v>
      </c>
    </row>
    <row r="477" spans="1:7" ht="15.75" customHeight="1" x14ac:dyDescent="0.25">
      <c r="A477" s="45">
        <v>1190</v>
      </c>
      <c r="B477" s="45" t="s">
        <v>546</v>
      </c>
      <c r="C477" s="45">
        <v>4</v>
      </c>
      <c r="D477" s="45" t="s">
        <v>56</v>
      </c>
      <c r="E477" s="45" t="s">
        <v>11</v>
      </c>
      <c r="F477" s="45" t="s">
        <v>12</v>
      </c>
      <c r="G477" s="45" t="s">
        <v>13</v>
      </c>
    </row>
    <row r="478" spans="1:7" ht="15.75" customHeight="1" x14ac:dyDescent="0.25">
      <c r="A478" s="45">
        <v>1191</v>
      </c>
      <c r="B478" s="45" t="s">
        <v>547</v>
      </c>
      <c r="C478" s="45">
        <v>4</v>
      </c>
      <c r="D478" s="45" t="s">
        <v>56</v>
      </c>
      <c r="E478" s="45" t="s">
        <v>11</v>
      </c>
      <c r="F478" s="45" t="s">
        <v>12</v>
      </c>
      <c r="G478" s="45" t="s">
        <v>13</v>
      </c>
    </row>
    <row r="479" spans="1:7" ht="15.75" customHeight="1" x14ac:dyDescent="0.25">
      <c r="A479" s="45">
        <v>1192</v>
      </c>
      <c r="B479" s="45" t="s">
        <v>548</v>
      </c>
      <c r="C479" s="45">
        <v>0</v>
      </c>
      <c r="D479" s="45" t="s">
        <v>56</v>
      </c>
      <c r="E479" s="45" t="s">
        <v>110</v>
      </c>
      <c r="F479" s="45" t="s">
        <v>12</v>
      </c>
      <c r="G479" s="45" t="s">
        <v>111</v>
      </c>
    </row>
    <row r="480" spans="1:7" ht="15.75" customHeight="1" x14ac:dyDescent="0.25">
      <c r="A480" s="45">
        <v>1193</v>
      </c>
      <c r="B480" s="45" t="s">
        <v>549</v>
      </c>
      <c r="C480" s="45">
        <v>0</v>
      </c>
      <c r="D480" s="45" t="s">
        <v>56</v>
      </c>
      <c r="E480" s="45" t="s">
        <v>110</v>
      </c>
      <c r="F480" s="45" t="s">
        <v>12</v>
      </c>
      <c r="G480" s="45" t="s">
        <v>111</v>
      </c>
    </row>
    <row r="481" spans="1:7" ht="15.75" customHeight="1" x14ac:dyDescent="0.25">
      <c r="A481" s="45">
        <v>1194</v>
      </c>
      <c r="B481" s="45" t="s">
        <v>550</v>
      </c>
      <c r="C481" s="45">
        <v>0</v>
      </c>
      <c r="D481" s="45" t="s">
        <v>56</v>
      </c>
      <c r="E481" s="45" t="s">
        <v>110</v>
      </c>
      <c r="F481" s="45" t="s">
        <v>12</v>
      </c>
      <c r="G481" s="45" t="s">
        <v>111</v>
      </c>
    </row>
    <row r="482" spans="1:7" ht="15.75" customHeight="1" x14ac:dyDescent="0.25">
      <c r="A482" s="45">
        <v>1195</v>
      </c>
      <c r="B482" s="45" t="s">
        <v>551</v>
      </c>
      <c r="C482" s="45">
        <v>0</v>
      </c>
      <c r="D482" s="45" t="s">
        <v>56</v>
      </c>
      <c r="E482" s="45" t="s">
        <v>110</v>
      </c>
      <c r="F482" s="45" t="s">
        <v>12</v>
      </c>
      <c r="G482" s="45" t="s">
        <v>111</v>
      </c>
    </row>
    <row r="483" spans="1:7" ht="15.75" customHeight="1" x14ac:dyDescent="0.25">
      <c r="A483" s="45">
        <v>1196</v>
      </c>
      <c r="B483" s="45" t="s">
        <v>552</v>
      </c>
      <c r="C483" s="45">
        <v>1</v>
      </c>
      <c r="D483" s="45" t="s">
        <v>56</v>
      </c>
      <c r="E483" s="45" t="s">
        <v>110</v>
      </c>
      <c r="F483" s="45" t="s">
        <v>12</v>
      </c>
      <c r="G483" s="45" t="s">
        <v>111</v>
      </c>
    </row>
    <row r="484" spans="1:7" ht="15.75" customHeight="1" x14ac:dyDescent="0.25">
      <c r="A484" s="45">
        <v>1197</v>
      </c>
      <c r="B484" s="45" t="s">
        <v>553</v>
      </c>
      <c r="C484" s="45">
        <v>1</v>
      </c>
      <c r="D484" s="45" t="s">
        <v>56</v>
      </c>
      <c r="E484" s="45" t="s">
        <v>110</v>
      </c>
      <c r="F484" s="45" t="s">
        <v>12</v>
      </c>
      <c r="G484" s="45" t="s">
        <v>111</v>
      </c>
    </row>
    <row r="485" spans="1:7" ht="15.75" customHeight="1" x14ac:dyDescent="0.25">
      <c r="A485" s="45">
        <v>1198</v>
      </c>
      <c r="B485" s="45" t="s">
        <v>554</v>
      </c>
      <c r="C485" s="45">
        <v>1</v>
      </c>
      <c r="D485" s="45" t="s">
        <v>56</v>
      </c>
      <c r="E485" s="45" t="s">
        <v>110</v>
      </c>
      <c r="F485" s="45" t="s">
        <v>12</v>
      </c>
      <c r="G485" s="45" t="s">
        <v>111</v>
      </c>
    </row>
    <row r="486" spans="1:7" ht="15.75" customHeight="1" x14ac:dyDescent="0.25">
      <c r="A486" s="45">
        <v>1199</v>
      </c>
      <c r="B486" s="45" t="s">
        <v>555</v>
      </c>
      <c r="C486" s="45">
        <v>1</v>
      </c>
      <c r="D486" s="45" t="s">
        <v>56</v>
      </c>
      <c r="E486" s="45" t="s">
        <v>110</v>
      </c>
      <c r="F486" s="45" t="s">
        <v>12</v>
      </c>
      <c r="G486" s="45" t="s">
        <v>111</v>
      </c>
    </row>
    <row r="487" spans="1:7" ht="15.75" customHeight="1" x14ac:dyDescent="0.25">
      <c r="A487" s="45">
        <v>1200</v>
      </c>
      <c r="B487" s="45" t="s">
        <v>556</v>
      </c>
      <c r="C487" s="45">
        <v>1</v>
      </c>
      <c r="D487" s="45" t="s">
        <v>56</v>
      </c>
      <c r="E487" s="45" t="s">
        <v>110</v>
      </c>
      <c r="F487" s="45" t="s">
        <v>12</v>
      </c>
      <c r="G487" s="45" t="s">
        <v>111</v>
      </c>
    </row>
    <row r="488" spans="1:7" ht="15.75" customHeight="1" x14ac:dyDescent="0.25">
      <c r="A488" s="45">
        <v>1201</v>
      </c>
      <c r="B488" s="45" t="s">
        <v>557</v>
      </c>
      <c r="C488" s="45">
        <v>1</v>
      </c>
      <c r="D488" s="45" t="s">
        <v>56</v>
      </c>
      <c r="E488" s="45" t="s">
        <v>110</v>
      </c>
      <c r="F488" s="45" t="s">
        <v>12</v>
      </c>
      <c r="G488" s="45" t="s">
        <v>111</v>
      </c>
    </row>
    <row r="489" spans="1:7" ht="15.75" customHeight="1" x14ac:dyDescent="0.25">
      <c r="A489" s="45">
        <v>1202</v>
      </c>
      <c r="B489" s="45" t="s">
        <v>558</v>
      </c>
      <c r="C489" s="45">
        <v>2</v>
      </c>
      <c r="D489" s="45" t="s">
        <v>56</v>
      </c>
      <c r="E489" s="45" t="s">
        <v>110</v>
      </c>
      <c r="F489" s="45" t="s">
        <v>12</v>
      </c>
      <c r="G489" s="45" t="s">
        <v>111</v>
      </c>
    </row>
    <row r="490" spans="1:7" ht="15.75" customHeight="1" x14ac:dyDescent="0.25">
      <c r="A490" s="45">
        <v>1203</v>
      </c>
      <c r="B490" s="45" t="s">
        <v>559</v>
      </c>
      <c r="C490" s="45">
        <v>2</v>
      </c>
      <c r="D490" s="45" t="s">
        <v>56</v>
      </c>
      <c r="E490" s="45" t="s">
        <v>110</v>
      </c>
      <c r="F490" s="45" t="s">
        <v>12</v>
      </c>
      <c r="G490" s="45" t="s">
        <v>111</v>
      </c>
    </row>
    <row r="491" spans="1:7" ht="15.75" customHeight="1" x14ac:dyDescent="0.25">
      <c r="A491" s="45">
        <v>1204</v>
      </c>
      <c r="B491" s="45" t="s">
        <v>560</v>
      </c>
      <c r="C491" s="45">
        <v>3</v>
      </c>
      <c r="D491" s="45" t="s">
        <v>56</v>
      </c>
      <c r="E491" s="45" t="s">
        <v>110</v>
      </c>
      <c r="F491" s="45" t="s">
        <v>12</v>
      </c>
      <c r="G491" s="45" t="s">
        <v>111</v>
      </c>
    </row>
    <row r="492" spans="1:7" ht="15.75" customHeight="1" x14ac:dyDescent="0.25">
      <c r="A492" s="45">
        <v>1205</v>
      </c>
      <c r="B492" s="45" t="s">
        <v>561</v>
      </c>
      <c r="C492" s="45">
        <v>3</v>
      </c>
      <c r="D492" s="45" t="s">
        <v>56</v>
      </c>
      <c r="E492" s="45" t="s">
        <v>110</v>
      </c>
      <c r="F492" s="45" t="s">
        <v>12</v>
      </c>
      <c r="G492" s="45" t="s">
        <v>111</v>
      </c>
    </row>
    <row r="493" spans="1:7" ht="15.75" customHeight="1" x14ac:dyDescent="0.25">
      <c r="A493" s="45">
        <v>1206</v>
      </c>
      <c r="B493" s="45" t="s">
        <v>562</v>
      </c>
      <c r="C493" s="45">
        <v>3</v>
      </c>
      <c r="D493" s="45" t="s">
        <v>56</v>
      </c>
      <c r="E493" s="45" t="s">
        <v>110</v>
      </c>
      <c r="F493" s="45" t="s">
        <v>12</v>
      </c>
      <c r="G493" s="45" t="s">
        <v>111</v>
      </c>
    </row>
    <row r="494" spans="1:7" ht="15.75" customHeight="1" x14ac:dyDescent="0.25">
      <c r="A494" s="45">
        <v>1207</v>
      </c>
      <c r="B494" s="45" t="s">
        <v>563</v>
      </c>
      <c r="C494" s="45">
        <v>3</v>
      </c>
      <c r="D494" s="45" t="s">
        <v>56</v>
      </c>
      <c r="E494" s="45" t="s">
        <v>110</v>
      </c>
      <c r="F494" s="45" t="s">
        <v>12</v>
      </c>
      <c r="G494" s="45" t="s">
        <v>111</v>
      </c>
    </row>
    <row r="495" spans="1:7" ht="15.75" customHeight="1" x14ac:dyDescent="0.25">
      <c r="A495" s="45">
        <v>1208</v>
      </c>
      <c r="B495" s="45" t="s">
        <v>564</v>
      </c>
      <c r="C495" s="45">
        <v>4</v>
      </c>
      <c r="D495" s="45" t="s">
        <v>56</v>
      </c>
      <c r="E495" s="45" t="s">
        <v>110</v>
      </c>
      <c r="F495" s="45" t="s">
        <v>12</v>
      </c>
      <c r="G495" s="45" t="s">
        <v>111</v>
      </c>
    </row>
    <row r="496" spans="1:7" ht="15.75" customHeight="1" x14ac:dyDescent="0.25">
      <c r="A496" s="45">
        <v>1209</v>
      </c>
      <c r="B496" s="45" t="s">
        <v>565</v>
      </c>
      <c r="C496" s="45">
        <v>4</v>
      </c>
      <c r="D496" s="45" t="s">
        <v>56</v>
      </c>
      <c r="E496" s="45" t="s">
        <v>110</v>
      </c>
      <c r="F496" s="45" t="s">
        <v>12</v>
      </c>
      <c r="G496" s="45" t="s">
        <v>111</v>
      </c>
    </row>
    <row r="497" spans="1:7" ht="15.75" customHeight="1" x14ac:dyDescent="0.25">
      <c r="A497" s="45">
        <v>1210</v>
      </c>
      <c r="B497" s="45" t="s">
        <v>566</v>
      </c>
      <c r="C497" s="45">
        <v>4</v>
      </c>
      <c r="D497" s="45" t="s">
        <v>56</v>
      </c>
      <c r="E497" s="45" t="s">
        <v>110</v>
      </c>
      <c r="F497" s="45" t="s">
        <v>12</v>
      </c>
      <c r="G497" s="45" t="s">
        <v>111</v>
      </c>
    </row>
    <row r="498" spans="1:7" ht="15.75" customHeight="1" x14ac:dyDescent="0.25">
      <c r="A498" s="45">
        <v>1211</v>
      </c>
      <c r="B498" s="45" t="s">
        <v>567</v>
      </c>
      <c r="C498" s="45">
        <v>4</v>
      </c>
      <c r="D498" s="45" t="s">
        <v>56</v>
      </c>
      <c r="E498" s="45" t="s">
        <v>110</v>
      </c>
      <c r="F498" s="45" t="s">
        <v>12</v>
      </c>
      <c r="G498" s="45" t="s">
        <v>111</v>
      </c>
    </row>
    <row r="499" spans="1:7" ht="15.75" customHeight="1" x14ac:dyDescent="0.25">
      <c r="A499" s="45">
        <v>1212</v>
      </c>
      <c r="B499" s="45" t="s">
        <v>568</v>
      </c>
      <c r="C499" s="45">
        <v>4</v>
      </c>
      <c r="D499" s="45" t="s">
        <v>56</v>
      </c>
      <c r="E499" s="45" t="s">
        <v>110</v>
      </c>
      <c r="F499" s="45" t="s">
        <v>12</v>
      </c>
      <c r="G499" s="45" t="s">
        <v>111</v>
      </c>
    </row>
    <row r="500" spans="1:7" ht="15.75" customHeight="1" x14ac:dyDescent="0.25">
      <c r="A500" s="45">
        <v>1213</v>
      </c>
      <c r="B500" s="45" t="s">
        <v>569</v>
      </c>
      <c r="C500" s="45">
        <v>5</v>
      </c>
      <c r="D500" s="45" t="s">
        <v>56</v>
      </c>
      <c r="E500" s="45" t="s">
        <v>11</v>
      </c>
      <c r="F500" s="45" t="s">
        <v>171</v>
      </c>
      <c r="G500" s="45" t="s">
        <v>172</v>
      </c>
    </row>
    <row r="501" spans="1:7" ht="15.75" customHeight="1" x14ac:dyDescent="0.25">
      <c r="A501" s="45">
        <v>1214</v>
      </c>
      <c r="B501" s="45" t="s">
        <v>570</v>
      </c>
      <c r="C501" s="45">
        <v>5</v>
      </c>
      <c r="D501" s="45" t="s">
        <v>56</v>
      </c>
      <c r="E501" s="45" t="s">
        <v>11</v>
      </c>
      <c r="F501" s="45" t="s">
        <v>171</v>
      </c>
      <c r="G501" s="45" t="s">
        <v>172</v>
      </c>
    </row>
    <row r="502" spans="1:7" ht="15.75" customHeight="1" x14ac:dyDescent="0.25">
      <c r="A502" s="45">
        <v>1215</v>
      </c>
      <c r="B502" s="45" t="s">
        <v>571</v>
      </c>
      <c r="C502" s="45">
        <v>5</v>
      </c>
      <c r="D502" s="45" t="s">
        <v>56</v>
      </c>
      <c r="E502" s="45" t="s">
        <v>11</v>
      </c>
      <c r="F502" s="45" t="s">
        <v>171</v>
      </c>
      <c r="G502" s="45" t="s">
        <v>172</v>
      </c>
    </row>
    <row r="503" spans="1:7" ht="15.75" customHeight="1" x14ac:dyDescent="0.25">
      <c r="A503" s="45">
        <v>1216</v>
      </c>
      <c r="B503" s="45" t="s">
        <v>572</v>
      </c>
      <c r="C503" s="45">
        <v>5</v>
      </c>
      <c r="D503" s="45" t="s">
        <v>56</v>
      </c>
      <c r="E503" s="45" t="s">
        <v>11</v>
      </c>
      <c r="F503" s="45" t="s">
        <v>171</v>
      </c>
      <c r="G503" s="45" t="s">
        <v>172</v>
      </c>
    </row>
    <row r="504" spans="1:7" ht="15.75" customHeight="1" x14ac:dyDescent="0.25">
      <c r="A504" s="45">
        <v>1217</v>
      </c>
      <c r="B504" s="45" t="s">
        <v>573</v>
      </c>
      <c r="C504" s="45">
        <v>6</v>
      </c>
      <c r="D504" s="45" t="s">
        <v>56</v>
      </c>
      <c r="E504" s="45" t="s">
        <v>11</v>
      </c>
      <c r="F504" s="45" t="s">
        <v>171</v>
      </c>
      <c r="G504" s="45" t="s">
        <v>172</v>
      </c>
    </row>
    <row r="505" spans="1:7" ht="15.75" customHeight="1" x14ac:dyDescent="0.25">
      <c r="A505" s="45">
        <v>1218</v>
      </c>
      <c r="B505" s="45" t="s">
        <v>574</v>
      </c>
      <c r="C505" s="45">
        <v>5</v>
      </c>
      <c r="D505" s="45" t="s">
        <v>56</v>
      </c>
      <c r="E505" s="45" t="s">
        <v>110</v>
      </c>
      <c r="F505" s="45" t="s">
        <v>171</v>
      </c>
      <c r="G505" s="45" t="s">
        <v>186</v>
      </c>
    </row>
    <row r="506" spans="1:7" ht="15.75" customHeight="1" x14ac:dyDescent="0.25">
      <c r="A506" s="45">
        <v>1219</v>
      </c>
      <c r="B506" s="45" t="s">
        <v>575</v>
      </c>
      <c r="C506" s="45">
        <v>5</v>
      </c>
      <c r="D506" s="45" t="s">
        <v>56</v>
      </c>
      <c r="E506" s="45" t="s">
        <v>110</v>
      </c>
      <c r="F506" s="45" t="s">
        <v>171</v>
      </c>
      <c r="G506" s="45" t="s">
        <v>186</v>
      </c>
    </row>
    <row r="507" spans="1:7" ht="15.75" customHeight="1" x14ac:dyDescent="0.25">
      <c r="A507" s="45">
        <v>1220</v>
      </c>
      <c r="B507" s="45" t="s">
        <v>576</v>
      </c>
      <c r="C507" s="45">
        <v>5</v>
      </c>
      <c r="D507" s="45" t="s">
        <v>56</v>
      </c>
      <c r="E507" s="45" t="s">
        <v>110</v>
      </c>
      <c r="F507" s="45" t="s">
        <v>171</v>
      </c>
      <c r="G507" s="45" t="s">
        <v>186</v>
      </c>
    </row>
    <row r="508" spans="1:7" ht="15.75" customHeight="1" x14ac:dyDescent="0.25">
      <c r="A508" s="45">
        <v>1221</v>
      </c>
      <c r="B508" s="45" t="s">
        <v>577</v>
      </c>
      <c r="C508" s="45">
        <v>5</v>
      </c>
      <c r="D508" s="45" t="s">
        <v>56</v>
      </c>
      <c r="E508" s="45" t="s">
        <v>110</v>
      </c>
      <c r="F508" s="45" t="s">
        <v>171</v>
      </c>
      <c r="G508" s="45" t="s">
        <v>186</v>
      </c>
    </row>
    <row r="509" spans="1:7" ht="15.75" customHeight="1" x14ac:dyDescent="0.25">
      <c r="A509" s="45">
        <v>1222</v>
      </c>
      <c r="B509" s="45" t="s">
        <v>578</v>
      </c>
      <c r="C509" s="45">
        <v>5</v>
      </c>
      <c r="D509" s="45" t="s">
        <v>56</v>
      </c>
      <c r="E509" s="45" t="s">
        <v>110</v>
      </c>
      <c r="F509" s="45" t="s">
        <v>171</v>
      </c>
      <c r="G509" s="45" t="s">
        <v>186</v>
      </c>
    </row>
    <row r="510" spans="1:7" ht="15.75" customHeight="1" x14ac:dyDescent="0.25">
      <c r="A510" s="45">
        <v>1223</v>
      </c>
      <c r="B510" s="45" t="s">
        <v>579</v>
      </c>
      <c r="C510" s="45">
        <v>5</v>
      </c>
      <c r="D510" s="45" t="s">
        <v>56</v>
      </c>
      <c r="E510" s="45" t="s">
        <v>110</v>
      </c>
      <c r="F510" s="45" t="s">
        <v>171</v>
      </c>
      <c r="G510" s="45" t="s">
        <v>186</v>
      </c>
    </row>
    <row r="511" spans="1:7" ht="15.75" customHeight="1" x14ac:dyDescent="0.25">
      <c r="A511" s="45">
        <v>1224</v>
      </c>
      <c r="B511" s="45" t="s">
        <v>580</v>
      </c>
      <c r="C511" s="45">
        <v>5</v>
      </c>
      <c r="D511" s="45" t="s">
        <v>56</v>
      </c>
      <c r="E511" s="45" t="s">
        <v>110</v>
      </c>
      <c r="F511" s="45" t="s">
        <v>171</v>
      </c>
      <c r="G511" s="45" t="s">
        <v>186</v>
      </c>
    </row>
    <row r="512" spans="1:7" ht="15.75" customHeight="1" x14ac:dyDescent="0.25">
      <c r="A512" s="45">
        <v>1225</v>
      </c>
      <c r="B512" s="45" t="s">
        <v>581</v>
      </c>
      <c r="C512" s="45">
        <v>5</v>
      </c>
      <c r="D512" s="45" t="s">
        <v>56</v>
      </c>
      <c r="E512" s="45" t="s">
        <v>110</v>
      </c>
      <c r="F512" s="45" t="s">
        <v>171</v>
      </c>
      <c r="G512" s="45" t="s">
        <v>186</v>
      </c>
    </row>
    <row r="513" spans="1:7" ht="15.75" customHeight="1" x14ac:dyDescent="0.25">
      <c r="A513" s="45">
        <v>1226</v>
      </c>
      <c r="B513" s="45" t="s">
        <v>582</v>
      </c>
      <c r="C513" s="45">
        <v>6</v>
      </c>
      <c r="D513" s="45" t="s">
        <v>56</v>
      </c>
      <c r="E513" s="45" t="s">
        <v>110</v>
      </c>
      <c r="F513" s="45" t="s">
        <v>171</v>
      </c>
      <c r="G513" s="45" t="s">
        <v>186</v>
      </c>
    </row>
    <row r="514" spans="1:7" ht="15.75" customHeight="1" x14ac:dyDescent="0.25">
      <c r="A514" s="45">
        <v>1227</v>
      </c>
      <c r="B514" s="45" t="s">
        <v>583</v>
      </c>
      <c r="C514" s="45">
        <v>6</v>
      </c>
      <c r="D514" s="45" t="s">
        <v>56</v>
      </c>
      <c r="E514" s="45" t="s">
        <v>110</v>
      </c>
      <c r="F514" s="45" t="s">
        <v>171</v>
      </c>
      <c r="G514" s="45" t="s">
        <v>186</v>
      </c>
    </row>
    <row r="515" spans="1:7" ht="15.75" customHeight="1" x14ac:dyDescent="0.25">
      <c r="A515" s="45">
        <v>1228</v>
      </c>
      <c r="B515" s="45" t="s">
        <v>584</v>
      </c>
      <c r="C515" s="45">
        <v>6</v>
      </c>
      <c r="D515" s="45" t="s">
        <v>56</v>
      </c>
      <c r="E515" s="45" t="s">
        <v>110</v>
      </c>
      <c r="F515" s="45" t="s">
        <v>171</v>
      </c>
      <c r="G515" s="45" t="s">
        <v>186</v>
      </c>
    </row>
    <row r="516" spans="1:7" ht="15.75" customHeight="1" x14ac:dyDescent="0.25">
      <c r="A516" s="45">
        <v>1229</v>
      </c>
      <c r="B516" s="45" t="s">
        <v>585</v>
      </c>
      <c r="C516" s="45">
        <v>7</v>
      </c>
      <c r="D516" s="45" t="s">
        <v>56</v>
      </c>
      <c r="E516" s="45" t="s">
        <v>11</v>
      </c>
      <c r="F516" s="45" t="s">
        <v>202</v>
      </c>
      <c r="G516" s="45" t="s">
        <v>203</v>
      </c>
    </row>
    <row r="517" spans="1:7" ht="15.75" customHeight="1" x14ac:dyDescent="0.25">
      <c r="A517" s="45">
        <v>1230</v>
      </c>
      <c r="B517" s="45" t="s">
        <v>586</v>
      </c>
      <c r="C517" s="45">
        <v>7</v>
      </c>
      <c r="D517" s="45" t="s">
        <v>56</v>
      </c>
      <c r="E517" s="45" t="s">
        <v>11</v>
      </c>
      <c r="F517" s="45" t="s">
        <v>202</v>
      </c>
      <c r="G517" s="45" t="s">
        <v>203</v>
      </c>
    </row>
    <row r="518" spans="1:7" ht="15.75" customHeight="1" x14ac:dyDescent="0.25">
      <c r="A518" s="45">
        <v>1231</v>
      </c>
      <c r="B518" s="45" t="s">
        <v>587</v>
      </c>
      <c r="C518" s="45">
        <v>7</v>
      </c>
      <c r="D518" s="45" t="s">
        <v>56</v>
      </c>
      <c r="E518" s="45" t="s">
        <v>11</v>
      </c>
      <c r="F518" s="45" t="s">
        <v>202</v>
      </c>
      <c r="G518" s="45" t="s">
        <v>203</v>
      </c>
    </row>
    <row r="519" spans="1:7" ht="15.75" customHeight="1" x14ac:dyDescent="0.25">
      <c r="A519" s="45">
        <v>1232</v>
      </c>
      <c r="B519" s="45" t="s">
        <v>588</v>
      </c>
      <c r="C519" s="45">
        <v>7</v>
      </c>
      <c r="D519" s="45" t="s">
        <v>56</v>
      </c>
      <c r="E519" s="45" t="s">
        <v>11</v>
      </c>
      <c r="F519" s="45" t="s">
        <v>202</v>
      </c>
      <c r="G519" s="45" t="s">
        <v>203</v>
      </c>
    </row>
    <row r="520" spans="1:7" ht="15.75" customHeight="1" x14ac:dyDescent="0.25">
      <c r="A520" s="45">
        <v>1233</v>
      </c>
      <c r="B520" s="45" t="s">
        <v>589</v>
      </c>
      <c r="C520" s="45">
        <v>8</v>
      </c>
      <c r="D520" s="45" t="s">
        <v>56</v>
      </c>
      <c r="E520" s="45" t="s">
        <v>11</v>
      </c>
      <c r="F520" s="45" t="s">
        <v>202</v>
      </c>
      <c r="G520" s="45" t="s">
        <v>203</v>
      </c>
    </row>
    <row r="521" spans="1:7" ht="15.75" customHeight="1" x14ac:dyDescent="0.25">
      <c r="A521" s="45">
        <v>1234</v>
      </c>
      <c r="B521" s="45" t="s">
        <v>590</v>
      </c>
      <c r="C521" s="45">
        <v>8</v>
      </c>
      <c r="D521" s="45" t="s">
        <v>56</v>
      </c>
      <c r="E521" s="45" t="s">
        <v>11</v>
      </c>
      <c r="F521" s="45" t="s">
        <v>202</v>
      </c>
      <c r="G521" s="45" t="s">
        <v>203</v>
      </c>
    </row>
    <row r="522" spans="1:7" ht="15.75" customHeight="1" x14ac:dyDescent="0.25">
      <c r="A522" s="45">
        <v>1235</v>
      </c>
      <c r="B522" s="45" t="s">
        <v>591</v>
      </c>
      <c r="C522" s="45">
        <v>8</v>
      </c>
      <c r="D522" s="45" t="s">
        <v>56</v>
      </c>
      <c r="E522" s="45" t="s">
        <v>11</v>
      </c>
      <c r="F522" s="45" t="s">
        <v>202</v>
      </c>
      <c r="G522" s="45" t="s">
        <v>203</v>
      </c>
    </row>
    <row r="523" spans="1:7" ht="15.75" customHeight="1" x14ac:dyDescent="0.25">
      <c r="A523" s="45">
        <v>1236</v>
      </c>
      <c r="B523" s="45" t="s">
        <v>592</v>
      </c>
      <c r="C523" s="45">
        <v>8</v>
      </c>
      <c r="D523" s="45" t="s">
        <v>56</v>
      </c>
      <c r="E523" s="45" t="s">
        <v>11</v>
      </c>
      <c r="F523" s="45" t="s">
        <v>202</v>
      </c>
      <c r="G523" s="45" t="s">
        <v>203</v>
      </c>
    </row>
    <row r="524" spans="1:7" ht="15.75" customHeight="1" x14ac:dyDescent="0.25">
      <c r="A524" s="45">
        <v>1237</v>
      </c>
      <c r="B524" s="45" t="s">
        <v>593</v>
      </c>
      <c r="C524" s="45">
        <v>8</v>
      </c>
      <c r="D524" s="45" t="s">
        <v>56</v>
      </c>
      <c r="E524" s="45" t="s">
        <v>110</v>
      </c>
      <c r="F524" s="45" t="s">
        <v>202</v>
      </c>
      <c r="G524" s="45" t="s">
        <v>222</v>
      </c>
    </row>
    <row r="525" spans="1:7" ht="15.75" customHeight="1" x14ac:dyDescent="0.25">
      <c r="A525" s="45">
        <v>1238</v>
      </c>
      <c r="B525" s="45" t="s">
        <v>594</v>
      </c>
      <c r="C525" s="45">
        <v>8</v>
      </c>
      <c r="D525" s="45" t="s">
        <v>56</v>
      </c>
      <c r="E525" s="45" t="s">
        <v>110</v>
      </c>
      <c r="F525" s="45" t="s">
        <v>202</v>
      </c>
      <c r="G525" s="45" t="s">
        <v>222</v>
      </c>
    </row>
    <row r="526" spans="1:7" ht="15.75" customHeight="1" x14ac:dyDescent="0.25">
      <c r="A526" s="45">
        <v>1239</v>
      </c>
      <c r="B526" s="45" t="s">
        <v>595</v>
      </c>
      <c r="C526" s="45">
        <v>8</v>
      </c>
      <c r="D526" s="45" t="s">
        <v>56</v>
      </c>
      <c r="E526" s="45" t="s">
        <v>110</v>
      </c>
      <c r="F526" s="45" t="s">
        <v>202</v>
      </c>
      <c r="G526" s="45" t="s">
        <v>222</v>
      </c>
    </row>
    <row r="527" spans="1:7" ht="15.75" customHeight="1" x14ac:dyDescent="0.25">
      <c r="A527" s="45">
        <v>1135</v>
      </c>
      <c r="B527" s="45" t="s">
        <v>596</v>
      </c>
      <c r="C527" s="45">
        <v>0</v>
      </c>
      <c r="D527" s="45" t="s">
        <v>62</v>
      </c>
      <c r="E527" s="45" t="s">
        <v>11</v>
      </c>
      <c r="F527" s="45" t="s">
        <v>12</v>
      </c>
      <c r="G527" s="45" t="s">
        <v>13</v>
      </c>
    </row>
    <row r="528" spans="1:7" ht="15.75" customHeight="1" x14ac:dyDescent="0.25">
      <c r="A528" s="45">
        <v>1136</v>
      </c>
      <c r="B528" s="45" t="s">
        <v>597</v>
      </c>
      <c r="C528" s="45">
        <v>0</v>
      </c>
      <c r="D528" s="45" t="s">
        <v>62</v>
      </c>
      <c r="E528" s="45" t="s">
        <v>11</v>
      </c>
      <c r="F528" s="45" t="s">
        <v>12</v>
      </c>
      <c r="G528" s="45" t="s">
        <v>13</v>
      </c>
    </row>
    <row r="529" spans="1:7" ht="15.75" customHeight="1" x14ac:dyDescent="0.25">
      <c r="A529" s="45">
        <v>1137</v>
      </c>
      <c r="B529" s="45" t="s">
        <v>598</v>
      </c>
      <c r="C529" s="45">
        <v>1</v>
      </c>
      <c r="D529" s="45" t="s">
        <v>62</v>
      </c>
      <c r="E529" s="45" t="s">
        <v>11</v>
      </c>
      <c r="F529" s="45" t="s">
        <v>12</v>
      </c>
      <c r="G529" s="45" t="s">
        <v>13</v>
      </c>
    </row>
    <row r="530" spans="1:7" ht="15.75" customHeight="1" x14ac:dyDescent="0.25">
      <c r="A530" s="45">
        <v>1138</v>
      </c>
      <c r="B530" s="45" t="s">
        <v>599</v>
      </c>
      <c r="C530" s="45">
        <v>1</v>
      </c>
      <c r="D530" s="45" t="s">
        <v>62</v>
      </c>
      <c r="E530" s="45" t="s">
        <v>11</v>
      </c>
      <c r="F530" s="45" t="s">
        <v>12</v>
      </c>
      <c r="G530" s="45" t="s">
        <v>13</v>
      </c>
    </row>
    <row r="531" spans="1:7" ht="15.75" customHeight="1" x14ac:dyDescent="0.25">
      <c r="A531" s="45">
        <v>1139</v>
      </c>
      <c r="B531" s="45" t="s">
        <v>600</v>
      </c>
      <c r="C531" s="45">
        <v>2</v>
      </c>
      <c r="D531" s="45" t="s">
        <v>62</v>
      </c>
      <c r="E531" s="45" t="s">
        <v>11</v>
      </c>
      <c r="F531" s="45" t="s">
        <v>12</v>
      </c>
      <c r="G531" s="45" t="s">
        <v>13</v>
      </c>
    </row>
    <row r="532" spans="1:7" ht="15.75" customHeight="1" x14ac:dyDescent="0.25">
      <c r="A532" s="45">
        <v>1140</v>
      </c>
      <c r="B532" s="45" t="s">
        <v>601</v>
      </c>
      <c r="C532" s="45">
        <v>3</v>
      </c>
      <c r="D532" s="45" t="s">
        <v>62</v>
      </c>
      <c r="E532" s="45" t="s">
        <v>11</v>
      </c>
      <c r="F532" s="45" t="s">
        <v>12</v>
      </c>
      <c r="G532" s="45" t="s">
        <v>13</v>
      </c>
    </row>
    <row r="533" spans="1:7" ht="15.75" customHeight="1" x14ac:dyDescent="0.25">
      <c r="A533" s="45">
        <v>1141</v>
      </c>
      <c r="B533" s="45" t="s">
        <v>602</v>
      </c>
      <c r="C533" s="45">
        <v>4</v>
      </c>
      <c r="D533" s="45" t="s">
        <v>62</v>
      </c>
      <c r="E533" s="45" t="s">
        <v>11</v>
      </c>
      <c r="F533" s="45" t="s">
        <v>12</v>
      </c>
      <c r="G533" s="45" t="s">
        <v>13</v>
      </c>
    </row>
    <row r="534" spans="1:7" ht="15.75" customHeight="1" x14ac:dyDescent="0.25">
      <c r="A534" s="45">
        <v>1142</v>
      </c>
      <c r="B534" s="45" t="s">
        <v>603</v>
      </c>
      <c r="C534" s="45">
        <v>4</v>
      </c>
      <c r="D534" s="45" t="s">
        <v>62</v>
      </c>
      <c r="E534" s="45" t="s">
        <v>11</v>
      </c>
      <c r="F534" s="45" t="s">
        <v>12</v>
      </c>
      <c r="G534" s="45" t="s">
        <v>13</v>
      </c>
    </row>
    <row r="535" spans="1:7" ht="15.75" customHeight="1" x14ac:dyDescent="0.25">
      <c r="A535" s="45">
        <v>1143</v>
      </c>
      <c r="B535" s="45" t="s">
        <v>604</v>
      </c>
      <c r="C535" s="45">
        <v>4</v>
      </c>
      <c r="D535" s="45" t="s">
        <v>62</v>
      </c>
      <c r="E535" s="45" t="s">
        <v>11</v>
      </c>
      <c r="F535" s="45" t="s">
        <v>12</v>
      </c>
      <c r="G535" s="45" t="s">
        <v>13</v>
      </c>
    </row>
    <row r="536" spans="1:7" ht="15.75" customHeight="1" x14ac:dyDescent="0.25">
      <c r="A536" s="45">
        <v>1144</v>
      </c>
      <c r="B536" s="45" t="s">
        <v>605</v>
      </c>
      <c r="C536" s="45">
        <v>0</v>
      </c>
      <c r="D536" s="45" t="s">
        <v>62</v>
      </c>
      <c r="E536" s="45" t="s">
        <v>110</v>
      </c>
      <c r="F536" s="45" t="s">
        <v>12</v>
      </c>
      <c r="G536" s="45" t="s">
        <v>111</v>
      </c>
    </row>
    <row r="537" spans="1:7" ht="15.75" customHeight="1" x14ac:dyDescent="0.25">
      <c r="A537" s="45">
        <v>1145</v>
      </c>
      <c r="B537" s="45" t="s">
        <v>606</v>
      </c>
      <c r="C537" s="45">
        <v>0</v>
      </c>
      <c r="D537" s="45" t="s">
        <v>62</v>
      </c>
      <c r="E537" s="45" t="s">
        <v>110</v>
      </c>
      <c r="F537" s="45" t="s">
        <v>12</v>
      </c>
      <c r="G537" s="45" t="s">
        <v>111</v>
      </c>
    </row>
    <row r="538" spans="1:7" ht="15.75" customHeight="1" x14ac:dyDescent="0.25">
      <c r="A538" s="45">
        <v>1146</v>
      </c>
      <c r="B538" s="45" t="s">
        <v>607</v>
      </c>
      <c r="C538" s="45">
        <v>2</v>
      </c>
      <c r="D538" s="45" t="s">
        <v>62</v>
      </c>
      <c r="E538" s="45" t="s">
        <v>110</v>
      </c>
      <c r="F538" s="45" t="s">
        <v>12</v>
      </c>
      <c r="G538" s="45" t="s">
        <v>111</v>
      </c>
    </row>
    <row r="539" spans="1:7" ht="15.75" customHeight="1" x14ac:dyDescent="0.25">
      <c r="A539" s="45">
        <v>1147</v>
      </c>
      <c r="B539" s="45" t="s">
        <v>608</v>
      </c>
      <c r="C539" s="45">
        <v>2</v>
      </c>
      <c r="D539" s="45" t="s">
        <v>62</v>
      </c>
      <c r="E539" s="45" t="s">
        <v>110</v>
      </c>
      <c r="F539" s="45" t="s">
        <v>12</v>
      </c>
      <c r="G539" s="45" t="s">
        <v>111</v>
      </c>
    </row>
    <row r="540" spans="1:7" ht="15.75" customHeight="1" x14ac:dyDescent="0.25">
      <c r="A540" s="45">
        <v>1148</v>
      </c>
      <c r="B540" s="45" t="s">
        <v>609</v>
      </c>
      <c r="C540" s="45">
        <v>2</v>
      </c>
      <c r="D540" s="45" t="s">
        <v>62</v>
      </c>
      <c r="E540" s="45" t="s">
        <v>110</v>
      </c>
      <c r="F540" s="45" t="s">
        <v>12</v>
      </c>
      <c r="G540" s="45" t="s">
        <v>111</v>
      </c>
    </row>
    <row r="541" spans="1:7" ht="15.75" customHeight="1" x14ac:dyDescent="0.25">
      <c r="A541" s="45">
        <v>1149</v>
      </c>
      <c r="B541" s="45" t="s">
        <v>610</v>
      </c>
      <c r="C541" s="45">
        <v>4</v>
      </c>
      <c r="D541" s="45" t="s">
        <v>62</v>
      </c>
      <c r="E541" s="45" t="s">
        <v>110</v>
      </c>
      <c r="F541" s="45" t="s">
        <v>12</v>
      </c>
      <c r="G541" s="45" t="s">
        <v>111</v>
      </c>
    </row>
    <row r="542" spans="1:7" ht="15.75" customHeight="1" x14ac:dyDescent="0.25">
      <c r="A542" s="45">
        <v>1150</v>
      </c>
      <c r="B542" s="45" t="s">
        <v>611</v>
      </c>
      <c r="C542" s="45">
        <v>4</v>
      </c>
      <c r="D542" s="45" t="s">
        <v>62</v>
      </c>
      <c r="E542" s="45" t="s">
        <v>110</v>
      </c>
      <c r="F542" s="45" t="s">
        <v>12</v>
      </c>
      <c r="G542" s="45" t="s">
        <v>111</v>
      </c>
    </row>
    <row r="543" spans="1:7" ht="15.75" customHeight="1" x14ac:dyDescent="0.25">
      <c r="A543" s="45">
        <v>1151</v>
      </c>
      <c r="B543" s="45" t="s">
        <v>612</v>
      </c>
      <c r="C543" s="45">
        <v>4</v>
      </c>
      <c r="D543" s="45" t="s">
        <v>62</v>
      </c>
      <c r="E543" s="45" t="s">
        <v>110</v>
      </c>
      <c r="F543" s="45" t="s">
        <v>12</v>
      </c>
      <c r="G543" s="45" t="s">
        <v>111</v>
      </c>
    </row>
    <row r="544" spans="1:7" ht="15.75" customHeight="1" x14ac:dyDescent="0.25">
      <c r="A544" s="45">
        <v>1152</v>
      </c>
      <c r="B544" s="45" t="s">
        <v>613</v>
      </c>
      <c r="C544" s="45">
        <v>6</v>
      </c>
      <c r="D544" s="45" t="s">
        <v>62</v>
      </c>
      <c r="E544" s="45" t="s">
        <v>11</v>
      </c>
      <c r="F544" s="45" t="s">
        <v>171</v>
      </c>
      <c r="G544" s="45" t="s">
        <v>172</v>
      </c>
    </row>
    <row r="545" spans="1:7" ht="15.75" customHeight="1" x14ac:dyDescent="0.25">
      <c r="A545" s="45">
        <v>1153</v>
      </c>
      <c r="B545" s="45" t="s">
        <v>614</v>
      </c>
      <c r="C545" s="45">
        <v>5</v>
      </c>
      <c r="D545" s="45" t="s">
        <v>62</v>
      </c>
      <c r="E545" s="45" t="s">
        <v>110</v>
      </c>
      <c r="F545" s="45" t="s">
        <v>171</v>
      </c>
      <c r="G545" s="45" t="s">
        <v>186</v>
      </c>
    </row>
    <row r="546" spans="1:7" ht="15.75" customHeight="1" x14ac:dyDescent="0.25">
      <c r="A546" s="45">
        <v>1154</v>
      </c>
      <c r="B546" s="45" t="s">
        <v>615</v>
      </c>
      <c r="C546" s="45">
        <v>5</v>
      </c>
      <c r="D546" s="45" t="s">
        <v>62</v>
      </c>
      <c r="E546" s="45" t="s">
        <v>110</v>
      </c>
      <c r="F546" s="45" t="s">
        <v>171</v>
      </c>
      <c r="G546" s="45" t="s">
        <v>186</v>
      </c>
    </row>
    <row r="547" spans="1:7" ht="15.75" customHeight="1" x14ac:dyDescent="0.25">
      <c r="A547" s="45">
        <v>1155</v>
      </c>
      <c r="B547" s="45" t="s">
        <v>616</v>
      </c>
      <c r="C547" s="45">
        <v>5</v>
      </c>
      <c r="D547" s="45" t="s">
        <v>62</v>
      </c>
      <c r="E547" s="45" t="s">
        <v>110</v>
      </c>
      <c r="F547" s="45" t="s">
        <v>171</v>
      </c>
      <c r="G547" s="45" t="s">
        <v>186</v>
      </c>
    </row>
    <row r="548" spans="1:7" ht="15.75" customHeight="1" x14ac:dyDescent="0.25">
      <c r="A548" s="45">
        <v>1156</v>
      </c>
      <c r="B548" s="45" t="s">
        <v>617</v>
      </c>
      <c r="C548" s="45">
        <v>8</v>
      </c>
      <c r="D548" s="45" t="s">
        <v>62</v>
      </c>
      <c r="E548" s="45" t="s">
        <v>110</v>
      </c>
      <c r="F548" s="45" t="s">
        <v>202</v>
      </c>
      <c r="G548" s="45" t="s">
        <v>222</v>
      </c>
    </row>
    <row r="549" spans="1:7" ht="15.75" customHeight="1" x14ac:dyDescent="0.25">
      <c r="A549" s="45">
        <v>1085</v>
      </c>
      <c r="B549" s="45" t="s">
        <v>618</v>
      </c>
      <c r="C549" s="45">
        <v>1</v>
      </c>
      <c r="D549" s="45" t="s">
        <v>619</v>
      </c>
      <c r="E549" s="45" t="s">
        <v>11</v>
      </c>
      <c r="F549" s="45" t="s">
        <v>12</v>
      </c>
      <c r="G549" s="45" t="s">
        <v>13</v>
      </c>
    </row>
    <row r="550" spans="1:7" ht="15.75" customHeight="1" x14ac:dyDescent="0.25">
      <c r="A550" s="45">
        <v>1086</v>
      </c>
      <c r="B550" s="45" t="s">
        <v>620</v>
      </c>
      <c r="C550" s="45">
        <v>2</v>
      </c>
      <c r="D550" s="45" t="s">
        <v>619</v>
      </c>
      <c r="E550" s="45" t="s">
        <v>11</v>
      </c>
      <c r="F550" s="45" t="s">
        <v>12</v>
      </c>
      <c r="G550" s="45" t="s">
        <v>13</v>
      </c>
    </row>
    <row r="551" spans="1:7" ht="15.75" customHeight="1" x14ac:dyDescent="0.25">
      <c r="A551" s="45">
        <v>1087</v>
      </c>
      <c r="B551" s="45" t="s">
        <v>621</v>
      </c>
      <c r="C551" s="45">
        <v>3</v>
      </c>
      <c r="D551" s="45" t="s">
        <v>619</v>
      </c>
      <c r="E551" s="45" t="s">
        <v>11</v>
      </c>
      <c r="F551" s="45" t="s">
        <v>12</v>
      </c>
      <c r="G551" s="45" t="s">
        <v>13</v>
      </c>
    </row>
    <row r="552" spans="1:7" ht="15.75" customHeight="1" x14ac:dyDescent="0.25">
      <c r="A552" s="45">
        <v>1088</v>
      </c>
      <c r="B552" s="45" t="s">
        <v>622</v>
      </c>
      <c r="C552" s="45">
        <v>3</v>
      </c>
      <c r="D552" s="45" t="s">
        <v>619</v>
      </c>
      <c r="E552" s="45" t="s">
        <v>11</v>
      </c>
      <c r="F552" s="45" t="s">
        <v>12</v>
      </c>
      <c r="G552" s="45" t="s">
        <v>13</v>
      </c>
    </row>
    <row r="553" spans="1:7" ht="15.75" customHeight="1" x14ac:dyDescent="0.25">
      <c r="A553" s="45">
        <v>1089</v>
      </c>
      <c r="B553" s="45" t="s">
        <v>623</v>
      </c>
      <c r="C553" s="45">
        <v>3</v>
      </c>
      <c r="D553" s="45" t="s">
        <v>619</v>
      </c>
      <c r="E553" s="45" t="s">
        <v>11</v>
      </c>
      <c r="F553" s="45" t="s">
        <v>12</v>
      </c>
      <c r="G553" s="45" t="s">
        <v>13</v>
      </c>
    </row>
    <row r="554" spans="1:7" ht="15.75" customHeight="1" x14ac:dyDescent="0.25">
      <c r="A554" s="45">
        <v>1090</v>
      </c>
      <c r="B554" s="45" t="s">
        <v>624</v>
      </c>
      <c r="C554" s="45">
        <v>3</v>
      </c>
      <c r="D554" s="45" t="s">
        <v>619</v>
      </c>
      <c r="E554" s="45" t="s">
        <v>11</v>
      </c>
      <c r="F554" s="45" t="s">
        <v>12</v>
      </c>
      <c r="G554" s="45" t="s">
        <v>13</v>
      </c>
    </row>
    <row r="555" spans="1:7" ht="15.75" customHeight="1" x14ac:dyDescent="0.25">
      <c r="A555" s="45">
        <v>1091</v>
      </c>
      <c r="B555" s="45" t="s">
        <v>625</v>
      </c>
      <c r="C555" s="45">
        <v>3</v>
      </c>
      <c r="D555" s="45" t="s">
        <v>619</v>
      </c>
      <c r="E555" s="45" t="s">
        <v>11</v>
      </c>
      <c r="F555" s="45" t="s">
        <v>12</v>
      </c>
      <c r="G555" s="45" t="s">
        <v>13</v>
      </c>
    </row>
    <row r="556" spans="1:7" ht="15.75" customHeight="1" x14ac:dyDescent="0.25">
      <c r="A556" s="45">
        <v>1092</v>
      </c>
      <c r="B556" s="45" t="s">
        <v>626</v>
      </c>
      <c r="C556" s="45">
        <v>4</v>
      </c>
      <c r="D556" s="45" t="s">
        <v>619</v>
      </c>
      <c r="E556" s="45" t="s">
        <v>11</v>
      </c>
      <c r="F556" s="45" t="s">
        <v>12</v>
      </c>
      <c r="G556" s="45" t="s">
        <v>13</v>
      </c>
    </row>
    <row r="557" spans="1:7" ht="15.75" customHeight="1" x14ac:dyDescent="0.25">
      <c r="A557" s="45">
        <v>1093</v>
      </c>
      <c r="B557" s="45" t="s">
        <v>627</v>
      </c>
      <c r="C557" s="45">
        <v>2</v>
      </c>
      <c r="D557" s="45" t="s">
        <v>619</v>
      </c>
      <c r="E557" s="45" t="s">
        <v>110</v>
      </c>
      <c r="F557" s="45" t="s">
        <v>12</v>
      </c>
      <c r="G557" s="45" t="s">
        <v>111</v>
      </c>
    </row>
    <row r="558" spans="1:7" ht="15.75" customHeight="1" x14ac:dyDescent="0.25">
      <c r="A558" s="45">
        <v>1094</v>
      </c>
      <c r="B558" s="45" t="s">
        <v>628</v>
      </c>
      <c r="C558" s="45">
        <v>2</v>
      </c>
      <c r="D558" s="45" t="s">
        <v>619</v>
      </c>
      <c r="E558" s="45" t="s">
        <v>110</v>
      </c>
      <c r="F558" s="45" t="s">
        <v>12</v>
      </c>
      <c r="G558" s="45" t="s">
        <v>111</v>
      </c>
    </row>
    <row r="559" spans="1:7" ht="15.75" customHeight="1" x14ac:dyDescent="0.25">
      <c r="A559" s="45">
        <v>1095</v>
      </c>
      <c r="B559" s="45" t="s">
        <v>629</v>
      </c>
      <c r="C559" s="45">
        <v>3</v>
      </c>
      <c r="D559" s="45" t="s">
        <v>619</v>
      </c>
      <c r="E559" s="45" t="s">
        <v>110</v>
      </c>
      <c r="F559" s="45" t="s">
        <v>12</v>
      </c>
      <c r="G559" s="45" t="s">
        <v>111</v>
      </c>
    </row>
    <row r="560" spans="1:7" ht="15.75" customHeight="1" x14ac:dyDescent="0.25">
      <c r="A560" s="45">
        <v>1096</v>
      </c>
      <c r="B560" s="45" t="s">
        <v>630</v>
      </c>
      <c r="C560" s="45">
        <v>3</v>
      </c>
      <c r="D560" s="45" t="s">
        <v>619</v>
      </c>
      <c r="E560" s="45" t="s">
        <v>110</v>
      </c>
      <c r="F560" s="45" t="s">
        <v>12</v>
      </c>
      <c r="G560" s="45" t="s">
        <v>111</v>
      </c>
    </row>
    <row r="561" spans="1:7" ht="15.75" customHeight="1" x14ac:dyDescent="0.25">
      <c r="A561" s="45">
        <v>1097</v>
      </c>
      <c r="B561" s="45" t="s">
        <v>631</v>
      </c>
      <c r="C561" s="45">
        <v>4</v>
      </c>
      <c r="D561" s="45" t="s">
        <v>619</v>
      </c>
      <c r="E561" s="45" t="s">
        <v>110</v>
      </c>
      <c r="F561" s="45" t="s">
        <v>12</v>
      </c>
      <c r="G561" s="45" t="s">
        <v>111</v>
      </c>
    </row>
    <row r="562" spans="1:7" ht="15.75" customHeight="1" x14ac:dyDescent="0.25">
      <c r="A562" s="45">
        <v>1098</v>
      </c>
      <c r="B562" s="45" t="s">
        <v>632</v>
      </c>
      <c r="C562" s="45">
        <v>4</v>
      </c>
      <c r="D562" s="45" t="s">
        <v>619</v>
      </c>
      <c r="E562" s="45" t="s">
        <v>110</v>
      </c>
      <c r="F562" s="45" t="s">
        <v>12</v>
      </c>
      <c r="G562" s="45" t="s">
        <v>111</v>
      </c>
    </row>
    <row r="563" spans="1:7" ht="15.75" customHeight="1" x14ac:dyDescent="0.25">
      <c r="A563" s="45">
        <v>1099</v>
      </c>
      <c r="B563" s="45" t="s">
        <v>633</v>
      </c>
      <c r="C563" s="45">
        <v>4</v>
      </c>
      <c r="D563" s="45" t="s">
        <v>619</v>
      </c>
      <c r="E563" s="45" t="s">
        <v>110</v>
      </c>
      <c r="F563" s="45" t="s">
        <v>12</v>
      </c>
      <c r="G563" s="45" t="s">
        <v>111</v>
      </c>
    </row>
    <row r="564" spans="1:7" ht="15.75" customHeight="1" x14ac:dyDescent="0.25">
      <c r="A564" s="45">
        <v>1100</v>
      </c>
      <c r="B564" s="45" t="s">
        <v>634</v>
      </c>
      <c r="C564" s="45">
        <v>4</v>
      </c>
      <c r="D564" s="45" t="s">
        <v>619</v>
      </c>
      <c r="E564" s="45" t="s">
        <v>110</v>
      </c>
      <c r="F564" s="45" t="s">
        <v>12</v>
      </c>
      <c r="G564" s="45" t="s">
        <v>111</v>
      </c>
    </row>
    <row r="565" spans="1:7" ht="15.75" customHeight="1" x14ac:dyDescent="0.25">
      <c r="A565" s="45">
        <v>1101</v>
      </c>
      <c r="B565" s="45" t="s">
        <v>635</v>
      </c>
      <c r="C565" s="45">
        <v>4</v>
      </c>
      <c r="D565" s="45" t="s">
        <v>619</v>
      </c>
      <c r="E565" s="45" t="s">
        <v>110</v>
      </c>
      <c r="F565" s="45" t="s">
        <v>12</v>
      </c>
      <c r="G565" s="45" t="s">
        <v>111</v>
      </c>
    </row>
    <row r="566" spans="1:7" ht="15.75" customHeight="1" x14ac:dyDescent="0.25">
      <c r="A566" s="45">
        <v>1102</v>
      </c>
      <c r="B566" s="45" t="s">
        <v>636</v>
      </c>
      <c r="C566" s="45">
        <v>4</v>
      </c>
      <c r="D566" s="45" t="s">
        <v>619</v>
      </c>
      <c r="E566" s="45" t="s">
        <v>110</v>
      </c>
      <c r="F566" s="45" t="s">
        <v>12</v>
      </c>
      <c r="G566" s="45" t="s">
        <v>111</v>
      </c>
    </row>
    <row r="567" spans="1:7" ht="15.75" customHeight="1" x14ac:dyDescent="0.25">
      <c r="A567" s="45">
        <v>1103</v>
      </c>
      <c r="B567" s="45" t="s">
        <v>637</v>
      </c>
      <c r="C567" s="45">
        <v>4</v>
      </c>
      <c r="D567" s="45" t="s">
        <v>619</v>
      </c>
      <c r="E567" s="45" t="s">
        <v>110</v>
      </c>
      <c r="F567" s="45" t="s">
        <v>12</v>
      </c>
      <c r="G567" s="45" t="s">
        <v>111</v>
      </c>
    </row>
    <row r="568" spans="1:7" ht="15.75" customHeight="1" x14ac:dyDescent="0.25">
      <c r="A568" s="45">
        <v>1104</v>
      </c>
      <c r="B568" s="45" t="s">
        <v>638</v>
      </c>
      <c r="C568" s="45">
        <v>4</v>
      </c>
      <c r="D568" s="45" t="s">
        <v>619</v>
      </c>
      <c r="E568" s="45" t="s">
        <v>110</v>
      </c>
      <c r="F568" s="45" t="s">
        <v>12</v>
      </c>
      <c r="G568" s="45" t="s">
        <v>111</v>
      </c>
    </row>
    <row r="569" spans="1:7" ht="15.75" customHeight="1" x14ac:dyDescent="0.25">
      <c r="A569" s="45">
        <v>1105</v>
      </c>
      <c r="B569" s="45" t="s">
        <v>639</v>
      </c>
      <c r="C569" s="45">
        <v>4</v>
      </c>
      <c r="D569" s="45" t="s">
        <v>619</v>
      </c>
      <c r="E569" s="45" t="s">
        <v>110</v>
      </c>
      <c r="F569" s="45" t="s">
        <v>12</v>
      </c>
      <c r="G569" s="45" t="s">
        <v>111</v>
      </c>
    </row>
    <row r="570" spans="1:7" ht="15.75" customHeight="1" x14ac:dyDescent="0.25">
      <c r="A570" s="45">
        <v>1106</v>
      </c>
      <c r="B570" s="45" t="s">
        <v>640</v>
      </c>
      <c r="C570" s="45">
        <v>5</v>
      </c>
      <c r="D570" s="45" t="s">
        <v>619</v>
      </c>
      <c r="E570" s="45" t="s">
        <v>11</v>
      </c>
      <c r="F570" s="45" t="s">
        <v>171</v>
      </c>
      <c r="G570" s="45" t="s">
        <v>172</v>
      </c>
    </row>
    <row r="571" spans="1:7" ht="15.75" customHeight="1" x14ac:dyDescent="0.25">
      <c r="A571" s="45">
        <v>1107</v>
      </c>
      <c r="B571" s="45" t="s">
        <v>641</v>
      </c>
      <c r="C571" s="45">
        <v>5</v>
      </c>
      <c r="D571" s="45" t="s">
        <v>619</v>
      </c>
      <c r="E571" s="45" t="s">
        <v>11</v>
      </c>
      <c r="F571" s="45" t="s">
        <v>171</v>
      </c>
      <c r="G571" s="45" t="s">
        <v>172</v>
      </c>
    </row>
    <row r="572" spans="1:7" ht="15.75" customHeight="1" x14ac:dyDescent="0.25">
      <c r="A572" s="45">
        <v>1108</v>
      </c>
      <c r="B572" s="45" t="s">
        <v>642</v>
      </c>
      <c r="C572" s="45">
        <v>5</v>
      </c>
      <c r="D572" s="45" t="s">
        <v>619</v>
      </c>
      <c r="E572" s="45" t="s">
        <v>11</v>
      </c>
      <c r="F572" s="45" t="s">
        <v>171</v>
      </c>
      <c r="G572" s="45" t="s">
        <v>172</v>
      </c>
    </row>
    <row r="573" spans="1:7" ht="15.75" customHeight="1" x14ac:dyDescent="0.25">
      <c r="A573" s="45">
        <v>1109</v>
      </c>
      <c r="B573" s="45" t="s">
        <v>643</v>
      </c>
      <c r="C573" s="45">
        <v>6</v>
      </c>
      <c r="D573" s="45" t="s">
        <v>619</v>
      </c>
      <c r="E573" s="45" t="s">
        <v>11</v>
      </c>
      <c r="F573" s="45" t="s">
        <v>171</v>
      </c>
      <c r="G573" s="45" t="s">
        <v>172</v>
      </c>
    </row>
    <row r="574" spans="1:7" ht="15.75" customHeight="1" x14ac:dyDescent="0.25">
      <c r="A574" s="45">
        <v>1110</v>
      </c>
      <c r="B574" s="45" t="s">
        <v>644</v>
      </c>
      <c r="C574" s="45">
        <v>6</v>
      </c>
      <c r="D574" s="45" t="s">
        <v>619</v>
      </c>
      <c r="E574" s="45" t="s">
        <v>11</v>
      </c>
      <c r="F574" s="45" t="s">
        <v>171</v>
      </c>
      <c r="G574" s="45" t="s">
        <v>172</v>
      </c>
    </row>
    <row r="575" spans="1:7" ht="15.75" customHeight="1" x14ac:dyDescent="0.25">
      <c r="A575" s="45">
        <v>1111</v>
      </c>
      <c r="B575" s="45" t="s">
        <v>645</v>
      </c>
      <c r="C575" s="45">
        <v>6</v>
      </c>
      <c r="D575" s="45" t="s">
        <v>619</v>
      </c>
      <c r="E575" s="45" t="s">
        <v>110</v>
      </c>
      <c r="F575" s="45" t="s">
        <v>171</v>
      </c>
      <c r="G575" s="45" t="s">
        <v>186</v>
      </c>
    </row>
    <row r="576" spans="1:7" ht="15.75" customHeight="1" x14ac:dyDescent="0.25">
      <c r="A576" s="45">
        <v>1112</v>
      </c>
      <c r="B576" s="45" t="s">
        <v>646</v>
      </c>
      <c r="C576" s="45">
        <v>6</v>
      </c>
      <c r="D576" s="45" t="s">
        <v>619</v>
      </c>
      <c r="E576" s="45" t="s">
        <v>110</v>
      </c>
      <c r="F576" s="45" t="s">
        <v>171</v>
      </c>
      <c r="G576" s="45" t="s">
        <v>186</v>
      </c>
    </row>
    <row r="577" spans="1:7" ht="15.75" customHeight="1" x14ac:dyDescent="0.25">
      <c r="A577" s="45">
        <v>1113</v>
      </c>
      <c r="B577" s="45" t="s">
        <v>647</v>
      </c>
      <c r="C577" s="45">
        <v>6</v>
      </c>
      <c r="D577" s="45" t="s">
        <v>619</v>
      </c>
      <c r="E577" s="45" t="s">
        <v>110</v>
      </c>
      <c r="F577" s="45" t="s">
        <v>171</v>
      </c>
      <c r="G577" s="45" t="s">
        <v>186</v>
      </c>
    </row>
    <row r="578" spans="1:7" ht="15.75" customHeight="1" x14ac:dyDescent="0.25">
      <c r="A578" s="45">
        <v>1114</v>
      </c>
      <c r="B578" s="45" t="s">
        <v>648</v>
      </c>
      <c r="C578" s="45">
        <v>7</v>
      </c>
      <c r="D578" s="45" t="s">
        <v>619</v>
      </c>
      <c r="E578" s="45" t="s">
        <v>11</v>
      </c>
      <c r="F578" s="45" t="s">
        <v>202</v>
      </c>
      <c r="G578" s="45" t="s">
        <v>203</v>
      </c>
    </row>
    <row r="579" spans="1:7" ht="15.75" customHeight="1" x14ac:dyDescent="0.25">
      <c r="A579" s="45">
        <v>1115</v>
      </c>
      <c r="B579" s="45" t="s">
        <v>649</v>
      </c>
      <c r="C579" s="45">
        <v>7</v>
      </c>
      <c r="D579" s="45" t="s">
        <v>619</v>
      </c>
      <c r="E579" s="45" t="s">
        <v>11</v>
      </c>
      <c r="F579" s="45" t="s">
        <v>202</v>
      </c>
      <c r="G579" s="45" t="s">
        <v>203</v>
      </c>
    </row>
    <row r="580" spans="1:7" ht="15.75" customHeight="1" x14ac:dyDescent="0.25">
      <c r="A580" s="45">
        <v>1116</v>
      </c>
      <c r="B580" s="45" t="s">
        <v>650</v>
      </c>
      <c r="C580" s="45">
        <v>8</v>
      </c>
      <c r="D580" s="45" t="s">
        <v>619</v>
      </c>
      <c r="E580" s="45" t="s">
        <v>11</v>
      </c>
      <c r="F580" s="45" t="s">
        <v>202</v>
      </c>
      <c r="G580" s="45" t="s">
        <v>203</v>
      </c>
    </row>
    <row r="581" spans="1:7" ht="15.75" customHeight="1" x14ac:dyDescent="0.25">
      <c r="A581" s="45">
        <v>1117</v>
      </c>
      <c r="B581" s="45" t="s">
        <v>651</v>
      </c>
      <c r="C581" s="45">
        <v>7</v>
      </c>
      <c r="D581" s="45" t="s">
        <v>619</v>
      </c>
      <c r="E581" s="45" t="s">
        <v>110</v>
      </c>
      <c r="F581" s="45" t="s">
        <v>202</v>
      </c>
      <c r="G581" s="45" t="s">
        <v>222</v>
      </c>
    </row>
    <row r="582" spans="1:7" ht="15.75" customHeight="1" x14ac:dyDescent="0.25">
      <c r="A582" s="45">
        <v>1118</v>
      </c>
      <c r="B582" s="45" t="s">
        <v>652</v>
      </c>
      <c r="C582" s="45">
        <v>7</v>
      </c>
      <c r="D582" s="45" t="s">
        <v>619</v>
      </c>
      <c r="E582" s="45" t="s">
        <v>110</v>
      </c>
      <c r="F582" s="45" t="s">
        <v>202</v>
      </c>
      <c r="G582" s="45" t="s">
        <v>222</v>
      </c>
    </row>
    <row r="583" spans="1:7" ht="15.75" customHeight="1" x14ac:dyDescent="0.25">
      <c r="A583" s="45">
        <v>1119</v>
      </c>
      <c r="B583" s="45" t="s">
        <v>653</v>
      </c>
      <c r="C583" s="45">
        <v>7</v>
      </c>
      <c r="D583" s="45" t="s">
        <v>619</v>
      </c>
      <c r="E583" s="45" t="s">
        <v>110</v>
      </c>
      <c r="F583" s="45" t="s">
        <v>202</v>
      </c>
      <c r="G583" s="45" t="s">
        <v>222</v>
      </c>
    </row>
    <row r="584" spans="1:7" ht="15.75" customHeight="1" x14ac:dyDescent="0.25">
      <c r="A584" s="45">
        <v>1120</v>
      </c>
      <c r="B584" s="45" t="s">
        <v>654</v>
      </c>
      <c r="C584" s="45">
        <v>7</v>
      </c>
      <c r="D584" s="45" t="s">
        <v>619</v>
      </c>
      <c r="E584" s="45" t="s">
        <v>110</v>
      </c>
      <c r="F584" s="45" t="s">
        <v>202</v>
      </c>
      <c r="G584" s="45" t="s">
        <v>222</v>
      </c>
    </row>
    <row r="585" spans="1:7" ht="15.75" customHeight="1" x14ac:dyDescent="0.25">
      <c r="A585" s="45">
        <v>1121</v>
      </c>
      <c r="B585" s="45" t="s">
        <v>655</v>
      </c>
      <c r="C585" s="45">
        <v>8</v>
      </c>
      <c r="D585" s="45" t="s">
        <v>619</v>
      </c>
      <c r="E585" s="45" t="s">
        <v>110</v>
      </c>
      <c r="F585" s="45" t="s">
        <v>202</v>
      </c>
      <c r="G585" s="45" t="s">
        <v>222</v>
      </c>
    </row>
    <row r="586" spans="1:7" ht="15.75" customHeight="1" x14ac:dyDescent="0.25">
      <c r="A586" s="45">
        <v>1122</v>
      </c>
      <c r="B586" s="45" t="s">
        <v>656</v>
      </c>
      <c r="C586" s="45">
        <v>8</v>
      </c>
      <c r="D586" s="45" t="s">
        <v>619</v>
      </c>
      <c r="E586" s="45" t="s">
        <v>110</v>
      </c>
      <c r="F586" s="45" t="s">
        <v>202</v>
      </c>
      <c r="G586" s="45" t="s">
        <v>222</v>
      </c>
    </row>
    <row r="587" spans="1:7" ht="15.75" customHeight="1" x14ac:dyDescent="0.25">
      <c r="A587" s="45">
        <v>1123</v>
      </c>
      <c r="B587" s="45" t="s">
        <v>657</v>
      </c>
      <c r="C587" s="45">
        <v>8</v>
      </c>
      <c r="D587" s="45" t="s">
        <v>619</v>
      </c>
      <c r="E587" s="45" t="s">
        <v>110</v>
      </c>
      <c r="F587" s="45" t="s">
        <v>202</v>
      </c>
      <c r="G587" s="45" t="s">
        <v>222</v>
      </c>
    </row>
    <row r="588" spans="1:7" ht="15.75" customHeight="1" x14ac:dyDescent="0.25">
      <c r="A588" s="45">
        <v>1124</v>
      </c>
      <c r="B588" s="45" t="s">
        <v>658</v>
      </c>
      <c r="C588" s="45">
        <v>8</v>
      </c>
      <c r="D588" s="45" t="s">
        <v>619</v>
      </c>
      <c r="E588" s="45" t="s">
        <v>110</v>
      </c>
      <c r="F588" s="45" t="s">
        <v>202</v>
      </c>
      <c r="G588" s="45" t="s">
        <v>222</v>
      </c>
    </row>
    <row r="589" spans="1:7" ht="15.75" customHeight="1" x14ac:dyDescent="0.25">
      <c r="A589" s="45">
        <v>1125</v>
      </c>
      <c r="B589" s="45" t="s">
        <v>659</v>
      </c>
      <c r="C589" s="45">
        <v>8</v>
      </c>
      <c r="D589" s="45" t="s">
        <v>619</v>
      </c>
      <c r="E589" s="45" t="s">
        <v>110</v>
      </c>
      <c r="F589" s="45" t="s">
        <v>202</v>
      </c>
      <c r="G589" s="45" t="s">
        <v>222</v>
      </c>
    </row>
    <row r="590" spans="1:7" ht="15.75" customHeight="1" x14ac:dyDescent="0.25">
      <c r="A590" s="45">
        <v>1126</v>
      </c>
      <c r="B590" s="45" t="s">
        <v>660</v>
      </c>
      <c r="C590" s="45">
        <v>3</v>
      </c>
      <c r="D590" s="45" t="s">
        <v>619</v>
      </c>
      <c r="E590" s="45" t="s">
        <v>11</v>
      </c>
      <c r="F590" s="45" t="s">
        <v>12</v>
      </c>
      <c r="G590" s="45" t="s">
        <v>13</v>
      </c>
    </row>
    <row r="591" spans="1:7" ht="15.75" customHeight="1" x14ac:dyDescent="0.25">
      <c r="A591" s="45">
        <v>1127</v>
      </c>
      <c r="B591" s="45" t="s">
        <v>661</v>
      </c>
      <c r="C591" s="45">
        <v>7</v>
      </c>
      <c r="D591" s="45" t="s">
        <v>619</v>
      </c>
      <c r="E591" s="45" t="s">
        <v>110</v>
      </c>
      <c r="F591" s="45" t="s">
        <v>202</v>
      </c>
      <c r="G591" s="45" t="s">
        <v>222</v>
      </c>
    </row>
    <row r="592" spans="1:7" ht="15.75" customHeight="1" x14ac:dyDescent="0.25">
      <c r="A592" s="45">
        <v>1128</v>
      </c>
      <c r="B592" s="45" t="s">
        <v>662</v>
      </c>
      <c r="C592" s="45">
        <v>6</v>
      </c>
      <c r="D592" s="45" t="s">
        <v>619</v>
      </c>
      <c r="E592" s="45" t="s">
        <v>110</v>
      </c>
      <c r="F592" s="45" t="s">
        <v>171</v>
      </c>
      <c r="G592" s="45" t="s">
        <v>186</v>
      </c>
    </row>
    <row r="593" spans="1:7" ht="15.75" customHeight="1" x14ac:dyDescent="0.25">
      <c r="A593" s="45">
        <v>1129</v>
      </c>
      <c r="B593" s="45" t="s">
        <v>663</v>
      </c>
      <c r="C593" s="45">
        <v>3</v>
      </c>
      <c r="D593" s="45" t="s">
        <v>619</v>
      </c>
      <c r="E593" s="45" t="s">
        <v>11</v>
      </c>
      <c r="F593" s="45" t="s">
        <v>12</v>
      </c>
      <c r="G593" s="45" t="s">
        <v>13</v>
      </c>
    </row>
    <row r="594" spans="1:7" ht="15.75" customHeight="1" x14ac:dyDescent="0.25"/>
    <row r="595" spans="1:7" ht="15.75" customHeight="1" x14ac:dyDescent="0.25"/>
    <row r="596" spans="1:7" ht="15.75" customHeight="1" x14ac:dyDescent="0.25"/>
    <row r="597" spans="1:7" ht="15.75" customHeight="1" x14ac:dyDescent="0.25"/>
    <row r="598" spans="1:7" ht="15.75" customHeight="1" x14ac:dyDescent="0.25"/>
    <row r="599" spans="1:7" ht="15.75" customHeight="1" x14ac:dyDescent="0.25"/>
    <row r="600" spans="1:7" ht="15.75" customHeight="1" x14ac:dyDescent="0.25"/>
    <row r="601" spans="1:7" ht="15.75" customHeight="1" x14ac:dyDescent="0.25"/>
    <row r="602" spans="1:7" ht="15.75" customHeight="1" x14ac:dyDescent="0.25"/>
    <row r="603" spans="1:7" ht="15.75" customHeight="1" x14ac:dyDescent="0.25"/>
    <row r="604" spans="1:7" ht="15.75" customHeight="1" x14ac:dyDescent="0.25"/>
    <row r="605" spans="1:7" ht="15.75" customHeight="1" x14ac:dyDescent="0.25"/>
    <row r="606" spans="1:7" ht="15.75" customHeight="1" x14ac:dyDescent="0.25"/>
    <row r="607" spans="1:7" ht="15.75" customHeight="1" x14ac:dyDescent="0.25"/>
    <row r="608" spans="1:7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1.2" right="1.2" top="0.25" bottom="0.2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 x14ac:dyDescent="0.25">
      <c r="A1" s="66"/>
      <c r="B1" s="57" t="s">
        <v>15</v>
      </c>
      <c r="C1" s="57" t="s">
        <v>18</v>
      </c>
      <c r="D1" s="58" t="s">
        <v>21</v>
      </c>
      <c r="E1" s="57" t="s">
        <v>24</v>
      </c>
      <c r="F1" s="57" t="s">
        <v>27</v>
      </c>
      <c r="G1" s="57" t="s">
        <v>30</v>
      </c>
      <c r="H1" s="57" t="s">
        <v>33</v>
      </c>
      <c r="I1" s="57" t="s">
        <v>36</v>
      </c>
      <c r="J1" s="57" t="s">
        <v>39</v>
      </c>
      <c r="K1" s="57" t="s">
        <v>42</v>
      </c>
      <c r="L1" s="57" t="s">
        <v>45</v>
      </c>
      <c r="M1" s="57" t="s">
        <v>48</v>
      </c>
      <c r="N1" s="57" t="s">
        <v>51</v>
      </c>
      <c r="O1" s="57" t="s">
        <v>56</v>
      </c>
      <c r="P1" s="57" t="s">
        <v>619</v>
      </c>
      <c r="Q1" s="57" t="s">
        <v>62</v>
      </c>
      <c r="R1" s="57" t="s">
        <v>65</v>
      </c>
      <c r="S1" s="57" t="s">
        <v>68</v>
      </c>
      <c r="T1" s="57" t="s">
        <v>74</v>
      </c>
      <c r="U1" s="57" t="s">
        <v>77</v>
      </c>
      <c r="V1" s="57" t="s">
        <v>80</v>
      </c>
      <c r="W1" s="59" t="s">
        <v>10</v>
      </c>
      <c r="X1" s="59" t="s">
        <v>763</v>
      </c>
      <c r="Y1" s="66"/>
      <c r="Z1" s="66"/>
    </row>
    <row r="2" spans="1:26" ht="14.25" customHeight="1" x14ac:dyDescent="0.25">
      <c r="A2" s="56" t="s">
        <v>995</v>
      </c>
      <c r="B2" s="60">
        <f>+'100- All'!B100</f>
        <v>0</v>
      </c>
      <c r="C2" s="60">
        <f>+'100- All'!C100</f>
        <v>0</v>
      </c>
      <c r="D2" s="60">
        <f>+'100- All'!D100</f>
        <v>0</v>
      </c>
      <c r="E2" s="60">
        <f>+'100- All'!E100</f>
        <v>16</v>
      </c>
      <c r="F2" s="60">
        <f>+'100- All'!F100</f>
        <v>0</v>
      </c>
      <c r="G2" s="60">
        <f>+'100- All'!G100</f>
        <v>0</v>
      </c>
      <c r="H2" s="60">
        <f>+'100- All'!H100</f>
        <v>0</v>
      </c>
      <c r="I2" s="60">
        <f>+'100- All'!I100</f>
        <v>0</v>
      </c>
      <c r="J2" s="60">
        <f>+'100- All'!J100</f>
        <v>0</v>
      </c>
      <c r="K2" s="60">
        <f>+'100- All'!K100</f>
        <v>0</v>
      </c>
      <c r="L2" s="60">
        <f>+'100- All'!L100</f>
        <v>0</v>
      </c>
      <c r="M2" s="60">
        <f>+'100- All'!M100</f>
        <v>0</v>
      </c>
      <c r="N2" s="60">
        <f>+'100- All'!N100</f>
        <v>0</v>
      </c>
      <c r="O2" s="60">
        <f>+'100- All'!O100</f>
        <v>5</v>
      </c>
      <c r="P2" s="60">
        <f>+'100- All'!P100</f>
        <v>4</v>
      </c>
      <c r="Q2" s="60">
        <f>+'100- All'!Q100</f>
        <v>0</v>
      </c>
      <c r="R2" s="60">
        <f>+'100- All'!R100</f>
        <v>0</v>
      </c>
      <c r="S2" s="60">
        <f>+'100- All'!S100</f>
        <v>0</v>
      </c>
      <c r="T2" s="60">
        <f>+'100- All'!T100</f>
        <v>0</v>
      </c>
      <c r="U2" s="60">
        <f>+'100- All'!U100</f>
        <v>0</v>
      </c>
      <c r="V2" s="60">
        <f>+'100- All'!V100</f>
        <v>14</v>
      </c>
      <c r="W2" s="60">
        <f>+'100- All'!W100</f>
        <v>0</v>
      </c>
      <c r="X2" s="60">
        <f t="shared" ref="X2:X9" si="0">SUM(B2:W2)</f>
        <v>39</v>
      </c>
      <c r="Y2" s="60" t="s">
        <v>996</v>
      </c>
    </row>
    <row r="3" spans="1:26" ht="14.25" customHeight="1" x14ac:dyDescent="0.25">
      <c r="A3" s="60" t="s">
        <v>997</v>
      </c>
      <c r="B3" s="60">
        <f>+'200 - All'!B94</f>
        <v>0</v>
      </c>
      <c r="C3" s="60">
        <f>+'200 - All'!C94</f>
        <v>0</v>
      </c>
      <c r="D3" s="60">
        <f>+'200 - All'!D94</f>
        <v>0</v>
      </c>
      <c r="E3" s="60">
        <f>+'200 - All'!E94</f>
        <v>19</v>
      </c>
      <c r="F3" s="60">
        <f>+'200 - All'!F94</f>
        <v>0</v>
      </c>
      <c r="G3" s="60">
        <f>+'200 - All'!G94</f>
        <v>0</v>
      </c>
      <c r="H3" s="60">
        <f>+'200 - All'!H94</f>
        <v>0</v>
      </c>
      <c r="I3" s="60">
        <f>+'200 - All'!I94</f>
        <v>0</v>
      </c>
      <c r="J3" s="60">
        <f>+'200 - All'!J94</f>
        <v>0</v>
      </c>
      <c r="K3" s="60">
        <f>+'200 - All'!K94</f>
        <v>0</v>
      </c>
      <c r="L3" s="60">
        <f>+'200 - All'!L94</f>
        <v>2</v>
      </c>
      <c r="M3" s="60">
        <f>+'200 - All'!M94</f>
        <v>0</v>
      </c>
      <c r="N3" s="60">
        <f>+'200 - All'!N94</f>
        <v>0</v>
      </c>
      <c r="O3" s="60">
        <f>+'200 - All'!O94</f>
        <v>0</v>
      </c>
      <c r="P3" s="60">
        <f>+'200 - All'!P94</f>
        <v>1</v>
      </c>
      <c r="Q3" s="60">
        <f>+'200 - All'!Q94</f>
        <v>0</v>
      </c>
      <c r="R3" s="60">
        <f>+'200 - All'!R94</f>
        <v>0</v>
      </c>
      <c r="S3" s="60">
        <f>+'200 - All'!S94</f>
        <v>0</v>
      </c>
      <c r="T3" s="60">
        <f>+'200 - All'!T94</f>
        <v>0</v>
      </c>
      <c r="U3" s="60">
        <f>+'200 - All'!U94</f>
        <v>0</v>
      </c>
      <c r="V3" s="60">
        <f>+'200 - All'!V94</f>
        <v>0</v>
      </c>
      <c r="W3" s="60">
        <f>+'200 - All'!W94</f>
        <v>17</v>
      </c>
      <c r="X3" s="60">
        <f t="shared" si="0"/>
        <v>39</v>
      </c>
    </row>
    <row r="4" spans="1:26" ht="14.25" customHeight="1" x14ac:dyDescent="0.25">
      <c r="A4" s="60" t="s">
        <v>998</v>
      </c>
      <c r="B4" s="60">
        <f>+'400 - All'!B102</f>
        <v>0</v>
      </c>
      <c r="C4" s="60">
        <f>+'400 - All'!C102</f>
        <v>0</v>
      </c>
      <c r="D4" s="60">
        <f>+'400 - All'!D102</f>
        <v>0</v>
      </c>
      <c r="E4" s="60">
        <f>+'400 - All'!E102</f>
        <v>6</v>
      </c>
      <c r="F4" s="60">
        <f>+'400 - All'!F102</f>
        <v>0</v>
      </c>
      <c r="G4" s="60">
        <f>+'400 - All'!G102</f>
        <v>0</v>
      </c>
      <c r="H4" s="60">
        <f>+'400 - All'!H102</f>
        <v>0</v>
      </c>
      <c r="I4" s="60">
        <f>+'400 - All'!I102</f>
        <v>0</v>
      </c>
      <c r="J4" s="60">
        <f>+'400 - All'!J102</f>
        <v>0</v>
      </c>
      <c r="K4" s="60">
        <f>+'400 - All'!K102</f>
        <v>0</v>
      </c>
      <c r="L4" s="60">
        <f>+'400 - All'!L102</f>
        <v>0</v>
      </c>
      <c r="M4" s="60">
        <f>+'400 - All'!M102</f>
        <v>0</v>
      </c>
      <c r="N4" s="60">
        <f>+'400 - All'!N102</f>
        <v>0</v>
      </c>
      <c r="O4" s="60">
        <f>+'400 - All'!O102</f>
        <v>1</v>
      </c>
      <c r="P4" s="60">
        <f>+'400 - All'!P102</f>
        <v>5</v>
      </c>
      <c r="Q4" s="60">
        <f>+'400 - All'!Q102</f>
        <v>0</v>
      </c>
      <c r="R4" s="60">
        <f>+'400 - All'!R102</f>
        <v>0</v>
      </c>
      <c r="S4" s="60">
        <f>+'400 - All'!S102</f>
        <v>0</v>
      </c>
      <c r="T4" s="60">
        <f>+'400 - All'!T102</f>
        <v>0</v>
      </c>
      <c r="U4" s="60">
        <f>+'400 - All'!U102</f>
        <v>0</v>
      </c>
      <c r="V4" s="60">
        <f>+'400 - All'!V102</f>
        <v>0</v>
      </c>
      <c r="W4" s="60">
        <f>+'400 - All'!W102</f>
        <v>27</v>
      </c>
      <c r="X4" s="60">
        <f t="shared" si="0"/>
        <v>39</v>
      </c>
    </row>
    <row r="5" spans="1:26" ht="14.25" customHeight="1" x14ac:dyDescent="0.25">
      <c r="A5" s="60" t="s">
        <v>999</v>
      </c>
      <c r="B5" s="60">
        <f>+'800 - ALL'!B18</f>
        <v>0</v>
      </c>
      <c r="C5" s="60">
        <f>+'800 - ALL'!C18</f>
        <v>0</v>
      </c>
      <c r="D5" s="60">
        <f>+'800 - ALL'!D18</f>
        <v>0</v>
      </c>
      <c r="E5" s="60">
        <f>+'800 - ALL'!E18</f>
        <v>2</v>
      </c>
      <c r="F5" s="60">
        <f>+'800 - ALL'!F18</f>
        <v>0</v>
      </c>
      <c r="G5" s="60">
        <f>+'800 - ALL'!G18</f>
        <v>0</v>
      </c>
      <c r="H5" s="60">
        <f>+'800 - ALL'!H18</f>
        <v>0</v>
      </c>
      <c r="I5" s="60">
        <f>+'800 - ALL'!I18</f>
        <v>0</v>
      </c>
      <c r="J5" s="60">
        <f>+'800 - ALL'!J18</f>
        <v>0</v>
      </c>
      <c r="K5" s="60">
        <f>+'800 - ALL'!K18</f>
        <v>0</v>
      </c>
      <c r="L5" s="60">
        <f>+'800 - ALL'!L18</f>
        <v>0</v>
      </c>
      <c r="M5" s="60">
        <f>+'800 - ALL'!M18</f>
        <v>0</v>
      </c>
      <c r="N5" s="60">
        <f>+'800 - ALL'!N18</f>
        <v>0</v>
      </c>
      <c r="O5" s="60">
        <f>+'800 - ALL'!O18</f>
        <v>11</v>
      </c>
      <c r="P5" s="60">
        <f>+'800 - ALL'!P18</f>
        <v>0</v>
      </c>
      <c r="Q5" s="60">
        <f>+'800 - ALL'!Q18</f>
        <v>0</v>
      </c>
      <c r="R5" s="60">
        <f>+'800 - ALL'!R18</f>
        <v>0</v>
      </c>
      <c r="S5" s="60">
        <f>+'800 - ALL'!S18</f>
        <v>0</v>
      </c>
      <c r="T5" s="60">
        <f>+'800 - ALL'!T18</f>
        <v>0</v>
      </c>
      <c r="U5" s="60">
        <f>+'800 - ALL'!U18</f>
        <v>0</v>
      </c>
      <c r="V5" s="60">
        <f>+'800 - ALL'!V18</f>
        <v>0</v>
      </c>
      <c r="W5" s="60">
        <f>+'800 - ALL'!W18</f>
        <v>25</v>
      </c>
      <c r="X5" s="60">
        <f t="shared" si="0"/>
        <v>38</v>
      </c>
    </row>
    <row r="6" spans="1:26" ht="14.25" customHeight="1" x14ac:dyDescent="0.25">
      <c r="A6" s="60" t="s">
        <v>1000</v>
      </c>
      <c r="B6" s="60">
        <f>+'1600mm - ALL'!B15</f>
        <v>0</v>
      </c>
      <c r="C6" s="60">
        <f>+'1600mm - ALL'!C15</f>
        <v>0</v>
      </c>
      <c r="D6" s="60">
        <f>+'1600mm - ALL'!D15</f>
        <v>0</v>
      </c>
      <c r="E6" s="60">
        <f>+'1600mm - ALL'!E15</f>
        <v>3</v>
      </c>
      <c r="F6" s="60">
        <f>+'1600mm - ALL'!F15</f>
        <v>0</v>
      </c>
      <c r="G6" s="60">
        <f>+'1600mm - ALL'!G15</f>
        <v>0</v>
      </c>
      <c r="H6" s="60">
        <f>+'1600mm - ALL'!H15</f>
        <v>0</v>
      </c>
      <c r="I6" s="60">
        <f>+'1600mm - ALL'!I15</f>
        <v>0</v>
      </c>
      <c r="J6" s="60">
        <f>+'1600mm - ALL'!J15</f>
        <v>0</v>
      </c>
      <c r="K6" s="60">
        <f>+'1600mm - ALL'!K15</f>
        <v>0</v>
      </c>
      <c r="L6" s="60">
        <f>+'1600mm - ALL'!L15</f>
        <v>0</v>
      </c>
      <c r="M6" s="60">
        <f>+'1600mm - ALL'!M15</f>
        <v>0</v>
      </c>
      <c r="N6" s="60">
        <f>+'1600mm - ALL'!N15</f>
        <v>0</v>
      </c>
      <c r="O6" s="60">
        <f>+'1600mm - ALL'!O15</f>
        <v>4</v>
      </c>
      <c r="P6" s="60">
        <f>+'1600mm - ALL'!P15</f>
        <v>0</v>
      </c>
      <c r="Q6" s="60">
        <f>+'1600mm - ALL'!Q15</f>
        <v>0</v>
      </c>
      <c r="R6" s="60">
        <f>+'1600mm - ALL'!R15</f>
        <v>0</v>
      </c>
      <c r="S6" s="60">
        <f>+'1600mm - ALL'!S15</f>
        <v>0</v>
      </c>
      <c r="T6" s="60">
        <f>+'1600mm - ALL'!T15</f>
        <v>0</v>
      </c>
      <c r="U6" s="60">
        <f>+'1600mm - ALL'!U15</f>
        <v>0</v>
      </c>
      <c r="V6" s="60">
        <f>+'1600mm - ALL'!V15</f>
        <v>0</v>
      </c>
      <c r="W6" s="60">
        <f>+'1600mm - ALL'!W15</f>
        <v>29</v>
      </c>
      <c r="X6" s="60">
        <f t="shared" si="0"/>
        <v>36</v>
      </c>
    </row>
    <row r="7" spans="1:26" ht="14.25" customHeight="1" x14ac:dyDescent="0.25">
      <c r="A7" s="60" t="s">
        <v>1001</v>
      </c>
      <c r="B7" s="60">
        <f>+'4x100 - ALL'!B33</f>
        <v>0</v>
      </c>
      <c r="C7" s="60">
        <f>+'4x100 - ALL'!C33</f>
        <v>0</v>
      </c>
      <c r="D7" s="60">
        <f>+'4x100 - ALL'!D33</f>
        <v>0</v>
      </c>
      <c r="E7" s="60">
        <f>+'4x100 - ALL'!E33</f>
        <v>11</v>
      </c>
      <c r="F7" s="60">
        <f>+'4x100 - ALL'!F33</f>
        <v>0</v>
      </c>
      <c r="G7" s="60">
        <f>+'4x100 - ALL'!G33</f>
        <v>0</v>
      </c>
      <c r="H7" s="60">
        <f>+'4x100 - ALL'!H33</f>
        <v>0</v>
      </c>
      <c r="I7" s="60">
        <f>+'4x100 - ALL'!I33</f>
        <v>0</v>
      </c>
      <c r="J7" s="60">
        <f>+'4x100 - ALL'!J33</f>
        <v>0</v>
      </c>
      <c r="K7" s="60">
        <f>+'4x100 - ALL'!K33</f>
        <v>0</v>
      </c>
      <c r="L7" s="60">
        <f>+'4x100 - ALL'!L33</f>
        <v>2</v>
      </c>
      <c r="M7" s="60">
        <f>+'4x100 - ALL'!M33</f>
        <v>0</v>
      </c>
      <c r="N7" s="60">
        <f>+'4x100 - ALL'!N33</f>
        <v>0</v>
      </c>
      <c r="O7" s="60">
        <f>+'4x100 - ALL'!O33</f>
        <v>4</v>
      </c>
      <c r="P7" s="60">
        <f>+'4x100 - ALL'!P33</f>
        <v>8</v>
      </c>
      <c r="Q7" s="60">
        <f>+'4x100 - ALL'!Q33</f>
        <v>0</v>
      </c>
      <c r="R7" s="60">
        <f>+'4x100 - ALL'!R33</f>
        <v>0</v>
      </c>
      <c r="S7" s="60">
        <f>+'4x100 - ALL'!S33</f>
        <v>0</v>
      </c>
      <c r="T7" s="60">
        <f>+'4x100 - ALL'!T33</f>
        <v>0</v>
      </c>
      <c r="U7" s="60">
        <f>+'4x100 - ALL'!U33</f>
        <v>0</v>
      </c>
      <c r="V7" s="60">
        <f>+'4x100 - ALL'!V33</f>
        <v>0</v>
      </c>
      <c r="W7" s="60">
        <f>+'4x100 - ALL'!W33</f>
        <v>14</v>
      </c>
      <c r="X7" s="60">
        <f t="shared" si="0"/>
        <v>39</v>
      </c>
    </row>
    <row r="8" spans="1:26" ht="14.25" customHeight="1" x14ac:dyDescent="0.25">
      <c r="A8" s="60" t="s">
        <v>1002</v>
      </c>
      <c r="B8" s="60">
        <f>+'Turbo Jav'!B235</f>
        <v>0</v>
      </c>
      <c r="C8" s="60">
        <f>+'Turbo Jav'!C235</f>
        <v>0</v>
      </c>
      <c r="D8" s="60">
        <f>+'Turbo Jav'!D235</f>
        <v>0</v>
      </c>
      <c r="E8" s="60">
        <f>+'Turbo Jav'!E235</f>
        <v>0</v>
      </c>
      <c r="F8" s="60">
        <f>+'Turbo Jav'!F235</f>
        <v>0</v>
      </c>
      <c r="G8" s="60">
        <f>+'Turbo Jav'!G235</f>
        <v>0</v>
      </c>
      <c r="H8" s="60">
        <f>+'Turbo Jav'!H235</f>
        <v>0</v>
      </c>
      <c r="I8" s="60">
        <f>+'Turbo Jav'!I235</f>
        <v>0</v>
      </c>
      <c r="J8" s="60">
        <f>+'Turbo Jav'!J235</f>
        <v>0</v>
      </c>
      <c r="K8" s="60">
        <f>+'Turbo Jav'!K235</f>
        <v>0</v>
      </c>
      <c r="L8" s="60">
        <f>+'Turbo Jav'!L235</f>
        <v>0</v>
      </c>
      <c r="M8" s="60">
        <f>+'Turbo Jav'!M235</f>
        <v>0</v>
      </c>
      <c r="N8" s="60">
        <f>+'Turbo Jav'!N235</f>
        <v>0</v>
      </c>
      <c r="O8" s="60">
        <f>+'Turbo Jav'!O235</f>
        <v>0</v>
      </c>
      <c r="P8" s="60">
        <f>+'Turbo Jav'!P235</f>
        <v>0</v>
      </c>
      <c r="Q8" s="60">
        <f>+'Turbo Jav'!Q235</f>
        <v>0</v>
      </c>
      <c r="R8" s="60">
        <f>+'Turbo Jav'!R235</f>
        <v>0</v>
      </c>
      <c r="S8" s="60">
        <f>+'Turbo Jav'!S235</f>
        <v>0</v>
      </c>
      <c r="T8" s="60">
        <f>+'Turbo Jav'!T235</f>
        <v>0</v>
      </c>
      <c r="U8" s="60">
        <f>+'Turbo Jav'!U235</f>
        <v>0</v>
      </c>
      <c r="V8" s="60">
        <f>+'Turbo Jav'!V235</f>
        <v>0</v>
      </c>
      <c r="W8" s="60">
        <f>+'Turbo Jav'!W235</f>
        <v>0</v>
      </c>
      <c r="X8" s="60">
        <f t="shared" si="0"/>
        <v>0</v>
      </c>
    </row>
    <row r="9" spans="1:26" ht="14.25" customHeight="1" x14ac:dyDescent="0.25">
      <c r="A9" s="60" t="s">
        <v>1003</v>
      </c>
      <c r="B9" s="60">
        <f>+'LONG JUMP'!B91</f>
        <v>0</v>
      </c>
      <c r="C9" s="60">
        <f>+'LONG JUMP'!C91</f>
        <v>0</v>
      </c>
      <c r="D9" s="60">
        <f>+'LONG JUMP'!D91</f>
        <v>0</v>
      </c>
      <c r="E9" s="60">
        <f>+'LONG JUMP'!E91</f>
        <v>2.5</v>
      </c>
      <c r="F9" s="60">
        <f>+'LONG JUMP'!F91</f>
        <v>0</v>
      </c>
      <c r="G9" s="60">
        <f>+'LONG JUMP'!G91</f>
        <v>0</v>
      </c>
      <c r="H9" s="60">
        <f>+'LONG JUMP'!H91</f>
        <v>0</v>
      </c>
      <c r="I9" s="60">
        <f>+'LONG JUMP'!I91</f>
        <v>0</v>
      </c>
      <c r="J9" s="60">
        <f>+'LONG JUMP'!J91</f>
        <v>0</v>
      </c>
      <c r="K9" s="60">
        <f>+'LONG JUMP'!K91</f>
        <v>0</v>
      </c>
      <c r="L9" s="60">
        <f>+'LONG JUMP'!L91</f>
        <v>0</v>
      </c>
      <c r="M9" s="60">
        <f>+'LONG JUMP'!M91</f>
        <v>0</v>
      </c>
      <c r="N9" s="60">
        <f>+'LONG JUMP'!N91</f>
        <v>0</v>
      </c>
      <c r="O9" s="60">
        <f>+'LONG JUMP'!O91</f>
        <v>11</v>
      </c>
      <c r="P9" s="60">
        <f>+'LONG JUMP'!P91</f>
        <v>8</v>
      </c>
      <c r="Q9" s="60">
        <f>+'LONG JUMP'!Q91</f>
        <v>0</v>
      </c>
      <c r="R9" s="60">
        <f>+'LONG JUMP'!R91</f>
        <v>0</v>
      </c>
      <c r="S9" s="60">
        <f>+'LONG JUMP'!S91</f>
        <v>0</v>
      </c>
      <c r="T9" s="60">
        <f>+'LONG JUMP'!T91</f>
        <v>0</v>
      </c>
      <c r="U9" s="60">
        <f>+'LONG JUMP'!U91</f>
        <v>0</v>
      </c>
      <c r="V9" s="60">
        <f>+'LONG JUMP'!V91</f>
        <v>0</v>
      </c>
      <c r="W9" s="60">
        <f>+'LONG JUMP'!W91</f>
        <v>17.5</v>
      </c>
      <c r="X9" s="60">
        <f t="shared" si="0"/>
        <v>39</v>
      </c>
    </row>
    <row r="10" spans="1:26" ht="14.25" customHeight="1" x14ac:dyDescent="0.25">
      <c r="A10" s="131" t="s">
        <v>1004</v>
      </c>
      <c r="B10" s="132">
        <f t="shared" ref="B10:W10" si="1">SUM(B2:B9)</f>
        <v>0</v>
      </c>
      <c r="C10" s="132">
        <f t="shared" si="1"/>
        <v>0</v>
      </c>
      <c r="D10" s="132">
        <f t="shared" si="1"/>
        <v>0</v>
      </c>
      <c r="E10" s="132">
        <f t="shared" si="1"/>
        <v>59.5</v>
      </c>
      <c r="F10" s="132">
        <f t="shared" si="1"/>
        <v>0</v>
      </c>
      <c r="G10" s="132">
        <f t="shared" si="1"/>
        <v>0</v>
      </c>
      <c r="H10" s="132">
        <f t="shared" si="1"/>
        <v>0</v>
      </c>
      <c r="I10" s="132">
        <f t="shared" si="1"/>
        <v>0</v>
      </c>
      <c r="J10" s="132">
        <f t="shared" si="1"/>
        <v>0</v>
      </c>
      <c r="K10" s="132">
        <f t="shared" si="1"/>
        <v>0</v>
      </c>
      <c r="L10" s="132">
        <f t="shared" si="1"/>
        <v>4</v>
      </c>
      <c r="M10" s="132">
        <f t="shared" si="1"/>
        <v>0</v>
      </c>
      <c r="N10" s="132">
        <f t="shared" si="1"/>
        <v>0</v>
      </c>
      <c r="O10" s="132">
        <f t="shared" si="1"/>
        <v>36</v>
      </c>
      <c r="P10" s="132">
        <f t="shared" si="1"/>
        <v>26</v>
      </c>
      <c r="Q10" s="132">
        <f t="shared" si="1"/>
        <v>0</v>
      </c>
      <c r="R10" s="132">
        <f t="shared" si="1"/>
        <v>0</v>
      </c>
      <c r="S10" s="132">
        <f t="shared" si="1"/>
        <v>0</v>
      </c>
      <c r="T10" s="132">
        <f t="shared" si="1"/>
        <v>0</v>
      </c>
      <c r="U10" s="132">
        <f t="shared" si="1"/>
        <v>0</v>
      </c>
      <c r="V10" s="132">
        <f t="shared" si="1"/>
        <v>14</v>
      </c>
      <c r="W10" s="132">
        <f t="shared" si="1"/>
        <v>129.5</v>
      </c>
      <c r="X10" s="132"/>
    </row>
    <row r="11" spans="1:26" ht="14.25" customHeight="1" x14ac:dyDescent="0.25">
      <c r="B11" s="57" t="s">
        <v>15</v>
      </c>
      <c r="C11" s="57" t="s">
        <v>18</v>
      </c>
      <c r="D11" s="58" t="s">
        <v>21</v>
      </c>
      <c r="E11" s="57" t="s">
        <v>24</v>
      </c>
      <c r="F11" s="57" t="s">
        <v>27</v>
      </c>
      <c r="G11" s="57" t="s">
        <v>30</v>
      </c>
      <c r="H11" s="57" t="s">
        <v>33</v>
      </c>
      <c r="I11" s="57" t="s">
        <v>36</v>
      </c>
      <c r="J11" s="57" t="s">
        <v>39</v>
      </c>
      <c r="K11" s="57" t="s">
        <v>42</v>
      </c>
      <c r="L11" s="57" t="s">
        <v>45</v>
      </c>
      <c r="M11" s="57" t="s">
        <v>48</v>
      </c>
      <c r="N11" s="57" t="s">
        <v>51</v>
      </c>
      <c r="O11" s="57" t="s">
        <v>56</v>
      </c>
      <c r="P11" s="57" t="s">
        <v>619</v>
      </c>
      <c r="Q11" s="57" t="s">
        <v>62</v>
      </c>
      <c r="R11" s="57" t="s">
        <v>65</v>
      </c>
      <c r="S11" s="57" t="s">
        <v>68</v>
      </c>
      <c r="T11" s="57" t="s">
        <v>74</v>
      </c>
      <c r="U11" s="57" t="s">
        <v>77</v>
      </c>
      <c r="V11" s="57" t="s">
        <v>80</v>
      </c>
      <c r="W11" s="59" t="s">
        <v>10</v>
      </c>
      <c r="X11" s="59" t="s">
        <v>763</v>
      </c>
    </row>
    <row r="12" spans="1:26" ht="14.25" customHeight="1" x14ac:dyDescent="0.25">
      <c r="A12" s="60" t="s">
        <v>1005</v>
      </c>
      <c r="B12" s="133">
        <f>+'100- All'!B101</f>
        <v>0</v>
      </c>
      <c r="C12" s="133">
        <f>+'100- All'!C101</f>
        <v>0</v>
      </c>
      <c r="D12" s="133">
        <f>+'100- All'!D101</f>
        <v>0</v>
      </c>
      <c r="E12" s="133">
        <f>+'100- All'!E101</f>
        <v>5</v>
      </c>
      <c r="F12" s="133">
        <f>+'100- All'!F101</f>
        <v>0</v>
      </c>
      <c r="G12" s="133">
        <f>+'100- All'!G101</f>
        <v>0</v>
      </c>
      <c r="H12" s="133">
        <f>+'100- All'!H101</f>
        <v>0</v>
      </c>
      <c r="I12" s="133">
        <f>+'100- All'!I101</f>
        <v>0</v>
      </c>
      <c r="J12" s="133">
        <f>+'100- All'!J101</f>
        <v>0</v>
      </c>
      <c r="K12" s="133">
        <f>+'100- All'!K101</f>
        <v>0</v>
      </c>
      <c r="L12" s="133">
        <f>+'100- All'!L101</f>
        <v>0</v>
      </c>
      <c r="M12" s="133">
        <f>+'100- All'!M101</f>
        <v>0</v>
      </c>
      <c r="N12" s="133">
        <f>+'100- All'!N101</f>
        <v>0</v>
      </c>
      <c r="O12" s="133">
        <f>+'100- All'!O101</f>
        <v>10</v>
      </c>
      <c r="P12" s="133">
        <f>+'100- All'!P101</f>
        <v>4</v>
      </c>
      <c r="Q12" s="133">
        <f>+'100- All'!Q101</f>
        <v>0</v>
      </c>
      <c r="R12" s="133">
        <f>+'100- All'!R101</f>
        <v>0</v>
      </c>
      <c r="S12" s="133">
        <f>+'100- All'!S101</f>
        <v>0</v>
      </c>
      <c r="T12" s="133">
        <f>+'100- All'!T101</f>
        <v>0</v>
      </c>
      <c r="U12" s="133">
        <f>+'100- All'!U101</f>
        <v>0</v>
      </c>
      <c r="V12" s="133">
        <f>+'100- All'!V101</f>
        <v>20</v>
      </c>
      <c r="W12" s="133">
        <f>+'100- All'!W101</f>
        <v>0</v>
      </c>
      <c r="X12" s="133">
        <f t="shared" ref="X12:X19" si="2">SUM(B12:W12)</f>
        <v>39</v>
      </c>
    </row>
    <row r="13" spans="1:26" ht="14.25" customHeight="1" x14ac:dyDescent="0.25">
      <c r="A13" s="60" t="s">
        <v>1006</v>
      </c>
      <c r="B13" s="133">
        <f>+'200 - All'!B95</f>
        <v>0</v>
      </c>
      <c r="C13" s="133">
        <f>+'200 - All'!C95</f>
        <v>0</v>
      </c>
      <c r="D13" s="133">
        <f>+'200 - All'!D95</f>
        <v>0</v>
      </c>
      <c r="E13" s="133">
        <f>+'200 - All'!E95</f>
        <v>9</v>
      </c>
      <c r="F13" s="133">
        <f>+'200 - All'!F95</f>
        <v>0</v>
      </c>
      <c r="G13" s="133">
        <f>+'200 - All'!G95</f>
        <v>0</v>
      </c>
      <c r="H13" s="133">
        <f>+'200 - All'!H95</f>
        <v>0</v>
      </c>
      <c r="I13" s="133">
        <f>+'200 - All'!I95</f>
        <v>0</v>
      </c>
      <c r="J13" s="133">
        <f>+'200 - All'!J95</f>
        <v>0</v>
      </c>
      <c r="K13" s="133">
        <f>+'200 - All'!K95</f>
        <v>0</v>
      </c>
      <c r="L13" s="133">
        <f>+'200 - All'!L95</f>
        <v>2</v>
      </c>
      <c r="M13" s="133">
        <f>+'200 - All'!M95</f>
        <v>0</v>
      </c>
      <c r="N13" s="133">
        <f>+'200 - All'!N95</f>
        <v>0</v>
      </c>
      <c r="O13" s="133">
        <f>+'200 - All'!O95</f>
        <v>10</v>
      </c>
      <c r="P13" s="133">
        <f>+'200 - All'!P95</f>
        <v>1</v>
      </c>
      <c r="Q13" s="133">
        <f>+'200 - All'!Q95</f>
        <v>0</v>
      </c>
      <c r="R13" s="133">
        <f>+'200 - All'!R95</f>
        <v>0</v>
      </c>
      <c r="S13" s="133">
        <f>+'200 - All'!S95</f>
        <v>0</v>
      </c>
      <c r="T13" s="133">
        <f>+'200 - All'!T95</f>
        <v>0</v>
      </c>
      <c r="U13" s="133">
        <f>+'200 - All'!U95</f>
        <v>0</v>
      </c>
      <c r="V13" s="133">
        <f>+'200 - All'!V95</f>
        <v>0</v>
      </c>
      <c r="W13" s="133">
        <f>+'200 - All'!W95</f>
        <v>17</v>
      </c>
      <c r="X13" s="133">
        <f t="shared" si="2"/>
        <v>39</v>
      </c>
    </row>
    <row r="14" spans="1:26" ht="14.25" customHeight="1" x14ac:dyDescent="0.25">
      <c r="A14" s="60" t="s">
        <v>1007</v>
      </c>
      <c r="B14" s="133">
        <f>+'400 - All'!B103</f>
        <v>0</v>
      </c>
      <c r="C14" s="133">
        <f>+'400 - All'!C103</f>
        <v>0</v>
      </c>
      <c r="D14" s="133">
        <f>+'400 - All'!D103</f>
        <v>0</v>
      </c>
      <c r="E14" s="133">
        <f>+'400 - All'!E103</f>
        <v>6</v>
      </c>
      <c r="F14" s="133">
        <f>+'400 - All'!F103</f>
        <v>0</v>
      </c>
      <c r="G14" s="133">
        <f>+'400 - All'!G103</f>
        <v>0</v>
      </c>
      <c r="H14" s="133">
        <f>+'400 - All'!H103</f>
        <v>0</v>
      </c>
      <c r="I14" s="133">
        <f>+'400 - All'!I103</f>
        <v>0</v>
      </c>
      <c r="J14" s="133">
        <f>+'400 - All'!J103</f>
        <v>0</v>
      </c>
      <c r="K14" s="133">
        <f>+'400 - All'!K103</f>
        <v>0</v>
      </c>
      <c r="L14" s="133">
        <f>+'400 - All'!L103</f>
        <v>10</v>
      </c>
      <c r="M14" s="133">
        <f>+'400 - All'!M103</f>
        <v>0</v>
      </c>
      <c r="N14" s="133">
        <f>+'400 - All'!N103</f>
        <v>0</v>
      </c>
      <c r="O14" s="133">
        <f>+'400 - All'!O103</f>
        <v>10</v>
      </c>
      <c r="P14" s="133">
        <f>+'400 - All'!P103</f>
        <v>5</v>
      </c>
      <c r="Q14" s="133">
        <f>+'400 - All'!Q103</f>
        <v>0</v>
      </c>
      <c r="R14" s="133">
        <f>+'400 - All'!R103</f>
        <v>0</v>
      </c>
      <c r="S14" s="133">
        <f>+'400 - All'!S103</f>
        <v>0</v>
      </c>
      <c r="T14" s="133">
        <f>+'400 - All'!T103</f>
        <v>0</v>
      </c>
      <c r="U14" s="133">
        <f>+'400 - All'!U103</f>
        <v>0</v>
      </c>
      <c r="V14" s="133">
        <f>+'400 - All'!V103</f>
        <v>0</v>
      </c>
      <c r="W14" s="133">
        <f>+'400 - All'!W103</f>
        <v>8</v>
      </c>
      <c r="X14" s="133">
        <f t="shared" si="2"/>
        <v>39</v>
      </c>
    </row>
    <row r="15" spans="1:26" ht="14.25" customHeight="1" x14ac:dyDescent="0.25">
      <c r="A15" s="60" t="s">
        <v>1008</v>
      </c>
      <c r="B15" s="133">
        <f>+'800 - ALL'!B19</f>
        <v>0</v>
      </c>
      <c r="C15" s="133">
        <f>+'800 - ALL'!C19</f>
        <v>0</v>
      </c>
      <c r="D15" s="133">
        <f>+'800 - ALL'!D19</f>
        <v>0</v>
      </c>
      <c r="E15" s="133">
        <f>+'800 - ALL'!E19</f>
        <v>0</v>
      </c>
      <c r="F15" s="133">
        <f>+'800 - ALL'!F19</f>
        <v>0</v>
      </c>
      <c r="G15" s="133">
        <f>+'800 - ALL'!G19</f>
        <v>0</v>
      </c>
      <c r="H15" s="133">
        <f>+'800 - ALL'!H19</f>
        <v>0</v>
      </c>
      <c r="I15" s="133">
        <f>+'800 - ALL'!I19</f>
        <v>0</v>
      </c>
      <c r="J15" s="133">
        <f>+'800 - ALL'!J19</f>
        <v>0</v>
      </c>
      <c r="K15" s="133">
        <f>+'800 - ALL'!K19</f>
        <v>0</v>
      </c>
      <c r="L15" s="133">
        <f>+'800 - ALL'!L19</f>
        <v>6</v>
      </c>
      <c r="M15" s="133">
        <f>+'800 - ALL'!M19</f>
        <v>0</v>
      </c>
      <c r="N15" s="133">
        <f>+'800 - ALL'!N19</f>
        <v>0</v>
      </c>
      <c r="O15" s="133">
        <f>+'800 - ALL'!O19</f>
        <v>0</v>
      </c>
      <c r="P15" s="133">
        <f>+'800 - ALL'!P19</f>
        <v>0</v>
      </c>
      <c r="Q15" s="133">
        <f>+'800 - ALL'!Q19</f>
        <v>0</v>
      </c>
      <c r="R15" s="133">
        <f>+'800 - ALL'!R19</f>
        <v>0</v>
      </c>
      <c r="S15" s="133">
        <f>+'800 - ALL'!S19</f>
        <v>0</v>
      </c>
      <c r="T15" s="133">
        <f>+'800 - ALL'!T19</f>
        <v>0</v>
      </c>
      <c r="U15" s="133">
        <f>+'800 - ALL'!U19</f>
        <v>0</v>
      </c>
      <c r="V15" s="133">
        <f>+'800 - ALL'!V19</f>
        <v>0</v>
      </c>
      <c r="W15" s="133">
        <f>+'800 - ALL'!W19</f>
        <v>23</v>
      </c>
      <c r="X15" s="133">
        <f t="shared" si="2"/>
        <v>29</v>
      </c>
    </row>
    <row r="16" spans="1:26" ht="14.25" customHeight="1" x14ac:dyDescent="0.25">
      <c r="A16" s="60" t="s">
        <v>1009</v>
      </c>
      <c r="B16" s="133">
        <f>+'1600mm - ALL'!B16</f>
        <v>0</v>
      </c>
      <c r="C16" s="133">
        <f>+'1600mm - ALL'!C16</f>
        <v>0</v>
      </c>
      <c r="D16" s="133">
        <f>+'1600mm - ALL'!D16</f>
        <v>0</v>
      </c>
      <c r="E16" s="133">
        <f>+'1600mm - ALL'!E16</f>
        <v>0</v>
      </c>
      <c r="F16" s="133">
        <f>+'1600mm - ALL'!F16</f>
        <v>0</v>
      </c>
      <c r="G16" s="133">
        <f>+'1600mm - ALL'!G16</f>
        <v>0</v>
      </c>
      <c r="H16" s="133">
        <f>+'1600mm - ALL'!H16</f>
        <v>0</v>
      </c>
      <c r="I16" s="133">
        <f>+'1600mm - ALL'!I16</f>
        <v>0</v>
      </c>
      <c r="J16" s="133">
        <f>+'1600mm - ALL'!J16</f>
        <v>0</v>
      </c>
      <c r="K16" s="133">
        <f>+'1600mm - ALL'!K16</f>
        <v>0</v>
      </c>
      <c r="L16" s="133">
        <f>+'1600mm - ALL'!L16</f>
        <v>0</v>
      </c>
      <c r="M16" s="133">
        <f>+'1600mm - ALL'!M16</f>
        <v>0</v>
      </c>
      <c r="N16" s="133">
        <f>+'1600mm - ALL'!N16</f>
        <v>0</v>
      </c>
      <c r="O16" s="133">
        <f>+'1600mm - ALL'!O16</f>
        <v>0</v>
      </c>
      <c r="P16" s="133">
        <f>+'1600mm - ALL'!P16</f>
        <v>0</v>
      </c>
      <c r="Q16" s="133">
        <f>+'1600mm - ALL'!Q16</f>
        <v>0</v>
      </c>
      <c r="R16" s="133">
        <f>+'1600mm - ALL'!R16</f>
        <v>0</v>
      </c>
      <c r="S16" s="133">
        <f>+'1600mm - ALL'!S16</f>
        <v>0</v>
      </c>
      <c r="T16" s="133">
        <f>+'1600mm - ALL'!T16</f>
        <v>0</v>
      </c>
      <c r="U16" s="133">
        <f>+'1600mm - ALL'!U16</f>
        <v>0</v>
      </c>
      <c r="V16" s="133">
        <f>+'1600mm - ALL'!V16</f>
        <v>0</v>
      </c>
      <c r="W16" s="133">
        <f>+'1600mm - ALL'!W16</f>
        <v>24</v>
      </c>
      <c r="X16" s="133">
        <f t="shared" si="2"/>
        <v>24</v>
      </c>
    </row>
    <row r="17" spans="1:24" ht="14.25" customHeight="1" x14ac:dyDescent="0.25">
      <c r="A17" s="60" t="s">
        <v>1010</v>
      </c>
      <c r="B17" s="133">
        <f>+'4x100 - ALL'!B34</f>
        <v>0</v>
      </c>
      <c r="C17" s="133">
        <f>+'4x100 - ALL'!C34</f>
        <v>0</v>
      </c>
      <c r="D17" s="133">
        <f>+'4x100 - ALL'!D34</f>
        <v>0</v>
      </c>
      <c r="E17" s="133">
        <f>+'4x100 - ALL'!E34</f>
        <v>11</v>
      </c>
      <c r="F17" s="133">
        <f>+'4x100 - ALL'!F34</f>
        <v>0</v>
      </c>
      <c r="G17" s="133">
        <f>+'4x100 - ALL'!G34</f>
        <v>0</v>
      </c>
      <c r="H17" s="133">
        <f>+'4x100 - ALL'!H34</f>
        <v>0</v>
      </c>
      <c r="I17" s="133">
        <f>+'4x100 - ALL'!I34</f>
        <v>0</v>
      </c>
      <c r="J17" s="133">
        <f>+'4x100 - ALL'!J34</f>
        <v>0</v>
      </c>
      <c r="K17" s="133">
        <f>+'4x100 - ALL'!K34</f>
        <v>0</v>
      </c>
      <c r="L17" s="133">
        <f>+'4x100 - ALL'!L34</f>
        <v>6</v>
      </c>
      <c r="M17" s="133">
        <f>+'4x100 - ALL'!M34</f>
        <v>0</v>
      </c>
      <c r="N17" s="133">
        <f>+'4x100 - ALL'!N34</f>
        <v>0</v>
      </c>
      <c r="O17" s="133">
        <f>+'4x100 - ALL'!O34</f>
        <v>5</v>
      </c>
      <c r="P17" s="133">
        <f>+'4x100 - ALL'!P34</f>
        <v>7</v>
      </c>
      <c r="Q17" s="133">
        <f>+'4x100 - ALL'!Q34</f>
        <v>0</v>
      </c>
      <c r="R17" s="133">
        <f>+'4x100 - ALL'!R34</f>
        <v>0</v>
      </c>
      <c r="S17" s="133">
        <f>+'4x100 - ALL'!S34</f>
        <v>0</v>
      </c>
      <c r="T17" s="133">
        <f>+'4x100 - ALL'!T34</f>
        <v>0</v>
      </c>
      <c r="U17" s="133">
        <f>+'4x100 - ALL'!U34</f>
        <v>0</v>
      </c>
      <c r="V17" s="133">
        <f>+'4x100 - ALL'!V34</f>
        <v>0</v>
      </c>
      <c r="W17" s="133">
        <f>+'4x100 - ALL'!W34</f>
        <v>10</v>
      </c>
      <c r="X17" s="133">
        <f t="shared" si="2"/>
        <v>39</v>
      </c>
    </row>
    <row r="18" spans="1:24" ht="14.25" customHeight="1" x14ac:dyDescent="0.25">
      <c r="A18" s="60" t="s">
        <v>1011</v>
      </c>
      <c r="B18" s="133">
        <f>+'Turbo Jav'!B236</f>
        <v>0</v>
      </c>
      <c r="C18" s="133">
        <f>+'Turbo Jav'!C236</f>
        <v>0</v>
      </c>
      <c r="D18" s="133">
        <f>+'Turbo Jav'!D236</f>
        <v>0</v>
      </c>
      <c r="E18" s="133">
        <f>+'Turbo Jav'!E236</f>
        <v>0</v>
      </c>
      <c r="F18" s="133">
        <f>+'Turbo Jav'!F236</f>
        <v>0</v>
      </c>
      <c r="G18" s="133">
        <f>+'Turbo Jav'!G236</f>
        <v>0</v>
      </c>
      <c r="H18" s="133">
        <f>+'Turbo Jav'!H236</f>
        <v>0</v>
      </c>
      <c r="I18" s="133">
        <f>+'Turbo Jav'!I236</f>
        <v>0</v>
      </c>
      <c r="J18" s="133">
        <f>+'Turbo Jav'!J236</f>
        <v>0</v>
      </c>
      <c r="K18" s="133">
        <f>+'Turbo Jav'!K236</f>
        <v>0</v>
      </c>
      <c r="L18" s="133">
        <f>+'Turbo Jav'!L236</f>
        <v>0</v>
      </c>
      <c r="M18" s="133">
        <f>+'Turbo Jav'!M236</f>
        <v>0</v>
      </c>
      <c r="N18" s="133">
        <f>+'Turbo Jav'!N236</f>
        <v>0</v>
      </c>
      <c r="O18" s="133">
        <f>+'Turbo Jav'!O236</f>
        <v>0</v>
      </c>
      <c r="P18" s="133">
        <f>+'Turbo Jav'!P236</f>
        <v>0</v>
      </c>
      <c r="Q18" s="133">
        <f>+'Turbo Jav'!Q236</f>
        <v>0</v>
      </c>
      <c r="R18" s="133">
        <f>+'Turbo Jav'!R236</f>
        <v>0</v>
      </c>
      <c r="S18" s="133">
        <f>+'Turbo Jav'!S236</f>
        <v>0</v>
      </c>
      <c r="T18" s="133">
        <f>+'Turbo Jav'!T236</f>
        <v>0</v>
      </c>
      <c r="U18" s="133">
        <f>+'Turbo Jav'!U236</f>
        <v>0</v>
      </c>
      <c r="V18" s="133">
        <f>+'Turbo Jav'!V236</f>
        <v>0</v>
      </c>
      <c r="W18" s="133">
        <f>+'Turbo Jav'!W236</f>
        <v>0</v>
      </c>
      <c r="X18" s="133">
        <f t="shared" si="2"/>
        <v>0</v>
      </c>
    </row>
    <row r="19" spans="1:24" ht="14.25" customHeight="1" x14ac:dyDescent="0.25">
      <c r="A19" s="60" t="s">
        <v>1012</v>
      </c>
      <c r="B19" s="60">
        <f>+'LONG JUMP'!B92</f>
        <v>0</v>
      </c>
      <c r="C19" s="60">
        <f>+'LONG JUMP'!C92</f>
        <v>1.33</v>
      </c>
      <c r="D19" s="60">
        <f>+'LONG JUMP'!D92</f>
        <v>0</v>
      </c>
      <c r="E19" s="60">
        <f>+'LONG JUMP'!E92</f>
        <v>6</v>
      </c>
      <c r="F19" s="60">
        <f>+'LONG JUMP'!F92</f>
        <v>0</v>
      </c>
      <c r="G19" s="60">
        <f>+'LONG JUMP'!G92</f>
        <v>0</v>
      </c>
      <c r="H19" s="60">
        <f>+'LONG JUMP'!H92</f>
        <v>0</v>
      </c>
      <c r="I19" s="60">
        <f>+'LONG JUMP'!I92</f>
        <v>0</v>
      </c>
      <c r="J19" s="60">
        <f>+'LONG JUMP'!J92</f>
        <v>0</v>
      </c>
      <c r="K19" s="60">
        <f>+'LONG JUMP'!K92</f>
        <v>0</v>
      </c>
      <c r="L19" s="60">
        <f>+'LONG JUMP'!L92</f>
        <v>6.33</v>
      </c>
      <c r="M19" s="60">
        <f>+'LONG JUMP'!M92</f>
        <v>0</v>
      </c>
      <c r="N19" s="60">
        <f>+'LONG JUMP'!N92</f>
        <v>0</v>
      </c>
      <c r="O19" s="60">
        <f>+'LONG JUMP'!O92</f>
        <v>8</v>
      </c>
      <c r="P19" s="60">
        <f>+'LONG JUMP'!P92</f>
        <v>1.83</v>
      </c>
      <c r="Q19" s="60">
        <f>+'LONG JUMP'!Q92</f>
        <v>0</v>
      </c>
      <c r="R19" s="60">
        <f>+'LONG JUMP'!R92</f>
        <v>0</v>
      </c>
      <c r="S19" s="60">
        <f>+'LONG JUMP'!S92</f>
        <v>0</v>
      </c>
      <c r="T19" s="60">
        <f>+'LONG JUMP'!T92</f>
        <v>0</v>
      </c>
      <c r="U19" s="60">
        <f>+'LONG JUMP'!U92</f>
        <v>0</v>
      </c>
      <c r="V19" s="60">
        <f>+'LONG JUMP'!V92</f>
        <v>0</v>
      </c>
      <c r="W19" s="60">
        <f>+'LONG JUMP'!W92</f>
        <v>15.5</v>
      </c>
      <c r="X19" s="133">
        <f t="shared" si="2"/>
        <v>38.99</v>
      </c>
    </row>
    <row r="20" spans="1:24" ht="14.25" customHeight="1" x14ac:dyDescent="0.25">
      <c r="A20" s="131" t="s">
        <v>1013</v>
      </c>
      <c r="B20" s="132">
        <f t="shared" ref="B20:W20" si="3">SUM(B12:B19)</f>
        <v>0</v>
      </c>
      <c r="C20" s="132">
        <f t="shared" si="3"/>
        <v>1.33</v>
      </c>
      <c r="D20" s="132">
        <f t="shared" si="3"/>
        <v>0</v>
      </c>
      <c r="E20" s="132">
        <f t="shared" si="3"/>
        <v>37</v>
      </c>
      <c r="F20" s="132">
        <f t="shared" si="3"/>
        <v>0</v>
      </c>
      <c r="G20" s="132">
        <f t="shared" si="3"/>
        <v>0</v>
      </c>
      <c r="H20" s="132">
        <f t="shared" si="3"/>
        <v>0</v>
      </c>
      <c r="I20" s="132">
        <f t="shared" si="3"/>
        <v>0</v>
      </c>
      <c r="J20" s="132">
        <f t="shared" si="3"/>
        <v>0</v>
      </c>
      <c r="K20" s="132">
        <f t="shared" si="3"/>
        <v>0</v>
      </c>
      <c r="L20" s="132">
        <f t="shared" si="3"/>
        <v>30.33</v>
      </c>
      <c r="M20" s="132">
        <f t="shared" si="3"/>
        <v>0</v>
      </c>
      <c r="N20" s="132">
        <f t="shared" si="3"/>
        <v>0</v>
      </c>
      <c r="O20" s="132">
        <f t="shared" si="3"/>
        <v>43</v>
      </c>
      <c r="P20" s="132">
        <f t="shared" si="3"/>
        <v>18.829999999999998</v>
      </c>
      <c r="Q20" s="132">
        <f t="shared" si="3"/>
        <v>0</v>
      </c>
      <c r="R20" s="132">
        <f t="shared" si="3"/>
        <v>0</v>
      </c>
      <c r="S20" s="132">
        <f t="shared" si="3"/>
        <v>0</v>
      </c>
      <c r="T20" s="132">
        <f t="shared" si="3"/>
        <v>0</v>
      </c>
      <c r="U20" s="132">
        <f t="shared" si="3"/>
        <v>0</v>
      </c>
      <c r="V20" s="132">
        <f t="shared" si="3"/>
        <v>20</v>
      </c>
      <c r="W20" s="132">
        <f t="shared" si="3"/>
        <v>97.5</v>
      </c>
      <c r="X20" s="132"/>
    </row>
    <row r="21" spans="1:24" ht="14.25" customHeight="1" x14ac:dyDescent="0.25"/>
    <row r="22" spans="1:24" ht="14.25" customHeight="1" x14ac:dyDescent="0.25"/>
    <row r="23" spans="1:24" ht="14.25" customHeight="1" x14ac:dyDescent="0.25"/>
    <row r="24" spans="1:24" ht="14.25" customHeight="1" x14ac:dyDescent="0.25"/>
    <row r="25" spans="1:24" ht="14.25" customHeight="1" x14ac:dyDescent="0.25"/>
    <row r="26" spans="1:24" ht="14.25" customHeight="1" x14ac:dyDescent="0.25"/>
    <row r="27" spans="1:24" ht="14.25" customHeight="1" x14ac:dyDescent="0.25"/>
    <row r="28" spans="1:24" ht="14.25" customHeight="1" x14ac:dyDescent="0.25"/>
    <row r="29" spans="1:24" ht="14.25" customHeight="1" x14ac:dyDescent="0.25"/>
    <row r="30" spans="1:24" ht="14.25" customHeight="1" x14ac:dyDescent="0.25"/>
    <row r="31" spans="1:24" ht="14.25" customHeight="1" x14ac:dyDescent="0.25"/>
    <row r="32" spans="1:2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7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11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46" t="s">
        <v>664</v>
      </c>
      <c r="B1" s="47" t="s">
        <v>665</v>
      </c>
      <c r="C1" s="48" t="s">
        <v>666</v>
      </c>
      <c r="D1" s="46" t="s">
        <v>667</v>
      </c>
      <c r="E1" s="46" t="s">
        <v>668</v>
      </c>
      <c r="F1" s="46" t="s">
        <v>1</v>
      </c>
      <c r="G1" s="46" t="s">
        <v>3</v>
      </c>
      <c r="H1" s="46" t="s">
        <v>669</v>
      </c>
      <c r="I1" s="46" t="s">
        <v>2</v>
      </c>
      <c r="J1" s="46" t="s">
        <v>5</v>
      </c>
      <c r="K1" s="46" t="s">
        <v>670</v>
      </c>
      <c r="L1" s="46" t="s">
        <v>671</v>
      </c>
    </row>
    <row r="2" spans="1:12" ht="14.25" customHeight="1" x14ac:dyDescent="0.3">
      <c r="A2" s="49" t="s">
        <v>664</v>
      </c>
      <c r="B2" s="50">
        <v>7</v>
      </c>
      <c r="C2" s="50" t="s">
        <v>672</v>
      </c>
      <c r="D2" s="50">
        <v>1</v>
      </c>
      <c r="E2" s="50">
        <v>195</v>
      </c>
      <c r="F2" s="51" t="str">
        <f>+VLOOKUP(E2,Participants!$A$1:$F$802,2,FALSE)</f>
        <v>Grace Soeder</v>
      </c>
      <c r="G2" s="51" t="str">
        <f>+VLOOKUP(E2,Participants!$A$1:$F$802,4,FALSE)</f>
        <v>STL</v>
      </c>
      <c r="H2" s="51" t="str">
        <f>+VLOOKUP(E2,Participants!$A$1:$F$802,5,FALSE)</f>
        <v>F</v>
      </c>
      <c r="I2" s="51">
        <f>+VLOOKUP(E2,Participants!$A$1:$F$802,3,FALSE)</f>
        <v>4</v>
      </c>
      <c r="J2" s="51" t="str">
        <f>+VLOOKUP(E2,Participants!$A$1:$G$802,7,FALSE)</f>
        <v>DEV GIRLS</v>
      </c>
      <c r="K2" s="51">
        <v>1</v>
      </c>
      <c r="L2" s="51">
        <v>10</v>
      </c>
    </row>
    <row r="3" spans="1:12" ht="14.25" customHeight="1" x14ac:dyDescent="0.3">
      <c r="A3" s="49" t="s">
        <v>664</v>
      </c>
      <c r="B3" s="50">
        <v>5</v>
      </c>
      <c r="C3" s="50" t="s">
        <v>673</v>
      </c>
      <c r="D3" s="50">
        <v>4</v>
      </c>
      <c r="E3" s="50">
        <v>530</v>
      </c>
      <c r="F3" s="51" t="str">
        <f>+VLOOKUP(E3,Participants!$A$1:$F$802,2,FALSE)</f>
        <v>Catherine Ripley</v>
      </c>
      <c r="G3" s="51" t="str">
        <f>+VLOOKUP(E3,Participants!$A$1:$F$802,4,FALSE)</f>
        <v>AMA</v>
      </c>
      <c r="H3" s="51" t="str">
        <f>+VLOOKUP(E3,Participants!$A$1:$F$802,5,FALSE)</f>
        <v>F</v>
      </c>
      <c r="I3" s="51">
        <f>+VLOOKUP(E3,Participants!$A$1:$F$802,3,FALSE)</f>
        <v>3</v>
      </c>
      <c r="J3" s="51" t="str">
        <f>+VLOOKUP(E3,Participants!$A$1:$G$802,7,FALSE)</f>
        <v>DEV GIRLS</v>
      </c>
      <c r="K3" s="51">
        <v>2</v>
      </c>
      <c r="L3" s="51">
        <v>8</v>
      </c>
    </row>
    <row r="4" spans="1:12" ht="14.25" customHeight="1" x14ac:dyDescent="0.3">
      <c r="A4" s="49" t="s">
        <v>664</v>
      </c>
      <c r="B4" s="50">
        <v>5</v>
      </c>
      <c r="C4" s="50" t="s">
        <v>674</v>
      </c>
      <c r="D4" s="50">
        <v>3</v>
      </c>
      <c r="E4" s="50">
        <v>1128</v>
      </c>
      <c r="F4" s="51" t="str">
        <f>+VLOOKUP(E4,Participants!$A$1:$F$802,2,FALSE)</f>
        <v>Summer Nelson</v>
      </c>
      <c r="G4" s="51" t="str">
        <f>+VLOOKUP(E4,Participants!$A$1:$F$802,4,FALSE)</f>
        <v>MMA</v>
      </c>
      <c r="H4" s="51" t="str">
        <f>+VLOOKUP(E4,Participants!$A$1:$F$802,5,FALSE)</f>
        <v>F</v>
      </c>
      <c r="I4" s="51">
        <f>+VLOOKUP(E4,Participants!$A$1:$F$802,3,FALSE)</f>
        <v>6</v>
      </c>
      <c r="J4" s="51" t="str">
        <f>+VLOOKUP(E4,Participants!$A$1:$G$802,7,FALSE)</f>
        <v>JV GIRLS</v>
      </c>
      <c r="K4" s="51"/>
      <c r="L4" s="51"/>
    </row>
    <row r="5" spans="1:12" ht="14.25" customHeight="1" x14ac:dyDescent="0.3">
      <c r="A5" s="49" t="s">
        <v>664</v>
      </c>
      <c r="B5" s="52">
        <v>6</v>
      </c>
      <c r="C5" s="52" t="s">
        <v>675</v>
      </c>
      <c r="D5" s="52">
        <v>4</v>
      </c>
      <c r="E5" s="52">
        <v>532</v>
      </c>
      <c r="F5" s="51" t="str">
        <f>+VLOOKUP(E5,Participants!$A$1:$F$802,2,FALSE)</f>
        <v>Victoria Blatt</v>
      </c>
      <c r="G5" s="51" t="str">
        <f>+VLOOKUP(E5,Participants!$A$1:$F$802,4,FALSE)</f>
        <v>AMA</v>
      </c>
      <c r="H5" s="51" t="str">
        <f>+VLOOKUP(E5,Participants!$A$1:$F$802,5,FALSE)</f>
        <v>F</v>
      </c>
      <c r="I5" s="51">
        <f>+VLOOKUP(E5,Participants!$A$1:$F$802,3,FALSE)</f>
        <v>3</v>
      </c>
      <c r="J5" s="51" t="str">
        <f>+VLOOKUP(E5,Participants!$A$1:$G$802,7,FALSE)</f>
        <v>DEV GIRLS</v>
      </c>
      <c r="K5" s="53">
        <v>3</v>
      </c>
      <c r="L5" s="53">
        <v>6</v>
      </c>
    </row>
    <row r="6" spans="1:12" ht="14.25" customHeight="1" x14ac:dyDescent="0.3">
      <c r="A6" s="49" t="s">
        <v>664</v>
      </c>
      <c r="B6" s="50">
        <v>7</v>
      </c>
      <c r="C6" s="50" t="s">
        <v>676</v>
      </c>
      <c r="D6" s="50">
        <v>2</v>
      </c>
      <c r="E6" s="50">
        <v>1040</v>
      </c>
      <c r="F6" s="51" t="str">
        <f>+VLOOKUP(E6,Participants!$A$1:$F$802,2,FALSE)</f>
        <v>Wilda Douglass</v>
      </c>
      <c r="G6" s="51" t="str">
        <f>+VLOOKUP(E6,Participants!$A$1:$F$802,4,FALSE)</f>
        <v>JFK</v>
      </c>
      <c r="H6" s="51" t="str">
        <f>+VLOOKUP(E6,Participants!$A$1:$F$802,5,FALSE)</f>
        <v>F</v>
      </c>
      <c r="I6" s="51">
        <f>+VLOOKUP(E6,Participants!$A$1:$F$802,3,FALSE)</f>
        <v>3</v>
      </c>
      <c r="J6" s="51" t="str">
        <f>+VLOOKUP(E6,Participants!$A$1:$G$802,7,FALSE)</f>
        <v>DEV GIRLS</v>
      </c>
      <c r="K6" s="51">
        <v>4</v>
      </c>
      <c r="L6" s="51">
        <v>5</v>
      </c>
    </row>
    <row r="7" spans="1:12" ht="14.25" customHeight="1" x14ac:dyDescent="0.3">
      <c r="A7" s="49" t="s">
        <v>664</v>
      </c>
      <c r="B7" s="52">
        <v>2</v>
      </c>
      <c r="C7" s="52" t="s">
        <v>677</v>
      </c>
      <c r="D7" s="52">
        <v>7</v>
      </c>
      <c r="E7" s="52">
        <v>1095</v>
      </c>
      <c r="F7" s="51" t="str">
        <f>+VLOOKUP(E7,Participants!$A$1:$F$802,2,FALSE)</f>
        <v>Alonna  Deasy</v>
      </c>
      <c r="G7" s="51" t="str">
        <f>+VLOOKUP(E7,Participants!$A$1:$F$802,4,FALSE)</f>
        <v>MMA</v>
      </c>
      <c r="H7" s="51" t="str">
        <f>+VLOOKUP(E7,Participants!$A$1:$F$802,5,FALSE)</f>
        <v>F</v>
      </c>
      <c r="I7" s="51">
        <f>+VLOOKUP(E7,Participants!$A$1:$F$802,3,FALSE)</f>
        <v>3</v>
      </c>
      <c r="J7" s="51" t="str">
        <f>+VLOOKUP(E7,Participants!$A$1:$G$802,7,FALSE)</f>
        <v>DEV GIRLS</v>
      </c>
      <c r="K7" s="53">
        <v>5</v>
      </c>
      <c r="L7" s="53">
        <v>4</v>
      </c>
    </row>
    <row r="8" spans="1:12" ht="14.25" customHeight="1" x14ac:dyDescent="0.3">
      <c r="A8" s="49" t="s">
        <v>664</v>
      </c>
      <c r="B8" s="52">
        <v>6</v>
      </c>
      <c r="C8" s="52" t="s">
        <v>678</v>
      </c>
      <c r="D8" s="52">
        <v>5</v>
      </c>
      <c r="E8" s="52">
        <v>177</v>
      </c>
      <c r="F8" s="51" t="str">
        <f>+VLOOKUP(E8,Participants!$A$1:$F$802,2,FALSE)</f>
        <v>Everly Mitzen</v>
      </c>
      <c r="G8" s="51" t="str">
        <f>+VLOOKUP(E8,Participants!$A$1:$F$802,4,FALSE)</f>
        <v>STL</v>
      </c>
      <c r="H8" s="51" t="str">
        <f>+VLOOKUP(E8,Participants!$A$1:$F$802,5,FALSE)</f>
        <v>F</v>
      </c>
      <c r="I8" s="51">
        <f>+VLOOKUP(E8,Participants!$A$1:$F$802,3,FALSE)</f>
        <v>4</v>
      </c>
      <c r="J8" s="51" t="str">
        <f>+VLOOKUP(E8,Participants!$A$1:$G$802,7,FALSE)</f>
        <v>DEV GIRLS</v>
      </c>
      <c r="K8" s="53">
        <v>6</v>
      </c>
      <c r="L8" s="53">
        <v>3</v>
      </c>
    </row>
    <row r="9" spans="1:12" ht="14.25" customHeight="1" x14ac:dyDescent="0.3">
      <c r="A9" s="49" t="s">
        <v>664</v>
      </c>
      <c r="B9" s="52">
        <v>6</v>
      </c>
      <c r="C9" s="52" t="s">
        <v>679</v>
      </c>
      <c r="D9" s="52">
        <v>7</v>
      </c>
      <c r="E9" s="52">
        <v>533</v>
      </c>
      <c r="F9" s="51" t="str">
        <f>+VLOOKUP(E9,Participants!$A$1:$F$802,2,FALSE)</f>
        <v>Clara Gasperini</v>
      </c>
      <c r="G9" s="51" t="str">
        <f>+VLOOKUP(E9,Participants!$A$1:$F$802,4,FALSE)</f>
        <v>AMA</v>
      </c>
      <c r="H9" s="51" t="str">
        <f>+VLOOKUP(E9,Participants!$A$1:$F$802,5,FALSE)</f>
        <v>F</v>
      </c>
      <c r="I9" s="51">
        <f>+VLOOKUP(E9,Participants!$A$1:$F$802,3,FALSE)</f>
        <v>4</v>
      </c>
      <c r="J9" s="51" t="str">
        <f>+VLOOKUP(E9,Participants!$A$1:$G$802,7,FALSE)</f>
        <v>DEV GIRLS</v>
      </c>
      <c r="K9" s="53">
        <v>7</v>
      </c>
      <c r="L9" s="53">
        <v>2</v>
      </c>
    </row>
    <row r="10" spans="1:12" ht="14.25" customHeight="1" x14ac:dyDescent="0.3">
      <c r="A10" s="49" t="s">
        <v>664</v>
      </c>
      <c r="B10" s="52">
        <v>6</v>
      </c>
      <c r="C10" s="52" t="s">
        <v>680</v>
      </c>
      <c r="D10" s="52">
        <v>2</v>
      </c>
      <c r="E10" s="52">
        <v>146</v>
      </c>
      <c r="F10" s="51" t="str">
        <f>+VLOOKUP(E10,Participants!$A$1:$F$802,2,FALSE)</f>
        <v>Rory Barone</v>
      </c>
      <c r="G10" s="51" t="str">
        <f>+VLOOKUP(E10,Participants!$A$1:$F$802,4,FALSE)</f>
        <v>STL</v>
      </c>
      <c r="H10" s="51" t="str">
        <f>+VLOOKUP(E10,Participants!$A$1:$F$802,5,FALSE)</f>
        <v>F</v>
      </c>
      <c r="I10" s="51">
        <f>+VLOOKUP(E10,Participants!$A$1:$F$802,3,FALSE)</f>
        <v>4</v>
      </c>
      <c r="J10" s="51" t="str">
        <f>+VLOOKUP(E10,Participants!$A$1:$G$802,7,FALSE)</f>
        <v>DEV GIRLS</v>
      </c>
      <c r="K10" s="53">
        <v>8</v>
      </c>
      <c r="L10" s="53">
        <v>1</v>
      </c>
    </row>
    <row r="11" spans="1:12" ht="14.25" customHeight="1" x14ac:dyDescent="0.3">
      <c r="A11" s="49" t="s">
        <v>664</v>
      </c>
      <c r="B11" s="52">
        <v>2</v>
      </c>
      <c r="C11" s="52" t="s">
        <v>681</v>
      </c>
      <c r="D11" s="52">
        <v>1</v>
      </c>
      <c r="E11" s="52">
        <v>179</v>
      </c>
      <c r="F11" s="51" t="str">
        <f>+VLOOKUP(E11,Participants!$A$1:$F$802,2,FALSE)</f>
        <v>Havey Morgan</v>
      </c>
      <c r="G11" s="51" t="str">
        <f>+VLOOKUP(E11,Participants!$A$1:$F$802,4,FALSE)</f>
        <v>STL</v>
      </c>
      <c r="H11" s="51" t="str">
        <f>+VLOOKUP(E11,Participants!$A$1:$F$802,5,FALSE)</f>
        <v>F</v>
      </c>
      <c r="I11" s="51">
        <f>+VLOOKUP(E11,Participants!$A$1:$F$802,3,FALSE)</f>
        <v>3</v>
      </c>
      <c r="J11" s="51" t="str">
        <f>+VLOOKUP(E11,Participants!$A$1:$G$802,7,FALSE)</f>
        <v>DEV GIRLS</v>
      </c>
      <c r="K11" s="53"/>
      <c r="L11" s="53"/>
    </row>
    <row r="12" spans="1:12" ht="14.25" customHeight="1" x14ac:dyDescent="0.3">
      <c r="A12" s="49" t="s">
        <v>664</v>
      </c>
      <c r="B12" s="50">
        <v>3</v>
      </c>
      <c r="C12" s="50" t="s">
        <v>682</v>
      </c>
      <c r="D12" s="50">
        <v>2</v>
      </c>
      <c r="E12" s="50">
        <v>1041</v>
      </c>
      <c r="F12" s="51" t="str">
        <f>+VLOOKUP(E12,Participants!$A$1:$F$802,2,FALSE)</f>
        <v>Jozsi Kopko</v>
      </c>
      <c r="G12" s="51" t="str">
        <f>+VLOOKUP(E12,Participants!$A$1:$F$802,4,FALSE)</f>
        <v>JFK</v>
      </c>
      <c r="H12" s="51" t="str">
        <f>+VLOOKUP(E12,Participants!$A$1:$F$802,5,FALSE)</f>
        <v>F</v>
      </c>
      <c r="I12" s="51">
        <f>+VLOOKUP(E12,Participants!$A$1:$F$802,3,FALSE)</f>
        <v>3</v>
      </c>
      <c r="J12" s="51" t="str">
        <f>+VLOOKUP(E12,Participants!$A$1:$G$802,7,FALSE)</f>
        <v>DEV GIRLS</v>
      </c>
      <c r="K12" s="51"/>
      <c r="L12" s="51"/>
    </row>
    <row r="13" spans="1:12" ht="14.25" customHeight="1" x14ac:dyDescent="0.3">
      <c r="A13" s="49" t="s">
        <v>664</v>
      </c>
      <c r="B13" s="50">
        <v>5</v>
      </c>
      <c r="C13" s="50" t="s">
        <v>683</v>
      </c>
      <c r="D13" s="50">
        <v>7</v>
      </c>
      <c r="E13" s="50">
        <v>531</v>
      </c>
      <c r="F13" s="51" t="str">
        <f>+VLOOKUP(E13,Participants!$A$1:$F$802,2,FALSE)</f>
        <v>Lennon Smith</v>
      </c>
      <c r="G13" s="51" t="str">
        <f>+VLOOKUP(E13,Participants!$A$1:$F$802,4,FALSE)</f>
        <v>AMA</v>
      </c>
      <c r="H13" s="51" t="str">
        <f>+VLOOKUP(E13,Participants!$A$1:$F$802,5,FALSE)</f>
        <v>F</v>
      </c>
      <c r="I13" s="51">
        <f>+VLOOKUP(E13,Participants!$A$1:$F$802,3,FALSE)</f>
        <v>3</v>
      </c>
      <c r="J13" s="51" t="str">
        <f>+VLOOKUP(E13,Participants!$A$1:$G$802,7,FALSE)</f>
        <v>DEV GIRLS</v>
      </c>
      <c r="K13" s="51"/>
      <c r="L13" s="51"/>
    </row>
    <row r="14" spans="1:12" ht="14.25" customHeight="1" x14ac:dyDescent="0.3">
      <c r="A14" s="49" t="s">
        <v>664</v>
      </c>
      <c r="B14" s="50">
        <v>1</v>
      </c>
      <c r="C14" s="50" t="s">
        <v>684</v>
      </c>
      <c r="D14" s="50">
        <v>2</v>
      </c>
      <c r="E14" s="51">
        <v>196</v>
      </c>
      <c r="F14" s="51" t="str">
        <f>+VLOOKUP(E14,Participants!$A$1:$F$802,2,FALSE)</f>
        <v>Samantha Soeder</v>
      </c>
      <c r="G14" s="51" t="str">
        <f>+VLOOKUP(E14,Participants!$A$1:$F$802,4,FALSE)</f>
        <v>STL</v>
      </c>
      <c r="H14" s="51" t="str">
        <f>+VLOOKUP(E14,Participants!$A$1:$F$802,5,FALSE)</f>
        <v>F</v>
      </c>
      <c r="I14" s="51">
        <f>+VLOOKUP(E14,Participants!$A$1:$F$802,3,FALSE)</f>
        <v>2</v>
      </c>
      <c r="J14" s="51" t="str">
        <f>+VLOOKUP(E14,Participants!$A$1:$G$802,7,FALSE)</f>
        <v>DEV GIRLS</v>
      </c>
      <c r="K14" s="51"/>
      <c r="L14" s="51"/>
    </row>
    <row r="15" spans="1:12" ht="14.25" customHeight="1" x14ac:dyDescent="0.3">
      <c r="A15" s="49" t="s">
        <v>664</v>
      </c>
      <c r="B15" s="50">
        <v>3</v>
      </c>
      <c r="C15" s="50" t="s">
        <v>685</v>
      </c>
      <c r="D15" s="50">
        <v>6</v>
      </c>
      <c r="E15" s="50">
        <v>520</v>
      </c>
      <c r="F15" s="51" t="str">
        <f>+VLOOKUP(E15,Participants!$A$1:$F$802,2,FALSE)</f>
        <v>Ava Daley</v>
      </c>
      <c r="G15" s="51" t="str">
        <f>+VLOOKUP(E15,Participants!$A$1:$F$802,4,FALSE)</f>
        <v>AMA</v>
      </c>
      <c r="H15" s="51" t="str">
        <f>+VLOOKUP(E15,Participants!$A$1:$F$802,5,FALSE)</f>
        <v>F</v>
      </c>
      <c r="I15" s="51">
        <f>+VLOOKUP(E15,Participants!$A$1:$F$802,3,FALSE)</f>
        <v>2</v>
      </c>
      <c r="J15" s="51" t="str">
        <f>+VLOOKUP(E15,Participants!$A$1:$G$802,7,FALSE)</f>
        <v>DEV GIRLS</v>
      </c>
      <c r="K15" s="51"/>
      <c r="L15" s="51"/>
    </row>
    <row r="16" spans="1:12" ht="14.25" customHeight="1" x14ac:dyDescent="0.3">
      <c r="A16" s="49" t="s">
        <v>664</v>
      </c>
      <c r="B16" s="50">
        <v>3</v>
      </c>
      <c r="C16" s="50" t="s">
        <v>686</v>
      </c>
      <c r="D16" s="50">
        <v>7</v>
      </c>
      <c r="E16" s="50">
        <v>164</v>
      </c>
      <c r="F16" s="51" t="str">
        <f>+VLOOKUP(E16,Participants!$A$1:$F$802,2,FALSE)</f>
        <v>Kayla  Jost</v>
      </c>
      <c r="G16" s="51" t="str">
        <f>+VLOOKUP(E16,Participants!$A$1:$F$802,4,FALSE)</f>
        <v>STL</v>
      </c>
      <c r="H16" s="51" t="str">
        <f>+VLOOKUP(E16,Participants!$A$1:$F$802,5,FALSE)</f>
        <v>F</v>
      </c>
      <c r="I16" s="51">
        <f>+VLOOKUP(E16,Participants!$A$1:$F$802,3,FALSE)</f>
        <v>3</v>
      </c>
      <c r="J16" s="51" t="str">
        <f>+VLOOKUP(E16,Participants!$A$1:$G$802,7,FALSE)</f>
        <v>DEV GIRLS</v>
      </c>
      <c r="K16" s="51"/>
      <c r="L16" s="51"/>
    </row>
    <row r="17" spans="1:12" ht="14.25" customHeight="1" x14ac:dyDescent="0.3">
      <c r="A17" s="49" t="s">
        <v>664</v>
      </c>
      <c r="B17" s="50">
        <v>3</v>
      </c>
      <c r="C17" s="50" t="s">
        <v>687</v>
      </c>
      <c r="D17" s="50">
        <v>3</v>
      </c>
      <c r="E17" s="50">
        <v>153</v>
      </c>
      <c r="F17" s="51" t="str">
        <f>+VLOOKUP(E17,Participants!$A$1:$F$802,2,FALSE)</f>
        <v>Jaelyn Cherok</v>
      </c>
      <c r="G17" s="51" t="str">
        <f>+VLOOKUP(E17,Participants!$A$1:$F$802,4,FALSE)</f>
        <v>STL</v>
      </c>
      <c r="H17" s="51" t="str">
        <f>+VLOOKUP(E17,Participants!$A$1:$F$802,5,FALSE)</f>
        <v>F</v>
      </c>
      <c r="I17" s="51">
        <f>+VLOOKUP(E17,Participants!$A$1:$F$802,3,FALSE)</f>
        <v>3</v>
      </c>
      <c r="J17" s="51" t="str">
        <f>+VLOOKUP(E17,Participants!$A$1:$G$802,7,FALSE)</f>
        <v>DEV GIRLS</v>
      </c>
      <c r="K17" s="51"/>
      <c r="L17" s="51"/>
    </row>
    <row r="18" spans="1:12" ht="14.25" customHeight="1" x14ac:dyDescent="0.3">
      <c r="A18" s="49" t="s">
        <v>664</v>
      </c>
      <c r="B18" s="50">
        <v>3</v>
      </c>
      <c r="C18" s="50" t="s">
        <v>688</v>
      </c>
      <c r="D18" s="50">
        <v>5</v>
      </c>
      <c r="E18" s="50">
        <v>1097</v>
      </c>
      <c r="F18" s="51" t="str">
        <f>+VLOOKUP(E18,Participants!$A$1:$F$802,2,FALSE)</f>
        <v>Ella Forney</v>
      </c>
      <c r="G18" s="51" t="str">
        <f>+VLOOKUP(E18,Participants!$A$1:$F$802,4,FALSE)</f>
        <v>MMA</v>
      </c>
      <c r="H18" s="51" t="str">
        <f>+VLOOKUP(E18,Participants!$A$1:$F$802,5,FALSE)</f>
        <v>F</v>
      </c>
      <c r="I18" s="51">
        <f>+VLOOKUP(E18,Participants!$A$1:$F$802,3,FALSE)</f>
        <v>4</v>
      </c>
      <c r="J18" s="51" t="str">
        <f>+VLOOKUP(E18,Participants!$A$1:$G$802,7,FALSE)</f>
        <v>DEV GIRLS</v>
      </c>
      <c r="K18" s="51"/>
      <c r="L18" s="51"/>
    </row>
    <row r="19" spans="1:12" ht="14.25" customHeight="1" x14ac:dyDescent="0.3">
      <c r="A19" s="49" t="s">
        <v>664</v>
      </c>
      <c r="B19" s="52">
        <v>6</v>
      </c>
      <c r="C19" s="52" t="s">
        <v>689</v>
      </c>
      <c r="D19" s="52">
        <v>3</v>
      </c>
      <c r="E19" s="52">
        <v>1100</v>
      </c>
      <c r="F19" s="51" t="str">
        <f>+VLOOKUP(E19,Participants!$A$1:$F$802,2,FALSE)</f>
        <v>Olivia  Kraska</v>
      </c>
      <c r="G19" s="51" t="str">
        <f>+VLOOKUP(E19,Participants!$A$1:$F$802,4,FALSE)</f>
        <v>MMA</v>
      </c>
      <c r="H19" s="51" t="str">
        <f>+VLOOKUP(E19,Participants!$A$1:$F$802,5,FALSE)</f>
        <v>F</v>
      </c>
      <c r="I19" s="51">
        <f>+VLOOKUP(E19,Participants!$A$1:$F$802,3,FALSE)</f>
        <v>4</v>
      </c>
      <c r="J19" s="51" t="str">
        <f>+VLOOKUP(E19,Participants!$A$1:$G$802,7,FALSE)</f>
        <v>DEV GIRLS</v>
      </c>
      <c r="K19" s="53"/>
      <c r="L19" s="53"/>
    </row>
    <row r="20" spans="1:12" ht="14.25" customHeight="1" x14ac:dyDescent="0.3">
      <c r="A20" s="49" t="s">
        <v>664</v>
      </c>
      <c r="B20" s="50">
        <v>3</v>
      </c>
      <c r="C20" s="50" t="s">
        <v>690</v>
      </c>
      <c r="D20" s="50">
        <v>1</v>
      </c>
      <c r="E20" s="50">
        <v>522</v>
      </c>
      <c r="F20" s="51" t="str">
        <f>+VLOOKUP(E20,Participants!$A$1:$F$802,2,FALSE)</f>
        <v>Greta Nienstedt</v>
      </c>
      <c r="G20" s="51" t="str">
        <f>+VLOOKUP(E20,Participants!$A$1:$F$802,4,FALSE)</f>
        <v>AMA</v>
      </c>
      <c r="H20" s="51" t="str">
        <f>+VLOOKUP(E20,Participants!$A$1:$F$802,5,FALSE)</f>
        <v>F</v>
      </c>
      <c r="I20" s="51">
        <f>+VLOOKUP(E20,Participants!$A$1:$F$802,3,FALSE)</f>
        <v>2</v>
      </c>
      <c r="J20" s="51" t="str">
        <f>+VLOOKUP(E20,Participants!$A$1:$G$802,7,FALSE)</f>
        <v>DEV GIRLS</v>
      </c>
      <c r="K20" s="51"/>
      <c r="L20" s="51"/>
    </row>
    <row r="21" spans="1:12" ht="14.25" customHeight="1" x14ac:dyDescent="0.3">
      <c r="A21" s="49" t="s">
        <v>664</v>
      </c>
      <c r="B21" s="50">
        <v>5</v>
      </c>
      <c r="C21" s="50" t="s">
        <v>691</v>
      </c>
      <c r="D21" s="50">
        <v>8</v>
      </c>
      <c r="E21" s="50">
        <v>1099</v>
      </c>
      <c r="F21" s="51" t="str">
        <f>+VLOOKUP(E21,Participants!$A$1:$F$802,2,FALSE)</f>
        <v>Helena Sullivan</v>
      </c>
      <c r="G21" s="51" t="str">
        <f>+VLOOKUP(E21,Participants!$A$1:$F$802,4,FALSE)</f>
        <v>MMA</v>
      </c>
      <c r="H21" s="51" t="str">
        <f>+VLOOKUP(E21,Participants!$A$1:$F$802,5,FALSE)</f>
        <v>F</v>
      </c>
      <c r="I21" s="51">
        <f>+VLOOKUP(E21,Participants!$A$1:$F$802,3,FALSE)</f>
        <v>4</v>
      </c>
      <c r="J21" s="51" t="str">
        <f>+VLOOKUP(E21,Participants!$A$1:$G$802,7,FALSE)</f>
        <v>DEV GIRLS</v>
      </c>
      <c r="K21" s="51"/>
      <c r="L21" s="51"/>
    </row>
    <row r="22" spans="1:12" ht="14.25" customHeight="1" x14ac:dyDescent="0.3">
      <c r="A22" s="49" t="s">
        <v>664</v>
      </c>
      <c r="B22" s="52">
        <v>4</v>
      </c>
      <c r="C22" s="52" t="s">
        <v>692</v>
      </c>
      <c r="D22" s="52">
        <v>4</v>
      </c>
      <c r="E22" s="52">
        <v>1096</v>
      </c>
      <c r="F22" s="51" t="str">
        <f>+VLOOKUP(E22,Participants!$A$1:$F$802,2,FALSE)</f>
        <v>Adalie Antkowiak</v>
      </c>
      <c r="G22" s="51" t="str">
        <f>+VLOOKUP(E22,Participants!$A$1:$F$802,4,FALSE)</f>
        <v>MMA</v>
      </c>
      <c r="H22" s="51" t="str">
        <f>+VLOOKUP(E22,Participants!$A$1:$F$802,5,FALSE)</f>
        <v>F</v>
      </c>
      <c r="I22" s="51">
        <f>+VLOOKUP(E22,Participants!$A$1:$F$802,3,FALSE)</f>
        <v>3</v>
      </c>
      <c r="J22" s="51" t="str">
        <f>+VLOOKUP(E22,Participants!$A$1:$G$802,7,FALSE)</f>
        <v>DEV GIRLS</v>
      </c>
      <c r="K22" s="53"/>
      <c r="L22" s="53"/>
    </row>
    <row r="23" spans="1:12" ht="14.25" customHeight="1" x14ac:dyDescent="0.3">
      <c r="A23" s="49" t="s">
        <v>664</v>
      </c>
      <c r="B23" s="52">
        <v>4</v>
      </c>
      <c r="C23" s="52" t="s">
        <v>692</v>
      </c>
      <c r="D23" s="52">
        <v>5</v>
      </c>
      <c r="E23" s="52">
        <v>526</v>
      </c>
      <c r="F23" s="51" t="str">
        <f>+VLOOKUP(E23,Participants!$A$1:$F$802,2,FALSE)</f>
        <v>Lucy Gasperini</v>
      </c>
      <c r="G23" s="51" t="str">
        <f>+VLOOKUP(E23,Participants!$A$1:$F$802,4,FALSE)</f>
        <v>AMA</v>
      </c>
      <c r="H23" s="51" t="str">
        <f>+VLOOKUP(E23,Participants!$A$1:$F$802,5,FALSE)</f>
        <v>F</v>
      </c>
      <c r="I23" s="51">
        <f>+VLOOKUP(E23,Participants!$A$1:$F$802,3,FALSE)</f>
        <v>2</v>
      </c>
      <c r="J23" s="51" t="str">
        <f>+VLOOKUP(E23,Participants!$A$1:$G$802,7,FALSE)</f>
        <v>DEV GIRLS</v>
      </c>
      <c r="K23" s="53"/>
      <c r="L23" s="53"/>
    </row>
    <row r="24" spans="1:12" ht="14.25" customHeight="1" x14ac:dyDescent="0.3">
      <c r="A24" s="49" t="s">
        <v>664</v>
      </c>
      <c r="B24" s="50">
        <v>5</v>
      </c>
      <c r="C24" s="50" t="s">
        <v>692</v>
      </c>
      <c r="D24" s="50">
        <v>5</v>
      </c>
      <c r="E24" s="50">
        <v>861</v>
      </c>
      <c r="F24" s="51" t="str">
        <f>+VLOOKUP(E24,Participants!$A$1:$F$802,2,FALSE)</f>
        <v>Londyn Nixon</v>
      </c>
      <c r="G24" s="51" t="str">
        <f>+VLOOKUP(E24,Participants!$A$1:$F$802,4,FALSE)</f>
        <v>GAA</v>
      </c>
      <c r="H24" s="51" t="str">
        <f>+VLOOKUP(E24,Participants!$A$1:$F$802,5,FALSE)</f>
        <v>F</v>
      </c>
      <c r="I24" s="51">
        <f>+VLOOKUP(E24,Participants!$A$1:$F$802,3,FALSE)</f>
        <v>1</v>
      </c>
      <c r="J24" s="51" t="str">
        <f>+VLOOKUP(E24,Participants!$A$1:$G$802,7,FALSE)</f>
        <v>DEV GIRLS</v>
      </c>
      <c r="K24" s="51"/>
      <c r="L24" s="51"/>
    </row>
    <row r="25" spans="1:12" ht="14.25" customHeight="1" x14ac:dyDescent="0.3">
      <c r="A25" s="49" t="s">
        <v>664</v>
      </c>
      <c r="B25" s="52">
        <v>4</v>
      </c>
      <c r="C25" s="52" t="s">
        <v>693</v>
      </c>
      <c r="D25" s="52">
        <v>2</v>
      </c>
      <c r="E25" s="52">
        <v>165</v>
      </c>
      <c r="F25" s="51" t="str">
        <f>+VLOOKUP(E25,Participants!$A$1:$F$802,2,FALSE)</f>
        <v>Clementine Jutca</v>
      </c>
      <c r="G25" s="51" t="str">
        <f>+VLOOKUP(E25,Participants!$A$1:$F$802,4,FALSE)</f>
        <v>STL</v>
      </c>
      <c r="H25" s="51" t="str">
        <f>+VLOOKUP(E25,Participants!$A$1:$F$802,5,FALSE)</f>
        <v>F</v>
      </c>
      <c r="I25" s="51">
        <f>+VLOOKUP(E25,Participants!$A$1:$F$802,3,FALSE)</f>
        <v>3</v>
      </c>
      <c r="J25" s="51" t="str">
        <f>+VLOOKUP(E25,Participants!$A$1:$G$802,7,FALSE)</f>
        <v>DEV GIRLS</v>
      </c>
      <c r="K25" s="53"/>
      <c r="L25" s="53"/>
    </row>
    <row r="26" spans="1:12" ht="14.25" customHeight="1" x14ac:dyDescent="0.3">
      <c r="A26" s="49" t="s">
        <v>664</v>
      </c>
      <c r="B26" s="52">
        <v>2</v>
      </c>
      <c r="C26" s="52" t="s">
        <v>694</v>
      </c>
      <c r="D26" s="52">
        <v>4</v>
      </c>
      <c r="E26" s="52">
        <v>1105</v>
      </c>
      <c r="F26" s="51" t="str">
        <f>+VLOOKUP(E26,Participants!$A$1:$F$802,2,FALSE)</f>
        <v>Raechelle  Downhour</v>
      </c>
      <c r="G26" s="51" t="str">
        <f>+VLOOKUP(E26,Participants!$A$1:$F$802,4,FALSE)</f>
        <v>MMA</v>
      </c>
      <c r="H26" s="51" t="str">
        <f>+VLOOKUP(E26,Participants!$A$1:$F$802,5,FALSE)</f>
        <v>F</v>
      </c>
      <c r="I26" s="51">
        <f>+VLOOKUP(E26,Participants!$A$1:$F$802,3,FALSE)</f>
        <v>4</v>
      </c>
      <c r="J26" s="51" t="str">
        <f>+VLOOKUP(E26,Participants!$A$1:$G$802,7,FALSE)</f>
        <v>DEV GIRLS</v>
      </c>
      <c r="K26" s="53"/>
      <c r="L26" s="53"/>
    </row>
    <row r="27" spans="1:12" ht="14.25" customHeight="1" x14ac:dyDescent="0.3">
      <c r="A27" s="49" t="s">
        <v>664</v>
      </c>
      <c r="B27" s="52">
        <v>6</v>
      </c>
      <c r="C27" s="52" t="s">
        <v>695</v>
      </c>
      <c r="D27" s="52">
        <v>6</v>
      </c>
      <c r="E27" s="52">
        <v>866</v>
      </c>
      <c r="F27" s="51" t="str">
        <f>+VLOOKUP(E27,Participants!$A$1:$F$802,2,FALSE)</f>
        <v>Nadia Fuchs</v>
      </c>
      <c r="G27" s="51" t="str">
        <f>+VLOOKUP(E27,Participants!$A$1:$F$802,4,FALSE)</f>
        <v>GAA</v>
      </c>
      <c r="H27" s="51" t="str">
        <f>+VLOOKUP(E27,Participants!$A$1:$F$802,5,FALSE)</f>
        <v>F</v>
      </c>
      <c r="I27" s="51">
        <f>+VLOOKUP(E27,Participants!$A$1:$F$802,3,FALSE)</f>
        <v>2</v>
      </c>
      <c r="J27" s="51" t="str">
        <f>+VLOOKUP(E27,Participants!$A$1:$G$802,7,FALSE)</f>
        <v>DEV GIRLS</v>
      </c>
      <c r="K27" s="53"/>
      <c r="L27" s="53"/>
    </row>
    <row r="28" spans="1:12" ht="14.25" customHeight="1" x14ac:dyDescent="0.3">
      <c r="A28" s="49" t="s">
        <v>664</v>
      </c>
      <c r="B28" s="52">
        <v>4</v>
      </c>
      <c r="C28" s="52" t="s">
        <v>696</v>
      </c>
      <c r="D28" s="52">
        <v>7</v>
      </c>
      <c r="E28" s="52">
        <v>525</v>
      </c>
      <c r="F28" s="51" t="str">
        <f>+VLOOKUP(E28,Participants!$A$1:$F$802,2,FALSE)</f>
        <v>Lucia Brown</v>
      </c>
      <c r="G28" s="51" t="str">
        <f>+VLOOKUP(E28,Participants!$A$1:$F$802,4,FALSE)</f>
        <v>AMA</v>
      </c>
      <c r="H28" s="51" t="str">
        <f>+VLOOKUP(E28,Participants!$A$1:$F$802,5,FALSE)</f>
        <v>F</v>
      </c>
      <c r="I28" s="51">
        <f>+VLOOKUP(E28,Participants!$A$1:$F$802,3,FALSE)</f>
        <v>2</v>
      </c>
      <c r="J28" s="51" t="str">
        <f>+VLOOKUP(E28,Participants!$A$1:$G$802,7,FALSE)</f>
        <v>DEV GIRLS</v>
      </c>
      <c r="K28" s="53"/>
      <c r="L28" s="53"/>
    </row>
    <row r="29" spans="1:12" ht="14.25" customHeight="1" x14ac:dyDescent="0.3">
      <c r="A29" s="49" t="s">
        <v>664</v>
      </c>
      <c r="B29" s="50">
        <v>1</v>
      </c>
      <c r="C29" s="50" t="s">
        <v>697</v>
      </c>
      <c r="D29" s="50">
        <v>8</v>
      </c>
      <c r="E29" s="50">
        <v>183</v>
      </c>
      <c r="F29" s="51" t="str">
        <f>+VLOOKUP(E29,Participants!$A$1:$F$802,2,FALSE)</f>
        <v>Hayley Pajer</v>
      </c>
      <c r="G29" s="51" t="str">
        <f>+VLOOKUP(E29,Participants!$A$1:$F$802,4,FALSE)</f>
        <v>STL</v>
      </c>
      <c r="H29" s="51" t="str">
        <f>+VLOOKUP(E29,Participants!$A$1:$F$802,5,FALSE)</f>
        <v>F</v>
      </c>
      <c r="I29" s="51">
        <f>+VLOOKUP(E29,Participants!$A$1:$F$802,3,FALSE)</f>
        <v>3</v>
      </c>
      <c r="J29" s="51" t="str">
        <f>+VLOOKUP(E29,Participants!$A$1:$G$802,7,FALSE)</f>
        <v>DEV GIRLS</v>
      </c>
      <c r="K29" s="51"/>
      <c r="L29" s="51"/>
    </row>
    <row r="30" spans="1:12" ht="14.25" customHeight="1" x14ac:dyDescent="0.3">
      <c r="A30" s="49" t="s">
        <v>664</v>
      </c>
      <c r="B30" s="52">
        <v>4</v>
      </c>
      <c r="C30" s="52" t="s">
        <v>698</v>
      </c>
      <c r="D30" s="52">
        <v>1</v>
      </c>
      <c r="E30" s="52">
        <v>523</v>
      </c>
      <c r="F30" s="51" t="str">
        <f>+VLOOKUP(E30,Participants!$A$1:$F$802,2,FALSE)</f>
        <v>Harper Chaussard</v>
      </c>
      <c r="G30" s="51" t="str">
        <f>+VLOOKUP(E30,Participants!$A$1:$F$802,4,FALSE)</f>
        <v>AMA</v>
      </c>
      <c r="H30" s="51" t="str">
        <f>+VLOOKUP(E30,Participants!$A$1:$F$802,5,FALSE)</f>
        <v>F</v>
      </c>
      <c r="I30" s="51">
        <f>+VLOOKUP(E30,Participants!$A$1:$F$802,3,FALSE)</f>
        <v>2</v>
      </c>
      <c r="J30" s="51" t="str">
        <f>+VLOOKUP(E30,Participants!$A$1:$G$802,7,FALSE)</f>
        <v>DEV GIRLS</v>
      </c>
      <c r="K30" s="53"/>
      <c r="L30" s="53"/>
    </row>
    <row r="31" spans="1:12" ht="14.25" customHeight="1" x14ac:dyDescent="0.3">
      <c r="A31" s="49" t="s">
        <v>664</v>
      </c>
      <c r="B31" s="50">
        <v>1</v>
      </c>
      <c r="C31" s="50" t="s">
        <v>699</v>
      </c>
      <c r="D31" s="50">
        <v>7</v>
      </c>
      <c r="E31" s="50">
        <v>1035</v>
      </c>
      <c r="F31" s="51" t="str">
        <f>+VLOOKUP(E31,Participants!$A$1:$F$802,2,FALSE)</f>
        <v>Karina Schneider</v>
      </c>
      <c r="G31" s="51" t="str">
        <f>+VLOOKUP(E31,Participants!$A$1:$F$802,4,FALSE)</f>
        <v>JFK</v>
      </c>
      <c r="H31" s="51" t="str">
        <f>+VLOOKUP(E31,Participants!$A$1:$F$802,5,FALSE)</f>
        <v>F</v>
      </c>
      <c r="I31" s="51">
        <f>+VLOOKUP(E31,Participants!$A$1:$F$802,3,FALSE)</f>
        <v>2</v>
      </c>
      <c r="J31" s="51" t="str">
        <f>+VLOOKUP(E31,Participants!$A$1:$G$802,7,FALSE)</f>
        <v>DEV GIRLS</v>
      </c>
      <c r="K31" s="51"/>
      <c r="L31" s="51"/>
    </row>
    <row r="32" spans="1:12" ht="14.25" customHeight="1" x14ac:dyDescent="0.3">
      <c r="A32" s="49" t="s">
        <v>664</v>
      </c>
      <c r="B32" s="52">
        <v>6</v>
      </c>
      <c r="C32" s="52" t="s">
        <v>700</v>
      </c>
      <c r="D32" s="52">
        <v>1</v>
      </c>
      <c r="E32" s="52">
        <v>862</v>
      </c>
      <c r="F32" s="51" t="str">
        <f>+VLOOKUP(E32,Participants!$A$1:$F$802,2,FALSE)</f>
        <v>Lyla Nixon</v>
      </c>
      <c r="G32" s="51" t="str">
        <f>+VLOOKUP(E32,Participants!$A$1:$F$802,4,FALSE)</f>
        <v>GAA</v>
      </c>
      <c r="H32" s="51" t="str">
        <f>+VLOOKUP(E32,Participants!$A$1:$F$802,5,FALSE)</f>
        <v>F</v>
      </c>
      <c r="I32" s="51">
        <f>+VLOOKUP(E32,Participants!$A$1:$F$802,3,FALSE)</f>
        <v>1</v>
      </c>
      <c r="J32" s="51" t="str">
        <f>+VLOOKUP(E32,Participants!$A$1:$G$802,7,FALSE)</f>
        <v>DEV GIRLS</v>
      </c>
      <c r="K32" s="53"/>
      <c r="L32" s="53"/>
    </row>
    <row r="33" spans="1:12" ht="14.25" customHeight="1" x14ac:dyDescent="0.3">
      <c r="A33" s="49" t="s">
        <v>664</v>
      </c>
      <c r="B33" s="50">
        <v>3</v>
      </c>
      <c r="C33" s="50" t="s">
        <v>701</v>
      </c>
      <c r="D33" s="50">
        <v>8</v>
      </c>
      <c r="E33" s="50">
        <v>521</v>
      </c>
      <c r="F33" s="51" t="str">
        <f>+VLOOKUP(E33,Participants!$A$1:$F$802,2,FALSE)</f>
        <v>Charlotte Evans</v>
      </c>
      <c r="G33" s="51" t="str">
        <f>+VLOOKUP(E33,Participants!$A$1:$F$802,4,FALSE)</f>
        <v>AMA</v>
      </c>
      <c r="H33" s="51" t="str">
        <f>+VLOOKUP(E33,Participants!$A$1:$F$802,5,FALSE)</f>
        <v>F</v>
      </c>
      <c r="I33" s="51">
        <f>+VLOOKUP(E33,Participants!$A$1:$F$802,3,FALSE)</f>
        <v>2</v>
      </c>
      <c r="J33" s="51" t="str">
        <f>+VLOOKUP(E33,Participants!$A$1:$G$802,7,FALSE)</f>
        <v>DEV GIRLS</v>
      </c>
      <c r="K33" s="51"/>
      <c r="L33" s="51"/>
    </row>
    <row r="34" spans="1:12" ht="14.25" customHeight="1" x14ac:dyDescent="0.3">
      <c r="A34" s="49" t="s">
        <v>664</v>
      </c>
      <c r="B34" s="50">
        <v>1</v>
      </c>
      <c r="C34" s="50" t="s">
        <v>702</v>
      </c>
      <c r="D34" s="50">
        <v>6</v>
      </c>
      <c r="E34" s="50">
        <v>517</v>
      </c>
      <c r="F34" s="51" t="str">
        <f>+VLOOKUP(E34,Participants!$A$1:$F$802,2,FALSE)</f>
        <v>Maria D'Alo</v>
      </c>
      <c r="G34" s="51" t="str">
        <f>+VLOOKUP(E34,Participants!$A$1:$F$802,4,FALSE)</f>
        <v>AMA</v>
      </c>
      <c r="H34" s="51" t="str">
        <f>+VLOOKUP(E34,Participants!$A$1:$F$802,5,FALSE)</f>
        <v>F</v>
      </c>
      <c r="I34" s="51">
        <f>+VLOOKUP(E34,Participants!$A$1:$F$802,3,FALSE)</f>
        <v>1</v>
      </c>
      <c r="J34" s="51" t="str">
        <f>+VLOOKUP(E34,Participants!$A$1:$G$802,7,FALSE)</f>
        <v>DEV GIRLS</v>
      </c>
      <c r="K34" s="51"/>
      <c r="L34" s="51"/>
    </row>
    <row r="35" spans="1:12" ht="14.25" customHeight="1" x14ac:dyDescent="0.3">
      <c r="A35" s="49" t="s">
        <v>664</v>
      </c>
      <c r="B35" s="52">
        <v>2</v>
      </c>
      <c r="C35" s="52" t="s">
        <v>703</v>
      </c>
      <c r="D35" s="52">
        <v>5</v>
      </c>
      <c r="E35" s="52">
        <v>519</v>
      </c>
      <c r="F35" s="51" t="str">
        <f>+VLOOKUP(E35,Participants!$A$1:$F$802,2,FALSE)</f>
        <v>Olivia Smith</v>
      </c>
      <c r="G35" s="51" t="str">
        <f>+VLOOKUP(E35,Participants!$A$1:$F$802,4,FALSE)</f>
        <v>AMA</v>
      </c>
      <c r="H35" s="51" t="str">
        <f>+VLOOKUP(E35,Participants!$A$1:$F$802,5,FALSE)</f>
        <v>F</v>
      </c>
      <c r="I35" s="51">
        <f>+VLOOKUP(E35,Participants!$A$1:$F$802,3,FALSE)</f>
        <v>1</v>
      </c>
      <c r="J35" s="51" t="str">
        <f>+VLOOKUP(E35,Participants!$A$1:$G$802,7,FALSE)</f>
        <v>DEV GIRLS</v>
      </c>
      <c r="K35" s="53"/>
      <c r="L35" s="53"/>
    </row>
    <row r="36" spans="1:12" ht="14.25" customHeight="1" x14ac:dyDescent="0.3">
      <c r="A36" s="49" t="s">
        <v>664</v>
      </c>
      <c r="B36" s="50">
        <v>7</v>
      </c>
      <c r="C36" s="50" t="s">
        <v>704</v>
      </c>
      <c r="D36" s="50">
        <v>3</v>
      </c>
      <c r="E36" s="50">
        <v>534</v>
      </c>
      <c r="F36" s="51" t="str">
        <f>+VLOOKUP(E36,Participants!$A$1:$F$802,2,FALSE)</f>
        <v>Serenity Felton</v>
      </c>
      <c r="G36" s="51" t="str">
        <f>+VLOOKUP(E36,Participants!$A$1:$F$802,4,FALSE)</f>
        <v>AMA</v>
      </c>
      <c r="H36" s="51" t="str">
        <f>+VLOOKUP(E36,Participants!$A$1:$F$802,5,FALSE)</f>
        <v>F</v>
      </c>
      <c r="I36" s="51">
        <f>+VLOOKUP(E36,Participants!$A$1:$F$802,3,FALSE)</f>
        <v>4</v>
      </c>
      <c r="J36" s="51" t="str">
        <f>+VLOOKUP(E36,Participants!$A$1:$G$802,7,FALSE)</f>
        <v>DEV GIRLS</v>
      </c>
      <c r="K36" s="51"/>
      <c r="L36" s="51"/>
    </row>
    <row r="37" spans="1:12" ht="14.25" customHeight="1" x14ac:dyDescent="0.3">
      <c r="A37" s="49" t="s">
        <v>664</v>
      </c>
      <c r="B37" s="52">
        <v>2</v>
      </c>
      <c r="C37" s="52" t="s">
        <v>705</v>
      </c>
      <c r="D37" s="52">
        <v>3</v>
      </c>
      <c r="E37" s="52">
        <v>858</v>
      </c>
      <c r="F37" s="51" t="str">
        <f>+VLOOKUP(E37,Participants!$A$1:$F$802,2,FALSE)</f>
        <v>Addyson Horn</v>
      </c>
      <c r="G37" s="51" t="str">
        <f>+VLOOKUP(E37,Participants!$A$1:$F$802,4,FALSE)</f>
        <v>GAA</v>
      </c>
      <c r="H37" s="51" t="str">
        <f>+VLOOKUP(E37,Participants!$A$1:$F$802,5,FALSE)</f>
        <v>F</v>
      </c>
      <c r="I37" s="51">
        <f>+VLOOKUP(E37,Participants!$A$1:$F$802,3,FALSE)</f>
        <v>1</v>
      </c>
      <c r="J37" s="51" t="str">
        <f>+VLOOKUP(E37,Participants!$A$1:$G$802,7,FALSE)</f>
        <v>DEV GIRLS</v>
      </c>
      <c r="K37" s="53"/>
      <c r="L37" s="53"/>
    </row>
    <row r="38" spans="1:12" ht="14.25" customHeight="1" x14ac:dyDescent="0.3">
      <c r="A38" s="49" t="s">
        <v>664</v>
      </c>
      <c r="B38" s="52">
        <v>4</v>
      </c>
      <c r="C38" s="52" t="s">
        <v>706</v>
      </c>
      <c r="D38" s="52">
        <v>3</v>
      </c>
      <c r="E38" s="52">
        <v>854</v>
      </c>
      <c r="F38" s="51" t="str">
        <f>+VLOOKUP(E38,Participants!$A$1:$F$802,2,FALSE)</f>
        <v>Briele Calabrese</v>
      </c>
      <c r="G38" s="51" t="str">
        <f>+VLOOKUP(E38,Participants!$A$1:$F$802,4,FALSE)</f>
        <v>GAA</v>
      </c>
      <c r="H38" s="51" t="str">
        <f>+VLOOKUP(E38,Participants!$A$1:$F$802,5,FALSE)</f>
        <v>F</v>
      </c>
      <c r="I38" s="51">
        <f>+VLOOKUP(E38,Participants!$A$1:$F$802,3,FALSE)</f>
        <v>1</v>
      </c>
      <c r="J38" s="51" t="str">
        <f>+VLOOKUP(E38,Participants!$A$1:$G$802,7,FALSE)</f>
        <v>DEV GIRLS</v>
      </c>
      <c r="K38" s="53"/>
      <c r="L38" s="53"/>
    </row>
    <row r="39" spans="1:12" ht="14.25" customHeight="1" x14ac:dyDescent="0.3">
      <c r="A39" s="49" t="s">
        <v>664</v>
      </c>
      <c r="B39" s="50">
        <v>5</v>
      </c>
      <c r="C39" s="50" t="s">
        <v>707</v>
      </c>
      <c r="D39" s="50">
        <v>2</v>
      </c>
      <c r="E39" s="50">
        <v>857</v>
      </c>
      <c r="F39" s="51" t="str">
        <f>+VLOOKUP(E39,Participants!$A$1:$F$802,2,FALSE)</f>
        <v>Leona Harris</v>
      </c>
      <c r="G39" s="51" t="str">
        <f>+VLOOKUP(E39,Participants!$A$1:$F$802,4,FALSE)</f>
        <v>GAA</v>
      </c>
      <c r="H39" s="51" t="str">
        <f>+VLOOKUP(E39,Participants!$A$1:$F$802,5,FALSE)</f>
        <v>F</v>
      </c>
      <c r="I39" s="51">
        <f>+VLOOKUP(E39,Participants!$A$1:$F$802,3,FALSE)</f>
        <v>1</v>
      </c>
      <c r="J39" s="51" t="str">
        <f>+VLOOKUP(E39,Participants!$A$1:$G$802,7,FALSE)</f>
        <v>DEV GIRLS</v>
      </c>
      <c r="K39" s="51"/>
      <c r="L39" s="51"/>
    </row>
    <row r="40" spans="1:12" ht="14.25" customHeight="1" x14ac:dyDescent="0.3">
      <c r="A40" s="49" t="s">
        <v>664</v>
      </c>
      <c r="B40" s="50">
        <v>1</v>
      </c>
      <c r="C40" s="50" t="s">
        <v>708</v>
      </c>
      <c r="D40" s="50">
        <v>5</v>
      </c>
      <c r="E40" s="50">
        <v>516</v>
      </c>
      <c r="F40" s="51" t="str">
        <f>+VLOOKUP(E40,Participants!$A$1:$F$802,2,FALSE)</f>
        <v>Danielle Carney</v>
      </c>
      <c r="G40" s="51" t="str">
        <f>+VLOOKUP(E40,Participants!$A$1:$F$802,4,FALSE)</f>
        <v>AMA</v>
      </c>
      <c r="H40" s="51" t="str">
        <f>+VLOOKUP(E40,Participants!$A$1:$F$802,5,FALSE)</f>
        <v>F</v>
      </c>
      <c r="I40" s="51">
        <f>+VLOOKUP(E40,Participants!$A$1:$F$802,3,FALSE)</f>
        <v>1</v>
      </c>
      <c r="J40" s="51" t="str">
        <f>+VLOOKUP(E40,Participants!$A$1:$G$802,7,FALSE)</f>
        <v>DEV GIRLS</v>
      </c>
      <c r="K40" s="51"/>
      <c r="L40" s="51"/>
    </row>
    <row r="41" spans="1:12" ht="14.25" customHeight="1" x14ac:dyDescent="0.3">
      <c r="A41" s="49" t="s">
        <v>664</v>
      </c>
      <c r="B41" s="50">
        <v>1</v>
      </c>
      <c r="C41" s="50" t="s">
        <v>709</v>
      </c>
      <c r="D41" s="50">
        <v>4</v>
      </c>
      <c r="E41" s="51">
        <v>1101</v>
      </c>
      <c r="F41" s="51" t="str">
        <f>+VLOOKUP(E41,Participants!$A$1:$F$802,2,FALSE)</f>
        <v>Audrey  Novak</v>
      </c>
      <c r="G41" s="51" t="str">
        <f>+VLOOKUP(E41,Participants!$A$1:$F$802,4,FALSE)</f>
        <v>MMA</v>
      </c>
      <c r="H41" s="51" t="str">
        <f>+VLOOKUP(E41,Participants!$A$1:$F$802,5,FALSE)</f>
        <v>F</v>
      </c>
      <c r="I41" s="51">
        <f>+VLOOKUP(E41,Participants!$A$1:$F$802,3,FALSE)</f>
        <v>4</v>
      </c>
      <c r="J41" s="51" t="str">
        <f>+VLOOKUP(E41,Participants!$A$1:$G$802,7,FALSE)</f>
        <v>DEV GIRLS</v>
      </c>
      <c r="K41" s="51"/>
      <c r="L41" s="51"/>
    </row>
    <row r="42" spans="1:12" ht="14.25" customHeight="1" x14ac:dyDescent="0.3">
      <c r="A42" s="49" t="s">
        <v>664</v>
      </c>
      <c r="B42" s="50">
        <v>5</v>
      </c>
      <c r="C42" s="50" t="s">
        <v>710</v>
      </c>
      <c r="D42" s="50">
        <v>1</v>
      </c>
      <c r="E42" s="50">
        <v>529</v>
      </c>
      <c r="F42" s="51" t="str">
        <f>+VLOOKUP(E42,Participants!$A$1:$F$802,2,FALSE)</f>
        <v>Violette Berquist</v>
      </c>
      <c r="G42" s="51" t="str">
        <f>+VLOOKUP(E42,Participants!$A$1:$F$802,4,FALSE)</f>
        <v>AMA</v>
      </c>
      <c r="H42" s="51" t="str">
        <f>+VLOOKUP(E42,Participants!$A$1:$F$802,5,FALSE)</f>
        <v>F</v>
      </c>
      <c r="I42" s="51">
        <f>+VLOOKUP(E42,Participants!$A$1:$F$802,3,FALSE)</f>
        <v>2</v>
      </c>
      <c r="J42" s="51" t="str">
        <f>+VLOOKUP(E42,Participants!$A$1:$G$802,7,FALSE)</f>
        <v>DEV GIRLS</v>
      </c>
      <c r="K42" s="51"/>
      <c r="L42" s="51"/>
    </row>
    <row r="43" spans="1:12" ht="14.25" customHeight="1" x14ac:dyDescent="0.3">
      <c r="A43" s="49" t="s">
        <v>664</v>
      </c>
      <c r="B43" s="50">
        <v>1</v>
      </c>
      <c r="C43" s="50" t="s">
        <v>711</v>
      </c>
      <c r="D43" s="50">
        <v>1</v>
      </c>
      <c r="E43" s="51">
        <v>1043</v>
      </c>
      <c r="F43" s="51" t="str">
        <f>+VLOOKUP(E43,Participants!$A$1:$F$802,2,FALSE)</f>
        <v>Gates Verner</v>
      </c>
      <c r="G43" s="51" t="str">
        <f>+VLOOKUP(E43,Participants!$A$1:$F$802,4,FALSE)</f>
        <v>JFK</v>
      </c>
      <c r="H43" s="51" t="str">
        <f>+VLOOKUP(E43,Participants!$A$1:$F$802,5,FALSE)</f>
        <v>F</v>
      </c>
      <c r="I43" s="51">
        <f>+VLOOKUP(E43,Participants!$A$1:$F$802,3,FALSE)</f>
        <v>3</v>
      </c>
      <c r="J43" s="51" t="str">
        <f>+VLOOKUP(E43,Participants!$A$1:$G$802,7,FALSE)</f>
        <v>DEV GIRLS</v>
      </c>
      <c r="K43" s="51"/>
      <c r="L43" s="51"/>
    </row>
    <row r="44" spans="1:12" ht="14.25" customHeight="1" x14ac:dyDescent="0.3">
      <c r="A44" s="49" t="s">
        <v>664</v>
      </c>
      <c r="B44" s="52">
        <v>4</v>
      </c>
      <c r="C44" s="52" t="s">
        <v>712</v>
      </c>
      <c r="D44" s="52">
        <v>6</v>
      </c>
      <c r="E44" s="52">
        <v>155</v>
      </c>
      <c r="F44" s="51" t="str">
        <f>+VLOOKUP(E44,Participants!$A$1:$F$802,2,FALSE)</f>
        <v>Mary Joy Christman</v>
      </c>
      <c r="G44" s="51" t="str">
        <f>+VLOOKUP(E44,Participants!$A$1:$F$802,4,FALSE)</f>
        <v>STL</v>
      </c>
      <c r="H44" s="51" t="str">
        <f>+VLOOKUP(E44,Participants!$A$1:$F$802,5,FALSE)</f>
        <v>F</v>
      </c>
      <c r="I44" s="51">
        <f>+VLOOKUP(E44,Participants!$A$1:$F$802,3,FALSE)</f>
        <v>4</v>
      </c>
      <c r="J44" s="51" t="str">
        <f>+VLOOKUP(E44,Participants!$A$1:$G$802,7,FALSE)</f>
        <v>DEV GIRLS</v>
      </c>
      <c r="K44" s="53"/>
      <c r="L44" s="53"/>
    </row>
    <row r="45" spans="1:12" ht="14.25" customHeight="1" x14ac:dyDescent="0.3">
      <c r="A45" s="49" t="s">
        <v>664</v>
      </c>
      <c r="B45" s="50">
        <v>1</v>
      </c>
      <c r="C45" s="50" t="s">
        <v>713</v>
      </c>
      <c r="D45" s="50">
        <v>3</v>
      </c>
      <c r="E45" s="51">
        <v>874</v>
      </c>
      <c r="F45" s="51" t="str">
        <f>+VLOOKUP(E45,Participants!$A$1:$F$802,2,FALSE)</f>
        <v>Athena Harris</v>
      </c>
      <c r="G45" s="51" t="str">
        <f>+VLOOKUP(E45,Participants!$A$1:$F$802,4,FALSE)</f>
        <v>GAA</v>
      </c>
      <c r="H45" s="51" t="str">
        <f>+VLOOKUP(E45,Participants!$A$1:$F$802,5,FALSE)</f>
        <v>F</v>
      </c>
      <c r="I45" s="51" t="str">
        <f>+VLOOKUP(E45,Participants!$A$1:$F$802,3,FALSE)</f>
        <v>K</v>
      </c>
      <c r="J45" s="51" t="str">
        <f>+VLOOKUP(E45,Participants!$A$1:$G$802,7,FALSE)</f>
        <v>DEV GIRLS</v>
      </c>
      <c r="K45" s="51"/>
      <c r="L45" s="51"/>
    </row>
    <row r="46" spans="1:12" ht="14.25" customHeight="1" x14ac:dyDescent="0.3">
      <c r="A46" s="49" t="s">
        <v>664</v>
      </c>
      <c r="B46" s="52">
        <v>2</v>
      </c>
      <c r="C46" s="52" t="s">
        <v>714</v>
      </c>
      <c r="D46" s="52">
        <v>2</v>
      </c>
      <c r="E46" s="52">
        <v>856</v>
      </c>
      <c r="F46" s="51" t="str">
        <f>+VLOOKUP(E46,Participants!$A$1:$F$802,2,FALSE)</f>
        <v>Deklynn Gurtner</v>
      </c>
      <c r="G46" s="51" t="str">
        <f>+VLOOKUP(E46,Participants!$A$1:$F$802,4,FALSE)</f>
        <v>GAA</v>
      </c>
      <c r="H46" s="51" t="str">
        <f>+VLOOKUP(E46,Participants!$A$1:$F$802,5,FALSE)</f>
        <v>F</v>
      </c>
      <c r="I46" s="51">
        <f>+VLOOKUP(E46,Participants!$A$1:$F$802,3,FALSE)</f>
        <v>1</v>
      </c>
      <c r="J46" s="51" t="str">
        <f>+VLOOKUP(E46,Participants!$A$1:$G$802,7,FALSE)</f>
        <v>DEV GIRLS</v>
      </c>
      <c r="K46" s="53"/>
      <c r="L46" s="53"/>
    </row>
    <row r="47" spans="1:12" ht="14.25" customHeight="1" x14ac:dyDescent="0.3">
      <c r="A47" s="49" t="s">
        <v>664</v>
      </c>
      <c r="B47" s="52">
        <v>2</v>
      </c>
      <c r="C47" s="52" t="s">
        <v>715</v>
      </c>
      <c r="D47" s="52">
        <v>6</v>
      </c>
      <c r="E47" s="52">
        <v>171</v>
      </c>
      <c r="F47" s="51" t="str">
        <f>+VLOOKUP(E47,Participants!$A$1:$F$802,2,FALSE)</f>
        <v>Lorelei Manges</v>
      </c>
      <c r="G47" s="51" t="str">
        <f>+VLOOKUP(E47,Participants!$A$1:$F$802,4,FALSE)</f>
        <v>STL</v>
      </c>
      <c r="H47" s="51" t="str">
        <f>+VLOOKUP(E47,Participants!$A$1:$F$802,5,FALSE)</f>
        <v>F</v>
      </c>
      <c r="I47" s="51">
        <f>+VLOOKUP(E47,Participants!$A$1:$F$802,3,FALSE)</f>
        <v>3</v>
      </c>
      <c r="J47" s="51" t="str">
        <f>+VLOOKUP(E47,Participants!$A$1:$G$802,7,FALSE)</f>
        <v>DEV GIRLS</v>
      </c>
      <c r="K47" s="53"/>
      <c r="L47" s="53"/>
    </row>
    <row r="48" spans="1:12" ht="14.25" customHeight="1" x14ac:dyDescent="0.3">
      <c r="A48" s="49" t="s">
        <v>664</v>
      </c>
      <c r="B48" s="50">
        <v>3</v>
      </c>
      <c r="C48" s="50" t="s">
        <v>716</v>
      </c>
      <c r="D48" s="50">
        <v>4</v>
      </c>
      <c r="E48" s="50">
        <v>875</v>
      </c>
      <c r="F48" s="51" t="str">
        <f>+VLOOKUP(E48,Participants!$A$1:$F$802,2,FALSE)</f>
        <v>Madelyn  Horn</v>
      </c>
      <c r="G48" s="51" t="str">
        <f>+VLOOKUP(E48,Participants!$A$1:$F$802,4,FALSE)</f>
        <v>GAA</v>
      </c>
      <c r="H48" s="51" t="str">
        <f>+VLOOKUP(E48,Participants!$A$1:$F$802,5,FALSE)</f>
        <v>F</v>
      </c>
      <c r="I48" s="51" t="str">
        <f>+VLOOKUP(E48,Participants!$A$1:$F$802,3,FALSE)</f>
        <v>K</v>
      </c>
      <c r="J48" s="51" t="str">
        <f>+VLOOKUP(E48,Participants!$A$1:$G$802,7,FALSE)</f>
        <v>DEV GIRLS</v>
      </c>
      <c r="K48" s="51"/>
      <c r="L48" s="51"/>
    </row>
    <row r="49" spans="1:12" ht="15" customHeight="1" x14ac:dyDescent="0.3">
      <c r="A49" s="49" t="s">
        <v>664</v>
      </c>
      <c r="B49" s="50">
        <v>5</v>
      </c>
      <c r="C49" s="50" t="s">
        <v>717</v>
      </c>
      <c r="D49" s="50">
        <v>6</v>
      </c>
      <c r="E49" s="50">
        <v>866</v>
      </c>
      <c r="F49" s="51" t="str">
        <f>+VLOOKUP(E49,Participants!$A$1:$F$802,2,FALSE)</f>
        <v>Nadia Fuchs</v>
      </c>
      <c r="G49" s="51" t="str">
        <f>+VLOOKUP(E49,Participants!$A$1:$F$802,4,FALSE)</f>
        <v>GAA</v>
      </c>
      <c r="H49" s="51" t="str">
        <f>+VLOOKUP(E49,Participants!$A$1:$F$802,5,FALSE)</f>
        <v>F</v>
      </c>
      <c r="I49" s="51">
        <f>+VLOOKUP(E49,Participants!$A$1:$F$802,3,FALSE)</f>
        <v>2</v>
      </c>
      <c r="J49" s="51" t="str">
        <f>+VLOOKUP(E49,Participants!$A$1:$G$802,7,FALSE)</f>
        <v>DEV GIRLS</v>
      </c>
      <c r="K49" s="51"/>
      <c r="L49" s="51"/>
    </row>
    <row r="50" spans="1:12" ht="14.25" customHeight="1" x14ac:dyDescent="0.3">
      <c r="A50" s="49" t="s">
        <v>664</v>
      </c>
      <c r="B50" s="52">
        <v>2</v>
      </c>
      <c r="C50" s="52" t="s">
        <v>718</v>
      </c>
      <c r="D50" s="52">
        <v>8</v>
      </c>
      <c r="E50" s="52">
        <v>527</v>
      </c>
      <c r="F50" s="51" t="str">
        <f>+VLOOKUP(E50,Participants!$A$1:$F$802,2,FALSE)</f>
        <v>Madison Patcher</v>
      </c>
      <c r="G50" s="51" t="str">
        <f>+VLOOKUP(E50,Participants!$A$1:$F$802,4,FALSE)</f>
        <v>AMA</v>
      </c>
      <c r="H50" s="51" t="str">
        <f>+VLOOKUP(E50,Participants!$A$1:$F$802,5,FALSE)</f>
        <v>F</v>
      </c>
      <c r="I50" s="51">
        <f>+VLOOKUP(E50,Participants!$A$1:$F$802,3,FALSE)</f>
        <v>2</v>
      </c>
      <c r="J50" s="51" t="str">
        <f>+VLOOKUP(E50,Participants!$A$1:$G$802,7,FALSE)</f>
        <v>DEV GIRLS</v>
      </c>
      <c r="K50" s="53"/>
      <c r="L50" s="53"/>
    </row>
    <row r="51" spans="1:12" ht="14.25" customHeight="1" x14ac:dyDescent="0.3">
      <c r="A51" s="49" t="s">
        <v>664</v>
      </c>
      <c r="B51" s="52">
        <v>4</v>
      </c>
      <c r="C51" s="52" t="s">
        <v>719</v>
      </c>
      <c r="D51" s="52">
        <v>8</v>
      </c>
      <c r="E51" s="52">
        <v>524</v>
      </c>
      <c r="F51" s="51" t="str">
        <f>+VLOOKUP(E51,Participants!$A$1:$F$802,2,FALSE)</f>
        <v>Kaiya Blatt</v>
      </c>
      <c r="G51" s="51" t="str">
        <f>+VLOOKUP(E51,Participants!$A$1:$F$802,4,FALSE)</f>
        <v>AMA</v>
      </c>
      <c r="H51" s="51" t="str">
        <f>+VLOOKUP(E51,Participants!$A$1:$F$802,5,FALSE)</f>
        <v>F</v>
      </c>
      <c r="I51" s="51">
        <f>+VLOOKUP(E51,Participants!$A$1:$F$802,3,FALSE)</f>
        <v>2</v>
      </c>
      <c r="J51" s="51" t="str">
        <f>+VLOOKUP(E51,Participants!$A$1:$G$802,7,FALSE)</f>
        <v>DEV GIRLS</v>
      </c>
      <c r="K51" s="53"/>
      <c r="L51" s="53"/>
    </row>
    <row r="52" spans="1:12" ht="14.25" customHeight="1" x14ac:dyDescent="0.3">
      <c r="A52" s="49" t="s">
        <v>664</v>
      </c>
      <c r="B52" s="52">
        <v>12</v>
      </c>
      <c r="C52" s="52" t="s">
        <v>720</v>
      </c>
      <c r="D52" s="52">
        <v>1</v>
      </c>
      <c r="E52" s="52">
        <v>1019</v>
      </c>
      <c r="F52" s="51" t="str">
        <f>+VLOOKUP(E52,Participants!$A$1:$F$802,2,FALSE)</f>
        <v>Kash Bynum</v>
      </c>
      <c r="G52" s="51" t="str">
        <f>+VLOOKUP(E52,Participants!$A$1:$F$802,4,FALSE)</f>
        <v>JFK</v>
      </c>
      <c r="H52" s="51" t="str">
        <f>+VLOOKUP(E52,Participants!$A$1:$F$802,5,FALSE)</f>
        <v>M</v>
      </c>
      <c r="I52" s="51">
        <f>+VLOOKUP(E52,Participants!$A$1:$F$802,3,FALSE)</f>
        <v>3</v>
      </c>
      <c r="J52" s="51" t="str">
        <f>+VLOOKUP(E52,Participants!$A$1:$G$802,7,FALSE)</f>
        <v>DEV BOYS</v>
      </c>
      <c r="K52" s="53">
        <v>1</v>
      </c>
      <c r="L52" s="53">
        <v>10</v>
      </c>
    </row>
    <row r="53" spans="1:12" ht="14.25" customHeight="1" x14ac:dyDescent="0.3">
      <c r="A53" s="49" t="s">
        <v>664</v>
      </c>
      <c r="B53" s="50">
        <v>13</v>
      </c>
      <c r="C53" s="50" t="s">
        <v>721</v>
      </c>
      <c r="D53" s="50">
        <v>4</v>
      </c>
      <c r="E53" s="50">
        <v>130</v>
      </c>
      <c r="F53" s="51" t="str">
        <f>+VLOOKUP(E53,Participants!$A$1:$F$802,2,FALSE)</f>
        <v>Angelo Rosato</v>
      </c>
      <c r="G53" s="51" t="str">
        <f>+VLOOKUP(E53,Participants!$A$1:$F$802,4,FALSE)</f>
        <v>STL</v>
      </c>
      <c r="H53" s="51" t="str">
        <f>+VLOOKUP(E53,Participants!$A$1:$F$802,5,FALSE)</f>
        <v>M</v>
      </c>
      <c r="I53" s="51">
        <f>+VLOOKUP(E53,Participants!$A$1:$F$802,3,FALSE)</f>
        <v>4</v>
      </c>
      <c r="J53" s="51" t="str">
        <f>+VLOOKUP(E53,Participants!$A$1:$G$802,7,FALSE)</f>
        <v>DEV BOYS</v>
      </c>
      <c r="K53" s="51">
        <v>2</v>
      </c>
      <c r="L53" s="51">
        <v>8</v>
      </c>
    </row>
    <row r="54" spans="1:12" ht="14.25" customHeight="1" x14ac:dyDescent="0.3">
      <c r="A54" s="49" t="s">
        <v>664</v>
      </c>
      <c r="B54" s="50">
        <v>13</v>
      </c>
      <c r="C54" s="50" t="s">
        <v>722</v>
      </c>
      <c r="D54" s="50">
        <v>1</v>
      </c>
      <c r="E54" s="50">
        <v>128</v>
      </c>
      <c r="F54" s="51" t="str">
        <f>+VLOOKUP(E54,Participants!$A$1:$F$802,2,FALSE)</f>
        <v>Mick Rice</v>
      </c>
      <c r="G54" s="51" t="str">
        <f>+VLOOKUP(E54,Participants!$A$1:$F$802,4,FALSE)</f>
        <v>STL</v>
      </c>
      <c r="H54" s="51" t="str">
        <f>+VLOOKUP(E54,Participants!$A$1:$F$802,5,FALSE)</f>
        <v>M</v>
      </c>
      <c r="I54" s="51">
        <f>+VLOOKUP(E54,Participants!$A$1:$F$802,3,FALSE)</f>
        <v>3</v>
      </c>
      <c r="J54" s="51" t="str">
        <f>+VLOOKUP(E54,Participants!$A$1:$G$802,7,FALSE)</f>
        <v>DEV BOYS</v>
      </c>
      <c r="K54" s="51">
        <v>3</v>
      </c>
      <c r="L54" s="51">
        <v>6</v>
      </c>
    </row>
    <row r="55" spans="1:12" ht="14.25" customHeight="1" x14ac:dyDescent="0.3">
      <c r="A55" s="49" t="s">
        <v>664</v>
      </c>
      <c r="B55" s="52">
        <v>10</v>
      </c>
      <c r="C55" s="52" t="s">
        <v>723</v>
      </c>
      <c r="D55" s="52">
        <v>6</v>
      </c>
      <c r="E55" s="52">
        <v>511</v>
      </c>
      <c r="F55" s="51" t="str">
        <f>+VLOOKUP(E55,Participants!$A$1:$F$802,2,FALSE)</f>
        <v>Julius Bennett</v>
      </c>
      <c r="G55" s="51" t="str">
        <f>+VLOOKUP(E55,Participants!$A$1:$F$802,4,FALSE)</f>
        <v>AMA</v>
      </c>
      <c r="H55" s="51" t="str">
        <f>+VLOOKUP(E55,Participants!$A$1:$F$802,5,FALSE)</f>
        <v>M</v>
      </c>
      <c r="I55" s="51">
        <f>+VLOOKUP(E55,Participants!$A$1:$F$802,3,FALSE)</f>
        <v>3</v>
      </c>
      <c r="J55" s="51" t="str">
        <f>+VLOOKUP(E55,Participants!$A$1:$G$802,7,FALSE)</f>
        <v>DEV BOYS</v>
      </c>
      <c r="K55" s="53">
        <v>4</v>
      </c>
      <c r="L55" s="53">
        <v>5</v>
      </c>
    </row>
    <row r="56" spans="1:12" ht="14.25" customHeight="1" x14ac:dyDescent="0.3">
      <c r="A56" s="49" t="s">
        <v>664</v>
      </c>
      <c r="B56" s="50">
        <v>13</v>
      </c>
      <c r="C56" s="50" t="s">
        <v>724</v>
      </c>
      <c r="D56" s="50">
        <v>3</v>
      </c>
      <c r="E56" s="50">
        <v>145</v>
      </c>
      <c r="F56" s="51" t="str">
        <f>+VLOOKUP(E56,Participants!$A$1:$F$802,2,FALSE)</f>
        <v>Samuel Zyra</v>
      </c>
      <c r="G56" s="51" t="str">
        <f>+VLOOKUP(E56,Participants!$A$1:$F$802,4,FALSE)</f>
        <v>STL</v>
      </c>
      <c r="H56" s="51" t="str">
        <f>+VLOOKUP(E56,Participants!$A$1:$F$802,5,FALSE)</f>
        <v>M</v>
      </c>
      <c r="I56" s="51">
        <f>+VLOOKUP(E56,Participants!$A$1:$F$802,3,FALSE)</f>
        <v>4</v>
      </c>
      <c r="J56" s="51" t="str">
        <f>+VLOOKUP(E56,Participants!$A$1:$G$802,7,FALSE)</f>
        <v>DEV BOYS</v>
      </c>
      <c r="K56" s="51">
        <v>5</v>
      </c>
      <c r="L56" s="51">
        <v>4</v>
      </c>
    </row>
    <row r="57" spans="1:12" ht="14.25" customHeight="1" x14ac:dyDescent="0.3">
      <c r="A57" s="49" t="s">
        <v>664</v>
      </c>
      <c r="B57" s="50">
        <v>11</v>
      </c>
      <c r="C57" s="50" t="s">
        <v>725</v>
      </c>
      <c r="D57" s="50">
        <v>3</v>
      </c>
      <c r="E57" s="50">
        <v>1087</v>
      </c>
      <c r="F57" s="51" t="str">
        <f>+VLOOKUP(E57,Participants!$A$1:$F$802,2,FALSE)</f>
        <v>Adam Nelson</v>
      </c>
      <c r="G57" s="51" t="str">
        <f>+VLOOKUP(E57,Participants!$A$1:$F$802,4,FALSE)</f>
        <v>MMA</v>
      </c>
      <c r="H57" s="51" t="str">
        <f>+VLOOKUP(E57,Participants!$A$1:$F$802,5,FALSE)</f>
        <v>M</v>
      </c>
      <c r="I57" s="51">
        <f>+VLOOKUP(E57,Participants!$A$1:$F$802,3,FALSE)</f>
        <v>3</v>
      </c>
      <c r="J57" s="51" t="str">
        <f>+VLOOKUP(E57,Participants!$A$1:$G$802,7,FALSE)</f>
        <v>DEV BOYS</v>
      </c>
      <c r="K57" s="51">
        <v>6</v>
      </c>
      <c r="L57" s="51">
        <v>3</v>
      </c>
    </row>
    <row r="58" spans="1:12" ht="14.25" customHeight="1" x14ac:dyDescent="0.3">
      <c r="A58" s="49" t="s">
        <v>664</v>
      </c>
      <c r="B58" s="50">
        <v>11</v>
      </c>
      <c r="C58" s="50" t="s">
        <v>726</v>
      </c>
      <c r="D58" s="50">
        <v>7</v>
      </c>
      <c r="E58" s="50">
        <v>112</v>
      </c>
      <c r="F58" s="51" t="str">
        <f>+VLOOKUP(E58,Participants!$A$1:$F$802,2,FALSE)</f>
        <v>Ian Heller</v>
      </c>
      <c r="G58" s="51" t="str">
        <f>+VLOOKUP(E58,Participants!$A$1:$F$802,4,FALSE)</f>
        <v>STL</v>
      </c>
      <c r="H58" s="51" t="str">
        <f>+VLOOKUP(E58,Participants!$A$1:$F$802,5,FALSE)</f>
        <v>M</v>
      </c>
      <c r="I58" s="51">
        <f>+VLOOKUP(E58,Participants!$A$1:$F$802,3,FALSE)</f>
        <v>3</v>
      </c>
      <c r="J58" s="51" t="str">
        <f>+VLOOKUP(E58,Participants!$A$1:$G$802,7,FALSE)</f>
        <v>DEV BOYS</v>
      </c>
      <c r="K58" s="51">
        <v>7</v>
      </c>
      <c r="L58" s="51">
        <v>2</v>
      </c>
    </row>
    <row r="59" spans="1:12" ht="14.25" customHeight="1" x14ac:dyDescent="0.3">
      <c r="A59" s="49" t="s">
        <v>664</v>
      </c>
      <c r="B59" s="50">
        <v>9</v>
      </c>
      <c r="C59" s="50" t="s">
        <v>727</v>
      </c>
      <c r="D59" s="50">
        <v>5</v>
      </c>
      <c r="E59" s="50">
        <v>1086</v>
      </c>
      <c r="F59" s="51" t="str">
        <f>+VLOOKUP(E59,Participants!$A$1:$F$802,2,FALSE)</f>
        <v>Wyatt  Stavor</v>
      </c>
      <c r="G59" s="51" t="str">
        <f>+VLOOKUP(E59,Participants!$A$1:$F$802,4,FALSE)</f>
        <v>MMA</v>
      </c>
      <c r="H59" s="51" t="str">
        <f>+VLOOKUP(E59,Participants!$A$1:$F$802,5,FALSE)</f>
        <v>M</v>
      </c>
      <c r="I59" s="51">
        <f>+VLOOKUP(E59,Participants!$A$1:$F$802,3,FALSE)</f>
        <v>2</v>
      </c>
      <c r="J59" s="51" t="str">
        <f>+VLOOKUP(E59,Participants!$A$1:$G$802,7,FALSE)</f>
        <v>DEV BOYS</v>
      </c>
      <c r="K59" s="51">
        <v>8</v>
      </c>
      <c r="L59" s="51">
        <v>1</v>
      </c>
    </row>
    <row r="60" spans="1:12" ht="14.25" customHeight="1" x14ac:dyDescent="0.3">
      <c r="A60" s="49" t="s">
        <v>664</v>
      </c>
      <c r="B60" s="52">
        <v>12</v>
      </c>
      <c r="C60" s="52" t="s">
        <v>728</v>
      </c>
      <c r="D60" s="52">
        <v>2</v>
      </c>
      <c r="E60" s="52">
        <v>304</v>
      </c>
      <c r="F60" s="51" t="str">
        <f>+VLOOKUP(E60,Participants!$A$1:$F$802,2,FALSE)</f>
        <v>Jaxon Farino</v>
      </c>
      <c r="G60" s="51" t="str">
        <f>+VLOOKUP(E60,Participants!$A$1:$F$802,4,FALSE)</f>
        <v>AAG</v>
      </c>
      <c r="H60" s="51" t="str">
        <f>+VLOOKUP(E60,Participants!$A$1:$F$802,5,FALSE)</f>
        <v>M</v>
      </c>
      <c r="I60" s="51">
        <f>+VLOOKUP(E60,Participants!$A$1:$F$802,3,FALSE)</f>
        <v>4</v>
      </c>
      <c r="J60" s="51" t="str">
        <f>+VLOOKUP(E60,Participants!$A$1:$G$802,7,FALSE)</f>
        <v>DEV BOYS</v>
      </c>
      <c r="K60" s="53"/>
      <c r="L60" s="53"/>
    </row>
    <row r="61" spans="1:12" ht="14.25" customHeight="1" x14ac:dyDescent="0.3">
      <c r="A61" s="49" t="s">
        <v>664</v>
      </c>
      <c r="B61" s="52">
        <v>10</v>
      </c>
      <c r="C61" s="52" t="s">
        <v>729</v>
      </c>
      <c r="D61" s="52">
        <v>4</v>
      </c>
      <c r="E61" s="52">
        <v>509</v>
      </c>
      <c r="F61" s="51" t="str">
        <f>+VLOOKUP(E61,Participants!$A$1:$F$802,2,FALSE)</f>
        <v>Andrew Yester</v>
      </c>
      <c r="G61" s="51" t="str">
        <f>+VLOOKUP(E61,Participants!$A$1:$F$802,4,FALSE)</f>
        <v>AMA</v>
      </c>
      <c r="H61" s="51" t="str">
        <f>+VLOOKUP(E61,Participants!$A$1:$F$802,5,FALSE)</f>
        <v>M</v>
      </c>
      <c r="I61" s="51">
        <f>+VLOOKUP(E61,Participants!$A$1:$F$802,3,FALSE)</f>
        <v>3</v>
      </c>
      <c r="J61" s="51" t="str">
        <f>+VLOOKUP(E61,Participants!$A$1:$G$802,7,FALSE)</f>
        <v>DEV BOYS</v>
      </c>
      <c r="K61" s="53"/>
      <c r="L61" s="53"/>
    </row>
    <row r="62" spans="1:12" ht="14.25" customHeight="1" x14ac:dyDescent="0.3">
      <c r="A62" s="49" t="s">
        <v>664</v>
      </c>
      <c r="B62" s="50">
        <v>11</v>
      </c>
      <c r="C62" s="50" t="s">
        <v>685</v>
      </c>
      <c r="D62" s="50">
        <v>6</v>
      </c>
      <c r="E62" s="50">
        <v>514</v>
      </c>
      <c r="F62" s="51" t="str">
        <f>+VLOOKUP(E62,Participants!$A$1:$F$802,2,FALSE)</f>
        <v>Angelo Albert</v>
      </c>
      <c r="G62" s="51" t="str">
        <f>+VLOOKUP(E62,Participants!$A$1:$F$802,4,FALSE)</f>
        <v>AMA</v>
      </c>
      <c r="H62" s="51" t="str">
        <f>+VLOOKUP(E62,Participants!$A$1:$F$802,5,FALSE)</f>
        <v>M</v>
      </c>
      <c r="I62" s="51">
        <f>+VLOOKUP(E62,Participants!$A$1:$F$802,3,FALSE)</f>
        <v>4</v>
      </c>
      <c r="J62" s="51" t="str">
        <f>+VLOOKUP(E62,Participants!$A$1:$G$802,7,FALSE)</f>
        <v>DEV BOYS</v>
      </c>
      <c r="K62" s="51"/>
      <c r="L62" s="51"/>
    </row>
    <row r="63" spans="1:12" ht="14.25" customHeight="1" x14ac:dyDescent="0.3">
      <c r="A63" s="49" t="s">
        <v>664</v>
      </c>
      <c r="B63" s="50">
        <v>11</v>
      </c>
      <c r="C63" s="50" t="s">
        <v>730</v>
      </c>
      <c r="D63" s="50">
        <v>5</v>
      </c>
      <c r="E63" s="50">
        <v>102</v>
      </c>
      <c r="F63" s="51" t="str">
        <f>+VLOOKUP(E63,Participants!$A$1:$F$802,2,FALSE)</f>
        <v>James Buehler</v>
      </c>
      <c r="G63" s="51" t="str">
        <f>+VLOOKUP(E63,Participants!$A$1:$F$802,4,FALSE)</f>
        <v>STL</v>
      </c>
      <c r="H63" s="51" t="str">
        <f>+VLOOKUP(E63,Participants!$A$1:$F$802,5,FALSE)</f>
        <v>M</v>
      </c>
      <c r="I63" s="51">
        <f>+VLOOKUP(E63,Participants!$A$1:$F$802,3,FALSE)</f>
        <v>3</v>
      </c>
      <c r="J63" s="51" t="str">
        <f>+VLOOKUP(E63,Participants!$A$1:$G$802,7,FALSE)</f>
        <v>DEV BOYS</v>
      </c>
      <c r="K63" s="51"/>
      <c r="L63" s="51"/>
    </row>
    <row r="64" spans="1:12" ht="14.25" customHeight="1" x14ac:dyDescent="0.3">
      <c r="A64" s="49" t="s">
        <v>664</v>
      </c>
      <c r="B64" s="52">
        <v>12</v>
      </c>
      <c r="C64" s="52" t="s">
        <v>731</v>
      </c>
      <c r="D64" s="52">
        <v>4</v>
      </c>
      <c r="E64" s="52">
        <v>515</v>
      </c>
      <c r="F64" s="51" t="str">
        <f>+VLOOKUP(E64,Participants!$A$1:$F$802,2,FALSE)</f>
        <v>Maxim Kletter</v>
      </c>
      <c r="G64" s="51" t="str">
        <f>+VLOOKUP(E64,Participants!$A$1:$F$802,4,FALSE)</f>
        <v>AMA</v>
      </c>
      <c r="H64" s="51" t="str">
        <f>+VLOOKUP(E64,Participants!$A$1:$F$802,5,FALSE)</f>
        <v>M</v>
      </c>
      <c r="I64" s="51">
        <f>+VLOOKUP(E64,Participants!$A$1:$F$802,3,FALSE)</f>
        <v>4</v>
      </c>
      <c r="J64" s="51" t="str">
        <f>+VLOOKUP(E64,Participants!$A$1:$G$802,7,FALSE)</f>
        <v>DEV BOYS</v>
      </c>
      <c r="K64" s="53"/>
      <c r="L64" s="53"/>
    </row>
    <row r="65" spans="1:12" ht="14.25" customHeight="1" x14ac:dyDescent="0.3">
      <c r="A65" s="49" t="s">
        <v>664</v>
      </c>
      <c r="B65" s="52">
        <v>10</v>
      </c>
      <c r="C65" s="52" t="s">
        <v>732</v>
      </c>
      <c r="D65" s="52">
        <v>1</v>
      </c>
      <c r="E65" s="52">
        <v>1015</v>
      </c>
      <c r="F65" s="51" t="str">
        <f>+VLOOKUP(E65,Participants!$A$1:$F$802,2,FALSE)</f>
        <v>Donovan Curry</v>
      </c>
      <c r="G65" s="51" t="str">
        <f>+VLOOKUP(E65,Participants!$A$1:$F$802,4,FALSE)</f>
        <v>JFK</v>
      </c>
      <c r="H65" s="51" t="str">
        <f>+VLOOKUP(E65,Participants!$A$1:$F$802,5,FALSE)</f>
        <v>M</v>
      </c>
      <c r="I65" s="51">
        <f>+VLOOKUP(E65,Participants!$A$1:$F$802,3,FALSE)</f>
        <v>2</v>
      </c>
      <c r="J65" s="51" t="str">
        <f>+VLOOKUP(E65,Participants!$A$1:$G$802,7,FALSE)</f>
        <v>DEV BOYS</v>
      </c>
      <c r="K65" s="53"/>
      <c r="L65" s="53"/>
    </row>
    <row r="66" spans="1:12" ht="14.25" customHeight="1" x14ac:dyDescent="0.3">
      <c r="A66" s="49" t="s">
        <v>664</v>
      </c>
      <c r="B66" s="50">
        <v>11</v>
      </c>
      <c r="C66" s="50" t="s">
        <v>733</v>
      </c>
      <c r="D66" s="50">
        <v>4</v>
      </c>
      <c r="E66" s="50">
        <v>510</v>
      </c>
      <c r="F66" s="51" t="str">
        <f>+VLOOKUP(E66,Participants!$A$1:$F$802,2,FALSE)</f>
        <v>Gino Albert</v>
      </c>
      <c r="G66" s="51" t="str">
        <f>+VLOOKUP(E66,Participants!$A$1:$F$802,4,FALSE)</f>
        <v>AMA</v>
      </c>
      <c r="H66" s="51" t="str">
        <f>+VLOOKUP(E66,Participants!$A$1:$F$802,5,FALSE)</f>
        <v>M</v>
      </c>
      <c r="I66" s="51">
        <f>+VLOOKUP(E66,Participants!$A$1:$F$802,3,FALSE)</f>
        <v>3</v>
      </c>
      <c r="J66" s="51" t="str">
        <f>+VLOOKUP(E66,Participants!$A$1:$G$802,7,FALSE)</f>
        <v>DEV BOYS</v>
      </c>
      <c r="K66" s="51"/>
      <c r="L66" s="51"/>
    </row>
    <row r="67" spans="1:12" ht="14.25" customHeight="1" x14ac:dyDescent="0.3">
      <c r="A67" s="49" t="s">
        <v>664</v>
      </c>
      <c r="B67" s="50">
        <v>11</v>
      </c>
      <c r="C67" s="50" t="s">
        <v>734</v>
      </c>
      <c r="D67" s="50">
        <v>1</v>
      </c>
      <c r="E67" s="50">
        <v>512</v>
      </c>
      <c r="F67" s="51" t="str">
        <f>+VLOOKUP(E67,Participants!$A$1:$F$802,2,FALSE)</f>
        <v>Leo Walz</v>
      </c>
      <c r="G67" s="51" t="str">
        <f>+VLOOKUP(E67,Participants!$A$1:$F$802,4,FALSE)</f>
        <v>AMA</v>
      </c>
      <c r="H67" s="51" t="str">
        <f>+VLOOKUP(E67,Participants!$A$1:$F$802,5,FALSE)</f>
        <v>M</v>
      </c>
      <c r="I67" s="51">
        <f>+VLOOKUP(E67,Participants!$A$1:$F$802,3,FALSE)</f>
        <v>3</v>
      </c>
      <c r="J67" s="51" t="str">
        <f>+VLOOKUP(E67,Participants!$A$1:$G$802,7,FALSE)</f>
        <v>DEV BOYS</v>
      </c>
      <c r="K67" s="51"/>
      <c r="L67" s="51"/>
    </row>
    <row r="68" spans="1:12" ht="14.25" customHeight="1" x14ac:dyDescent="0.3">
      <c r="A68" s="49" t="s">
        <v>664</v>
      </c>
      <c r="B68" s="52">
        <v>12</v>
      </c>
      <c r="C68" s="52" t="s">
        <v>735</v>
      </c>
      <c r="D68" s="52">
        <v>3</v>
      </c>
      <c r="E68" s="52">
        <v>1091</v>
      </c>
      <c r="F68" s="51" t="str">
        <f>+VLOOKUP(E68,Participants!$A$1:$F$802,2,FALSE)</f>
        <v>Max  Mickolay</v>
      </c>
      <c r="G68" s="51" t="str">
        <f>+VLOOKUP(E68,Participants!$A$1:$F$802,4,FALSE)</f>
        <v>MMA</v>
      </c>
      <c r="H68" s="51" t="str">
        <f>+VLOOKUP(E68,Participants!$A$1:$F$802,5,FALSE)</f>
        <v>M</v>
      </c>
      <c r="I68" s="51">
        <f>+VLOOKUP(E68,Participants!$A$1:$F$802,3,FALSE)</f>
        <v>3</v>
      </c>
      <c r="J68" s="51" t="str">
        <f>+VLOOKUP(E68,Participants!$A$1:$G$802,7,FALSE)</f>
        <v>DEV BOYS</v>
      </c>
      <c r="K68" s="53"/>
      <c r="L68" s="53"/>
    </row>
    <row r="69" spans="1:12" ht="14.25" customHeight="1" x14ac:dyDescent="0.3">
      <c r="A69" s="49" t="s">
        <v>664</v>
      </c>
      <c r="B69" s="52">
        <v>10</v>
      </c>
      <c r="C69" s="52" t="s">
        <v>736</v>
      </c>
      <c r="D69" s="52">
        <v>8</v>
      </c>
      <c r="E69" s="52">
        <v>1089</v>
      </c>
      <c r="F69" s="51" t="str">
        <f>+VLOOKUP(E69,Participants!$A$1:$F$802,2,FALSE)</f>
        <v>John Goga</v>
      </c>
      <c r="G69" s="51" t="str">
        <f>+VLOOKUP(E69,Participants!$A$1:$F$802,4,FALSE)</f>
        <v>MMA</v>
      </c>
      <c r="H69" s="51" t="str">
        <f>+VLOOKUP(E69,Participants!$A$1:$F$802,5,FALSE)</f>
        <v>M</v>
      </c>
      <c r="I69" s="51">
        <f>+VLOOKUP(E69,Participants!$A$1:$F$802,3,FALSE)</f>
        <v>3</v>
      </c>
      <c r="J69" s="51" t="str">
        <f>+VLOOKUP(E69,Participants!$A$1:$G$802,7,FALSE)</f>
        <v>DEV BOYS</v>
      </c>
      <c r="K69" s="53"/>
      <c r="L69" s="53"/>
    </row>
    <row r="70" spans="1:12" ht="14.25" customHeight="1" x14ac:dyDescent="0.3">
      <c r="A70" s="49" t="s">
        <v>664</v>
      </c>
      <c r="B70" s="52">
        <v>8</v>
      </c>
      <c r="C70" s="52" t="s">
        <v>737</v>
      </c>
      <c r="D70" s="52">
        <v>1</v>
      </c>
      <c r="E70" s="52">
        <v>1018</v>
      </c>
      <c r="F70" s="51" t="str">
        <f>+VLOOKUP(E70,Participants!$A$1:$F$802,2,FALSE)</f>
        <v>Vincenzo  Chadwick</v>
      </c>
      <c r="G70" s="51" t="str">
        <f>+VLOOKUP(E70,Participants!$A$1:$F$802,4,FALSE)</f>
        <v>JFK</v>
      </c>
      <c r="H70" s="51" t="str">
        <f>+VLOOKUP(E70,Participants!$A$1:$F$802,5,FALSE)</f>
        <v>M</v>
      </c>
      <c r="I70" s="51">
        <f>+VLOOKUP(E70,Participants!$A$1:$F$802,3,FALSE)</f>
        <v>2</v>
      </c>
      <c r="J70" s="51" t="str">
        <f>+VLOOKUP(E70,Participants!$A$1:$G$802,7,FALSE)</f>
        <v>DEV BOYS</v>
      </c>
      <c r="K70" s="53"/>
      <c r="L70" s="53"/>
    </row>
    <row r="71" spans="1:12" ht="14.25" customHeight="1" x14ac:dyDescent="0.3">
      <c r="A71" s="49" t="s">
        <v>664</v>
      </c>
      <c r="B71" s="52">
        <v>10</v>
      </c>
      <c r="C71" s="52" t="s">
        <v>738</v>
      </c>
      <c r="D71" s="52">
        <v>5</v>
      </c>
      <c r="E71" s="52">
        <v>121</v>
      </c>
      <c r="F71" s="51" t="str">
        <f>+VLOOKUP(E71,Participants!$A$1:$F$802,2,FALSE)</f>
        <v>TJ Menardi</v>
      </c>
      <c r="G71" s="51" t="str">
        <f>+VLOOKUP(E71,Participants!$A$1:$F$802,4,FALSE)</f>
        <v>STL</v>
      </c>
      <c r="H71" s="51" t="str">
        <f>+VLOOKUP(E71,Participants!$A$1:$F$802,5,FALSE)</f>
        <v>M</v>
      </c>
      <c r="I71" s="51">
        <f>+VLOOKUP(E71,Participants!$A$1:$F$802,3,FALSE)</f>
        <v>3</v>
      </c>
      <c r="J71" s="51" t="str">
        <f>+VLOOKUP(E71,Participants!$A$1:$G$802,7,FALSE)</f>
        <v>DEV BOYS</v>
      </c>
      <c r="K71" s="53"/>
      <c r="L71" s="53"/>
    </row>
    <row r="72" spans="1:12" ht="14.25" customHeight="1" x14ac:dyDescent="0.3">
      <c r="A72" s="49" t="s">
        <v>664</v>
      </c>
      <c r="B72" s="50">
        <v>9</v>
      </c>
      <c r="C72" s="50" t="s">
        <v>739</v>
      </c>
      <c r="D72" s="50">
        <v>4</v>
      </c>
      <c r="E72" s="50">
        <v>507</v>
      </c>
      <c r="F72" s="51" t="str">
        <f>+VLOOKUP(E72,Participants!$A$1:$F$802,2,FALSE)</f>
        <v>Luca Fuerst</v>
      </c>
      <c r="G72" s="51" t="str">
        <f>+VLOOKUP(E72,Participants!$A$1:$F$802,4,FALSE)</f>
        <v>AMA</v>
      </c>
      <c r="H72" s="51" t="str">
        <f>+VLOOKUP(E72,Participants!$A$1:$F$802,5,FALSE)</f>
        <v>M</v>
      </c>
      <c r="I72" s="51">
        <f>+VLOOKUP(E72,Participants!$A$1:$F$802,3,FALSE)</f>
        <v>2</v>
      </c>
      <c r="J72" s="51" t="str">
        <f>+VLOOKUP(E72,Participants!$A$1:$G$802,7,FALSE)</f>
        <v>DEV BOYS</v>
      </c>
      <c r="K72" s="51"/>
      <c r="L72" s="51"/>
    </row>
    <row r="73" spans="1:12" ht="14.25" customHeight="1" x14ac:dyDescent="0.3">
      <c r="A73" s="49" t="s">
        <v>664</v>
      </c>
      <c r="B73" s="52">
        <v>12</v>
      </c>
      <c r="C73" s="52" t="s">
        <v>740</v>
      </c>
      <c r="D73" s="52">
        <v>5</v>
      </c>
      <c r="E73" s="52">
        <v>136</v>
      </c>
      <c r="F73" s="51" t="str">
        <f>+VLOOKUP(E73,Participants!$A$1:$F$802,2,FALSE)</f>
        <v>Maxwell Spitale</v>
      </c>
      <c r="G73" s="51" t="str">
        <f>+VLOOKUP(E73,Participants!$A$1:$F$802,4,FALSE)</f>
        <v>STL</v>
      </c>
      <c r="H73" s="51" t="str">
        <f>+VLOOKUP(E73,Participants!$A$1:$F$802,5,FALSE)</f>
        <v>M</v>
      </c>
      <c r="I73" s="51">
        <f>+VLOOKUP(E73,Participants!$A$1:$F$802,3,FALSE)</f>
        <v>3</v>
      </c>
      <c r="J73" s="51" t="str">
        <f>+VLOOKUP(E73,Participants!$A$1:$G$802,7,FALSE)</f>
        <v>DEV BOYS</v>
      </c>
      <c r="K73" s="53"/>
      <c r="L73" s="53"/>
    </row>
    <row r="74" spans="1:12" ht="14.25" customHeight="1" x14ac:dyDescent="0.3">
      <c r="A74" s="49" t="s">
        <v>664</v>
      </c>
      <c r="B74" s="52">
        <v>10</v>
      </c>
      <c r="C74" s="52" t="s">
        <v>741</v>
      </c>
      <c r="D74" s="52">
        <v>7</v>
      </c>
      <c r="E74" s="52">
        <v>842</v>
      </c>
      <c r="F74" s="51" t="str">
        <f>+VLOOKUP(E74,Participants!$A$1:$F$802,2,FALSE)</f>
        <v>Alex Cwiklik</v>
      </c>
      <c r="G74" s="51" t="str">
        <f>+VLOOKUP(E74,Participants!$A$1:$F$802,4,FALSE)</f>
        <v>GAA</v>
      </c>
      <c r="H74" s="51" t="str">
        <f>+VLOOKUP(E74,Participants!$A$1:$F$802,5,FALSE)</f>
        <v>M</v>
      </c>
      <c r="I74" s="51">
        <f>+VLOOKUP(E74,Participants!$A$1:$F$802,3,FALSE)</f>
        <v>3</v>
      </c>
      <c r="J74" s="51" t="str">
        <f>+VLOOKUP(E74,Participants!$A$1:$G$802,7,FALSE)</f>
        <v>DEV BOYS</v>
      </c>
      <c r="K74" s="53"/>
      <c r="L74" s="53"/>
    </row>
    <row r="75" spans="1:12" ht="14.25" customHeight="1" x14ac:dyDescent="0.3">
      <c r="A75" s="49" t="s">
        <v>664</v>
      </c>
      <c r="B75" s="50">
        <v>11</v>
      </c>
      <c r="C75" s="50" t="s">
        <v>742</v>
      </c>
      <c r="D75" s="50">
        <v>2</v>
      </c>
      <c r="E75" s="50">
        <v>1021</v>
      </c>
      <c r="F75" s="51" t="str">
        <f>+VLOOKUP(E75,Participants!$A$1:$F$802,2,FALSE)</f>
        <v>Dominic Egers</v>
      </c>
      <c r="G75" s="51" t="str">
        <f>+VLOOKUP(E75,Participants!$A$1:$F$802,4,FALSE)</f>
        <v>JFK</v>
      </c>
      <c r="H75" s="51" t="str">
        <f>+VLOOKUP(E75,Participants!$A$1:$F$802,5,FALSE)</f>
        <v>M</v>
      </c>
      <c r="I75" s="51">
        <f>+VLOOKUP(E75,Participants!$A$1:$F$802,3,FALSE)</f>
        <v>3</v>
      </c>
      <c r="J75" s="51" t="str">
        <f>+VLOOKUP(E75,Participants!$A$1:$G$802,7,FALSE)</f>
        <v>DEV BOYS</v>
      </c>
      <c r="K75" s="51"/>
      <c r="L75" s="51"/>
    </row>
    <row r="76" spans="1:12" ht="14.25" customHeight="1" x14ac:dyDescent="0.3">
      <c r="A76" s="49" t="s">
        <v>664</v>
      </c>
      <c r="B76" s="52">
        <v>8</v>
      </c>
      <c r="C76" s="52" t="s">
        <v>743</v>
      </c>
      <c r="D76" s="52">
        <v>4</v>
      </c>
      <c r="E76" s="52">
        <v>115</v>
      </c>
      <c r="F76" s="51" t="str">
        <f>+VLOOKUP(E76,Participants!$A$1:$F$802,2,FALSE)</f>
        <v>Ryan  Jost</v>
      </c>
      <c r="G76" s="51" t="str">
        <f>+VLOOKUP(E76,Participants!$A$1:$F$802,4,FALSE)</f>
        <v>STL</v>
      </c>
      <c r="H76" s="51" t="str">
        <f>+VLOOKUP(E76,Participants!$A$1:$F$802,5,FALSE)</f>
        <v>M</v>
      </c>
      <c r="I76" s="51">
        <f>+VLOOKUP(E76,Participants!$A$1:$F$802,3,FALSE)</f>
        <v>2</v>
      </c>
      <c r="J76" s="51" t="str">
        <f>+VLOOKUP(E76,Participants!$A$1:$G$802,7,FALSE)</f>
        <v>DEV BOYS</v>
      </c>
      <c r="K76" s="53"/>
      <c r="L76" s="53"/>
    </row>
    <row r="77" spans="1:12" ht="14.25" customHeight="1" x14ac:dyDescent="0.3">
      <c r="A77" s="49" t="s">
        <v>664</v>
      </c>
      <c r="B77" s="50">
        <v>11</v>
      </c>
      <c r="C77" s="50" t="s">
        <v>744</v>
      </c>
      <c r="D77" s="50">
        <v>8</v>
      </c>
      <c r="E77" s="50">
        <v>1090</v>
      </c>
      <c r="F77" s="51" t="str">
        <f>+VLOOKUP(E77,Participants!$A$1:$F$802,2,FALSE)</f>
        <v>Logan Cizauskas</v>
      </c>
      <c r="G77" s="51" t="str">
        <f>+VLOOKUP(E77,Participants!$A$1:$F$802,4,FALSE)</f>
        <v>MMA</v>
      </c>
      <c r="H77" s="51" t="str">
        <f>+VLOOKUP(E77,Participants!$A$1:$F$802,5,FALSE)</f>
        <v>M</v>
      </c>
      <c r="I77" s="51">
        <f>+VLOOKUP(E77,Participants!$A$1:$F$802,3,FALSE)</f>
        <v>3</v>
      </c>
      <c r="J77" s="51" t="str">
        <f>+VLOOKUP(E77,Participants!$A$1:$G$802,7,FALSE)</f>
        <v>DEV BOYS</v>
      </c>
      <c r="K77" s="51"/>
      <c r="L77" s="51"/>
    </row>
    <row r="78" spans="1:12" ht="14.25" customHeight="1" x14ac:dyDescent="0.3">
      <c r="A78" s="49" t="s">
        <v>664</v>
      </c>
      <c r="B78" s="52">
        <v>10</v>
      </c>
      <c r="C78" s="52" t="s">
        <v>745</v>
      </c>
      <c r="D78" s="52">
        <v>2</v>
      </c>
      <c r="E78" s="52">
        <v>830</v>
      </c>
      <c r="F78" s="51" t="str">
        <f>+VLOOKUP(E78,Participants!$A$1:$F$802,2,FALSE)</f>
        <v>Dante Garrett</v>
      </c>
      <c r="G78" s="51" t="str">
        <f>+VLOOKUP(E78,Participants!$A$1:$F$802,4,FALSE)</f>
        <v>GAA</v>
      </c>
      <c r="H78" s="51" t="str">
        <f>+VLOOKUP(E78,Participants!$A$1:$F$802,5,FALSE)</f>
        <v>M</v>
      </c>
      <c r="I78" s="51">
        <f>+VLOOKUP(E78,Participants!$A$1:$F$802,3,FALSE)</f>
        <v>1</v>
      </c>
      <c r="J78" s="51" t="str">
        <f>+VLOOKUP(E78,Participants!$A$1:$G$802,7,FALSE)</f>
        <v>DEV BOYS</v>
      </c>
      <c r="K78" s="53"/>
      <c r="L78" s="53"/>
    </row>
    <row r="79" spans="1:12" ht="14.25" customHeight="1" x14ac:dyDescent="0.3">
      <c r="A79" s="49" t="s">
        <v>664</v>
      </c>
      <c r="B79" s="52">
        <v>12</v>
      </c>
      <c r="C79" s="52" t="s">
        <v>746</v>
      </c>
      <c r="D79" s="52">
        <v>6</v>
      </c>
      <c r="E79" s="52">
        <v>513</v>
      </c>
      <c r="F79" s="51" t="str">
        <f>+VLOOKUP(E79,Participants!$A$1:$F$802,2,FALSE)</f>
        <v>Alexander Cross</v>
      </c>
      <c r="G79" s="51" t="str">
        <f>+VLOOKUP(E79,Participants!$A$1:$F$802,4,FALSE)</f>
        <v>AMA</v>
      </c>
      <c r="H79" s="51" t="str">
        <f>+VLOOKUP(E79,Participants!$A$1:$F$802,5,FALSE)</f>
        <v>M</v>
      </c>
      <c r="I79" s="51">
        <f>+VLOOKUP(E79,Participants!$A$1:$F$802,3,FALSE)</f>
        <v>4</v>
      </c>
      <c r="J79" s="51" t="str">
        <f>+VLOOKUP(E79,Participants!$A$1:$G$802,7,FALSE)</f>
        <v>DEV BOYS</v>
      </c>
      <c r="K79" s="53"/>
      <c r="L79" s="53"/>
    </row>
    <row r="80" spans="1:12" ht="14.25" customHeight="1" x14ac:dyDescent="0.3">
      <c r="A80" s="49" t="s">
        <v>664</v>
      </c>
      <c r="B80" s="52">
        <v>8</v>
      </c>
      <c r="C80" s="52" t="s">
        <v>747</v>
      </c>
      <c r="D80" s="52">
        <v>3</v>
      </c>
      <c r="E80" s="52">
        <v>1085</v>
      </c>
      <c r="F80" s="51" t="str">
        <f>+VLOOKUP(E80,Participants!$A$1:$F$802,2,FALSE)</f>
        <v>Luca Morosetti</v>
      </c>
      <c r="G80" s="51" t="str">
        <f>+VLOOKUP(E80,Participants!$A$1:$F$802,4,FALSE)</f>
        <v>MMA</v>
      </c>
      <c r="H80" s="51" t="str">
        <f>+VLOOKUP(E80,Participants!$A$1:$F$802,5,FALSE)</f>
        <v>M</v>
      </c>
      <c r="I80" s="51">
        <f>+VLOOKUP(E80,Participants!$A$1:$F$802,3,FALSE)</f>
        <v>1</v>
      </c>
      <c r="J80" s="51" t="str">
        <f>+VLOOKUP(E80,Participants!$A$1:$G$802,7,FALSE)</f>
        <v>DEV BOYS</v>
      </c>
      <c r="K80" s="53"/>
      <c r="L80" s="53"/>
    </row>
    <row r="81" spans="1:12" ht="14.25" customHeight="1" x14ac:dyDescent="0.3">
      <c r="A81" s="49" t="s">
        <v>664</v>
      </c>
      <c r="B81" s="52">
        <v>10</v>
      </c>
      <c r="C81" s="52" t="s">
        <v>747</v>
      </c>
      <c r="D81" s="52">
        <v>3</v>
      </c>
      <c r="E81" s="52">
        <v>1129</v>
      </c>
      <c r="F81" s="51" t="str">
        <f>+VLOOKUP(E81,Participants!$A$1:$F$802,2,FALSE)</f>
        <v>Kipton Sullivan</v>
      </c>
      <c r="G81" s="51" t="str">
        <f>+VLOOKUP(E81,Participants!$A$1:$F$802,4,FALSE)</f>
        <v>MMA</v>
      </c>
      <c r="H81" s="51" t="str">
        <f>+VLOOKUP(E81,Participants!$A$1:$F$802,5,FALSE)</f>
        <v>M</v>
      </c>
      <c r="I81" s="51">
        <f>+VLOOKUP(E81,Participants!$A$1:$F$802,3,FALSE)</f>
        <v>3</v>
      </c>
      <c r="J81" s="51" t="str">
        <f>+VLOOKUP(E81,Participants!$A$1:$G$802,7,FALSE)</f>
        <v>DEV BOYS</v>
      </c>
      <c r="K81" s="53"/>
      <c r="L81" s="53"/>
    </row>
    <row r="82" spans="1:12" ht="14.25" customHeight="1" x14ac:dyDescent="0.3">
      <c r="A82" s="49" t="s">
        <v>664</v>
      </c>
      <c r="B82" s="50">
        <v>9</v>
      </c>
      <c r="C82" s="50" t="s">
        <v>748</v>
      </c>
      <c r="D82" s="50">
        <v>7</v>
      </c>
      <c r="E82" s="50">
        <v>505</v>
      </c>
      <c r="F82" s="51" t="str">
        <f>+VLOOKUP(E82,Participants!$A$1:$F$802,2,FALSE)</f>
        <v>Alex Kalchthaler</v>
      </c>
      <c r="G82" s="51" t="str">
        <f>+VLOOKUP(E82,Participants!$A$1:$F$802,4,FALSE)</f>
        <v>AMA</v>
      </c>
      <c r="H82" s="51" t="str">
        <f>+VLOOKUP(E82,Participants!$A$1:$F$802,5,FALSE)</f>
        <v>M</v>
      </c>
      <c r="I82" s="51">
        <f>+VLOOKUP(E82,Participants!$A$1:$F$802,3,FALSE)</f>
        <v>2</v>
      </c>
      <c r="J82" s="51" t="str">
        <f>+VLOOKUP(E82,Participants!$A$1:$G$802,7,FALSE)</f>
        <v>DEV BOYS</v>
      </c>
      <c r="K82" s="51"/>
      <c r="L82" s="51"/>
    </row>
    <row r="83" spans="1:12" ht="14.25" customHeight="1" x14ac:dyDescent="0.3">
      <c r="A83" s="49" t="s">
        <v>664</v>
      </c>
      <c r="B83" s="50">
        <v>13</v>
      </c>
      <c r="C83" s="50" t="s">
        <v>749</v>
      </c>
      <c r="D83" s="50">
        <v>2</v>
      </c>
      <c r="E83" s="50">
        <v>1020</v>
      </c>
      <c r="F83" s="51" t="str">
        <f>+VLOOKUP(E83,Participants!$A$1:$F$802,2,FALSE)</f>
        <v>Johnnie Cohen Martin</v>
      </c>
      <c r="G83" s="51" t="str">
        <f>+VLOOKUP(E83,Participants!$A$1:$F$802,4,FALSE)</f>
        <v>JFK</v>
      </c>
      <c r="H83" s="51" t="str">
        <f>+VLOOKUP(E83,Participants!$A$1:$F$802,5,FALSE)</f>
        <v>M</v>
      </c>
      <c r="I83" s="51">
        <f>+VLOOKUP(E83,Participants!$A$1:$F$802,3,FALSE)</f>
        <v>3</v>
      </c>
      <c r="J83" s="51" t="str">
        <f>+VLOOKUP(E83,Participants!$A$1:$G$802,7,FALSE)</f>
        <v>DEV BOYS</v>
      </c>
      <c r="K83" s="51"/>
      <c r="L83" s="51"/>
    </row>
    <row r="84" spans="1:12" ht="14.25" customHeight="1" x14ac:dyDescent="0.3">
      <c r="A84" s="49" t="s">
        <v>664</v>
      </c>
      <c r="B84" s="52">
        <v>8</v>
      </c>
      <c r="C84" s="52" t="s">
        <v>750</v>
      </c>
      <c r="D84" s="52">
        <v>5</v>
      </c>
      <c r="E84" s="52">
        <v>502</v>
      </c>
      <c r="F84" s="51" t="str">
        <f>+VLOOKUP(E84,Participants!$A$1:$F$802,2,FALSE)</f>
        <v>Nolan Dieckmann</v>
      </c>
      <c r="G84" s="51" t="str">
        <f>+VLOOKUP(E84,Participants!$A$1:$F$802,4,FALSE)</f>
        <v>AMA</v>
      </c>
      <c r="H84" s="51" t="str">
        <f>+VLOOKUP(E84,Participants!$A$1:$F$802,5,FALSE)</f>
        <v>M</v>
      </c>
      <c r="I84" s="51">
        <f>+VLOOKUP(E84,Participants!$A$1:$F$802,3,FALSE)</f>
        <v>1</v>
      </c>
      <c r="J84" s="51" t="str">
        <f>+VLOOKUP(E84,Participants!$A$1:$G$802,7,FALSE)</f>
        <v>DEV BOYS</v>
      </c>
      <c r="K84" s="53"/>
      <c r="L84" s="53"/>
    </row>
    <row r="85" spans="1:12" ht="14.25" customHeight="1" x14ac:dyDescent="0.3">
      <c r="A85" s="49" t="s">
        <v>664</v>
      </c>
      <c r="B85" s="52">
        <v>8</v>
      </c>
      <c r="C85" s="52" t="s">
        <v>751</v>
      </c>
      <c r="D85" s="52">
        <v>6</v>
      </c>
      <c r="E85" s="52">
        <v>114</v>
      </c>
      <c r="F85" s="51" t="str">
        <f>+VLOOKUP(E85,Participants!$A$1:$F$802,2,FALSE)</f>
        <v>Aiden  Jakiel</v>
      </c>
      <c r="G85" s="51" t="str">
        <f>+VLOOKUP(E85,Participants!$A$1:$F$802,4,FALSE)</f>
        <v>STL</v>
      </c>
      <c r="H85" s="51" t="str">
        <f>+VLOOKUP(E85,Participants!$A$1:$F$802,5,FALSE)</f>
        <v>M</v>
      </c>
      <c r="I85" s="51">
        <f>+VLOOKUP(E85,Participants!$A$1:$F$802,3,FALSE)</f>
        <v>3</v>
      </c>
      <c r="J85" s="51" t="str">
        <f>+VLOOKUP(E85,Participants!$A$1:$G$802,7,FALSE)</f>
        <v>DEV BOYS</v>
      </c>
      <c r="K85" s="53"/>
      <c r="L85" s="53"/>
    </row>
    <row r="86" spans="1:12" ht="14.25" customHeight="1" x14ac:dyDescent="0.3">
      <c r="A86" s="49" t="s">
        <v>664</v>
      </c>
      <c r="B86" s="50">
        <v>9</v>
      </c>
      <c r="C86" s="50" t="s">
        <v>752</v>
      </c>
      <c r="D86" s="50">
        <v>8</v>
      </c>
      <c r="E86" s="50">
        <v>105</v>
      </c>
      <c r="F86" s="51" t="str">
        <f>+VLOOKUP(E86,Participants!$A$1:$F$802,2,FALSE)</f>
        <v>Charlie  Cimorelli</v>
      </c>
      <c r="G86" s="51" t="str">
        <f>+VLOOKUP(E86,Participants!$A$1:$F$802,4,FALSE)</f>
        <v>STL</v>
      </c>
      <c r="H86" s="51" t="str">
        <f>+VLOOKUP(E86,Participants!$A$1:$F$802,5,FALSE)</f>
        <v>M</v>
      </c>
      <c r="I86" s="51">
        <f>+VLOOKUP(E86,Participants!$A$1:$F$802,3,FALSE)</f>
        <v>3</v>
      </c>
      <c r="J86" s="51" t="str">
        <f>+VLOOKUP(E86,Participants!$A$1:$G$802,7,FALSE)</f>
        <v>DEV BOYS</v>
      </c>
      <c r="K86" s="51"/>
      <c r="L86" s="51"/>
    </row>
    <row r="87" spans="1:12" ht="14.25" customHeight="1" x14ac:dyDescent="0.3">
      <c r="A87" s="49" t="s">
        <v>664</v>
      </c>
      <c r="B87" s="50">
        <v>9</v>
      </c>
      <c r="C87" s="50" t="s">
        <v>753</v>
      </c>
      <c r="D87" s="50">
        <v>3</v>
      </c>
      <c r="E87" s="50">
        <v>144</v>
      </c>
      <c r="F87" s="51" t="str">
        <f>+VLOOKUP(E87,Participants!$A$1:$F$802,2,FALSE)</f>
        <v>Bennett  Willman</v>
      </c>
      <c r="G87" s="51" t="str">
        <f>+VLOOKUP(E87,Participants!$A$1:$F$802,4,FALSE)</f>
        <v>STL</v>
      </c>
      <c r="H87" s="51" t="str">
        <f>+VLOOKUP(E87,Participants!$A$1:$F$802,5,FALSE)</f>
        <v>M</v>
      </c>
      <c r="I87" s="51">
        <f>+VLOOKUP(E87,Participants!$A$1:$F$802,3,FALSE)</f>
        <v>3</v>
      </c>
      <c r="J87" s="51" t="str">
        <f>+VLOOKUP(E87,Participants!$A$1:$G$802,7,FALSE)</f>
        <v>DEV BOYS</v>
      </c>
      <c r="K87" s="51"/>
      <c r="L87" s="51"/>
    </row>
    <row r="88" spans="1:12" ht="14.25" customHeight="1" x14ac:dyDescent="0.3">
      <c r="A88" s="49" t="s">
        <v>664</v>
      </c>
      <c r="B88" s="50">
        <v>9</v>
      </c>
      <c r="C88" s="50" t="s">
        <v>754</v>
      </c>
      <c r="D88" s="50">
        <v>1</v>
      </c>
      <c r="E88" s="50">
        <v>501</v>
      </c>
      <c r="F88" s="51" t="str">
        <f>+VLOOKUP(E88,Participants!$A$1:$F$802,2,FALSE)</f>
        <v>Joey O'Keefe</v>
      </c>
      <c r="G88" s="51" t="str">
        <f>+VLOOKUP(E88,Participants!$A$1:$F$802,4,FALSE)</f>
        <v>AMA</v>
      </c>
      <c r="H88" s="51" t="str">
        <f>+VLOOKUP(E88,Participants!$A$1:$F$802,5,FALSE)</f>
        <v>M</v>
      </c>
      <c r="I88" s="51">
        <f>+VLOOKUP(E88,Participants!$A$1:$F$802,3,FALSE)</f>
        <v>1</v>
      </c>
      <c r="J88" s="51" t="str">
        <f>+VLOOKUP(E88,Participants!$A$1:$G$802,7,FALSE)</f>
        <v>DEV BOYS</v>
      </c>
      <c r="K88" s="51"/>
      <c r="L88" s="51"/>
    </row>
    <row r="89" spans="1:12" ht="14.25" customHeight="1" x14ac:dyDescent="0.3">
      <c r="A89" s="49" t="s">
        <v>664</v>
      </c>
      <c r="B89" s="52">
        <v>8</v>
      </c>
      <c r="C89" s="52" t="s">
        <v>755</v>
      </c>
      <c r="D89" s="52">
        <v>7</v>
      </c>
      <c r="E89" s="52">
        <v>828</v>
      </c>
      <c r="F89" s="51" t="str">
        <f>+VLOOKUP(E89,Participants!$A$1:$F$802,2,FALSE)</f>
        <v>Henry Cerchiaro</v>
      </c>
      <c r="G89" s="51" t="str">
        <f>+VLOOKUP(E89,Participants!$A$1:$F$802,4,FALSE)</f>
        <v>GAA</v>
      </c>
      <c r="H89" s="51" t="str">
        <f>+VLOOKUP(E89,Participants!$A$1:$F$802,5,FALSE)</f>
        <v>M</v>
      </c>
      <c r="I89" s="51">
        <f>+VLOOKUP(E89,Participants!$A$1:$F$802,3,FALSE)</f>
        <v>1</v>
      </c>
      <c r="J89" s="51" t="str">
        <f>+VLOOKUP(E89,Participants!$A$1:$G$802,7,FALSE)</f>
        <v>DEV BOYS</v>
      </c>
      <c r="K89" s="53"/>
      <c r="L89" s="53"/>
    </row>
    <row r="90" spans="1:12" ht="14.25" customHeight="1" x14ac:dyDescent="0.3">
      <c r="A90" s="49" t="s">
        <v>664</v>
      </c>
      <c r="B90" s="50">
        <v>9</v>
      </c>
      <c r="C90" s="50" t="s">
        <v>756</v>
      </c>
      <c r="D90" s="50">
        <v>6</v>
      </c>
      <c r="E90" s="50">
        <v>843</v>
      </c>
      <c r="F90" s="51" t="str">
        <f>+VLOOKUP(E90,Participants!$A$1:$F$802,2,FALSE)</f>
        <v>Robert Drew</v>
      </c>
      <c r="G90" s="51" t="str">
        <f>+VLOOKUP(E90,Participants!$A$1:$F$802,4,FALSE)</f>
        <v>GAA</v>
      </c>
      <c r="H90" s="51" t="str">
        <f>+VLOOKUP(E90,Participants!$A$1:$F$802,5,FALSE)</f>
        <v>M</v>
      </c>
      <c r="I90" s="51">
        <f>+VLOOKUP(E90,Participants!$A$1:$F$802,3,FALSE)</f>
        <v>3</v>
      </c>
      <c r="J90" s="51" t="str">
        <f>+VLOOKUP(E90,Participants!$A$1:$G$802,7,FALSE)</f>
        <v>DEV BOYS</v>
      </c>
      <c r="K90" s="51"/>
      <c r="L90" s="51"/>
    </row>
    <row r="91" spans="1:12" ht="14.25" customHeight="1" x14ac:dyDescent="0.3">
      <c r="A91" s="49" t="s">
        <v>664</v>
      </c>
      <c r="B91" s="50">
        <v>9</v>
      </c>
      <c r="C91" s="50" t="s">
        <v>757</v>
      </c>
      <c r="D91" s="50">
        <v>2</v>
      </c>
      <c r="E91" s="50">
        <v>829</v>
      </c>
      <c r="F91" s="51" t="str">
        <f>+VLOOKUP(E91,Participants!$A$1:$F$802,2,FALSE)</f>
        <v>Michael Cerchiaro</v>
      </c>
      <c r="G91" s="51" t="str">
        <f>+VLOOKUP(E91,Participants!$A$1:$F$802,4,FALSE)</f>
        <v>GAA</v>
      </c>
      <c r="H91" s="51" t="str">
        <f>+VLOOKUP(E91,Participants!$A$1:$F$802,5,FALSE)</f>
        <v>M</v>
      </c>
      <c r="I91" s="51">
        <f>+VLOOKUP(E91,Participants!$A$1:$F$802,3,FALSE)</f>
        <v>1</v>
      </c>
      <c r="J91" s="51" t="str">
        <f>+VLOOKUP(E91,Participants!$A$1:$G$802,7,FALSE)</f>
        <v>DEV BOYS</v>
      </c>
      <c r="K91" s="51"/>
      <c r="L91" s="51"/>
    </row>
    <row r="92" spans="1:12" ht="14.25" customHeight="1" x14ac:dyDescent="0.3">
      <c r="A92" s="49" t="s">
        <v>664</v>
      </c>
      <c r="B92" s="52">
        <v>8</v>
      </c>
      <c r="C92" s="52" t="s">
        <v>758</v>
      </c>
      <c r="D92" s="52">
        <v>2</v>
      </c>
      <c r="E92" s="52">
        <v>846</v>
      </c>
      <c r="F92" s="51" t="str">
        <f>+VLOOKUP(E92,Participants!$A$1:$F$802,2,FALSE)</f>
        <v>Grayson Lyle</v>
      </c>
      <c r="G92" s="51" t="str">
        <f>+VLOOKUP(E92,Participants!$A$1:$F$802,4,FALSE)</f>
        <v>GAA</v>
      </c>
      <c r="H92" s="51" t="str">
        <f>+VLOOKUP(E92,Participants!$A$1:$F$802,5,FALSE)</f>
        <v>M</v>
      </c>
      <c r="I92" s="51">
        <f>+VLOOKUP(E92,Participants!$A$1:$F$802,3,FALSE)</f>
        <v>3</v>
      </c>
      <c r="J92" s="51" t="str">
        <f>+VLOOKUP(E92,Participants!$A$1:$G$802,7,FALSE)</f>
        <v>DEV BOYS</v>
      </c>
      <c r="K92" s="53"/>
      <c r="L92" s="53"/>
    </row>
    <row r="93" spans="1:12" ht="14.25" customHeight="1" x14ac:dyDescent="0.3">
      <c r="A93" s="49" t="s">
        <v>664</v>
      </c>
      <c r="B93" s="52">
        <v>12</v>
      </c>
      <c r="C93" s="52" t="s">
        <v>759</v>
      </c>
      <c r="D93" s="52">
        <v>8</v>
      </c>
      <c r="E93" s="52">
        <v>1988</v>
      </c>
      <c r="F93" s="51" t="e">
        <f>+VLOOKUP(E93,Participants!$A$1:$F$802,2,FALSE)</f>
        <v>#N/A</v>
      </c>
      <c r="G93" s="51" t="e">
        <f>+VLOOKUP(E93,Participants!$A$1:$F$802,4,FALSE)</f>
        <v>#N/A</v>
      </c>
      <c r="H93" s="51" t="e">
        <f>+VLOOKUP(E93,Participants!$A$1:$F$802,5,FALSE)</f>
        <v>#N/A</v>
      </c>
      <c r="I93" s="51" t="e">
        <f>+VLOOKUP(E93,Participants!$A$1:$F$802,3,FALSE)</f>
        <v>#N/A</v>
      </c>
      <c r="J93" s="51" t="e">
        <f>+VLOOKUP(E93,Participants!$A$1:$G$802,7,FALSE)</f>
        <v>#N/A</v>
      </c>
      <c r="K93" s="53"/>
      <c r="L93" s="53"/>
    </row>
    <row r="94" spans="1:12" ht="14.25" customHeight="1" x14ac:dyDescent="0.3">
      <c r="A94" s="49" t="s">
        <v>664</v>
      </c>
      <c r="B94" s="52">
        <v>12</v>
      </c>
      <c r="C94" s="52" t="s">
        <v>760</v>
      </c>
      <c r="D94" s="52">
        <v>7</v>
      </c>
      <c r="E94" s="52" t="s">
        <v>761</v>
      </c>
      <c r="F94" s="51" t="e">
        <f>+VLOOKUP(E94,Participants!$A$1:$F$802,2,FALSE)</f>
        <v>#N/A</v>
      </c>
      <c r="G94" s="51" t="e">
        <f>+VLOOKUP(E94,Participants!$A$1:$F$802,4,FALSE)</f>
        <v>#N/A</v>
      </c>
      <c r="H94" s="51" t="e">
        <f>+VLOOKUP(E94,Participants!$A$1:$F$802,5,FALSE)</f>
        <v>#N/A</v>
      </c>
      <c r="I94" s="51" t="e">
        <f>+VLOOKUP(E94,Participants!$A$1:$F$802,3,FALSE)</f>
        <v>#N/A</v>
      </c>
      <c r="J94" s="51" t="e">
        <f>+VLOOKUP(E94,Participants!$A$1:$G$802,7,FALSE)</f>
        <v>#N/A</v>
      </c>
      <c r="K94" s="53"/>
      <c r="L94" s="53"/>
    </row>
    <row r="95" spans="1:12" ht="14.25" customHeight="1" x14ac:dyDescent="0.3">
      <c r="A95" s="49" t="s">
        <v>664</v>
      </c>
      <c r="B95" s="52">
        <v>8</v>
      </c>
      <c r="C95" s="52" t="s">
        <v>762</v>
      </c>
      <c r="D95" s="52">
        <v>8</v>
      </c>
      <c r="E95" s="52">
        <v>804</v>
      </c>
      <c r="F95" s="51" t="e">
        <f>+VLOOKUP(E95,Participants!$A$1:$F$802,2,FALSE)</f>
        <v>#N/A</v>
      </c>
      <c r="G95" s="51" t="e">
        <f>+VLOOKUP(E95,Participants!$A$1:$F$802,4,FALSE)</f>
        <v>#N/A</v>
      </c>
      <c r="H95" s="51" t="e">
        <f>+VLOOKUP(E95,Participants!$A$1:$F$802,5,FALSE)</f>
        <v>#N/A</v>
      </c>
      <c r="I95" s="51" t="e">
        <f>+VLOOKUP(E95,Participants!$A$1:$F$802,3,FALSE)</f>
        <v>#N/A</v>
      </c>
      <c r="J95" s="51" t="e">
        <f>+VLOOKUP(E95,Participants!$A$1:$G$802,7,FALSE)</f>
        <v>#N/A</v>
      </c>
      <c r="K95" s="53"/>
      <c r="L95" s="53"/>
    </row>
    <row r="96" spans="1:12" ht="14.25" customHeight="1" x14ac:dyDescent="0.3">
      <c r="A96" s="49" t="s">
        <v>664</v>
      </c>
      <c r="B96" s="52">
        <v>6</v>
      </c>
      <c r="C96" s="52"/>
      <c r="D96" s="52">
        <v>8</v>
      </c>
      <c r="E96" s="52"/>
      <c r="F96" s="51" t="e">
        <f>+VLOOKUP(E96,Participants!$A$1:$F$802,2,FALSE)</f>
        <v>#N/A</v>
      </c>
      <c r="G96" s="51" t="e">
        <f>+VLOOKUP(E96,Participants!$A$1:$F$802,4,FALSE)</f>
        <v>#N/A</v>
      </c>
      <c r="H96" s="51" t="e">
        <f>+VLOOKUP(E96,Participants!$A$1:$F$802,5,FALSE)</f>
        <v>#N/A</v>
      </c>
      <c r="I96" s="51" t="e">
        <f>+VLOOKUP(E96,Participants!$A$1:$F$802,3,FALSE)</f>
        <v>#N/A</v>
      </c>
      <c r="J96" s="51" t="e">
        <f>+VLOOKUP(E96,Participants!$A$1:$G$802,7,FALSE)</f>
        <v>#N/A</v>
      </c>
      <c r="K96" s="53"/>
      <c r="L96" s="53"/>
    </row>
    <row r="97" spans="1:24" ht="14.25" customHeight="1" x14ac:dyDescent="0.25">
      <c r="B97" s="54"/>
      <c r="C97" s="55"/>
      <c r="E97" s="56"/>
    </row>
    <row r="98" spans="1:24" ht="14.25" customHeight="1" x14ac:dyDescent="0.25">
      <c r="B98" s="54"/>
      <c r="C98" s="55"/>
      <c r="E98" s="56"/>
    </row>
    <row r="99" spans="1:24" ht="14.25" customHeight="1" x14ac:dyDescent="0.25">
      <c r="B99" s="57" t="s">
        <v>15</v>
      </c>
      <c r="C99" s="57" t="s">
        <v>18</v>
      </c>
      <c r="D99" s="58" t="s">
        <v>21</v>
      </c>
      <c r="E99" s="57" t="s">
        <v>24</v>
      </c>
      <c r="F99" s="57" t="s">
        <v>27</v>
      </c>
      <c r="G99" s="57" t="s">
        <v>30</v>
      </c>
      <c r="H99" s="57" t="s">
        <v>33</v>
      </c>
      <c r="I99" s="57" t="s">
        <v>36</v>
      </c>
      <c r="J99" s="57" t="s">
        <v>39</v>
      </c>
      <c r="K99" s="57" t="s">
        <v>42</v>
      </c>
      <c r="L99" s="57" t="s">
        <v>45</v>
      </c>
      <c r="M99" s="57" t="s">
        <v>48</v>
      </c>
      <c r="N99" s="57" t="s">
        <v>51</v>
      </c>
      <c r="O99" s="59" t="s">
        <v>53</v>
      </c>
      <c r="P99" s="57" t="s">
        <v>619</v>
      </c>
      <c r="Q99" s="57" t="s">
        <v>62</v>
      </c>
      <c r="R99" s="57" t="s">
        <v>65</v>
      </c>
      <c r="S99" s="57" t="s">
        <v>68</v>
      </c>
      <c r="T99" s="57" t="s">
        <v>74</v>
      </c>
      <c r="U99" s="57" t="s">
        <v>77</v>
      </c>
      <c r="V99" s="59" t="s">
        <v>10</v>
      </c>
      <c r="W99" s="57"/>
      <c r="X99" s="59" t="s">
        <v>763</v>
      </c>
    </row>
    <row r="100" spans="1:24" ht="14.25" customHeight="1" x14ac:dyDescent="0.25">
      <c r="A100" s="60" t="s">
        <v>111</v>
      </c>
      <c r="B100" s="60">
        <f t="shared" ref="B100:V100" si="0">+SUMIFS($L$2:$L$96,$J$2:$J$96,$A100,$G$2:$G$96,B$99)</f>
        <v>0</v>
      </c>
      <c r="C100" s="60">
        <f t="shared" si="0"/>
        <v>0</v>
      </c>
      <c r="D100" s="60">
        <f t="shared" si="0"/>
        <v>0</v>
      </c>
      <c r="E100" s="60">
        <f t="shared" si="0"/>
        <v>16</v>
      </c>
      <c r="F100" s="60">
        <f t="shared" si="0"/>
        <v>0</v>
      </c>
      <c r="G100" s="60">
        <f t="shared" si="0"/>
        <v>0</v>
      </c>
      <c r="H100" s="60">
        <f t="shared" si="0"/>
        <v>0</v>
      </c>
      <c r="I100" s="60">
        <f t="shared" si="0"/>
        <v>0</v>
      </c>
      <c r="J100" s="60">
        <f t="shared" si="0"/>
        <v>0</v>
      </c>
      <c r="K100" s="60">
        <f t="shared" si="0"/>
        <v>0</v>
      </c>
      <c r="L100" s="60">
        <f t="shared" si="0"/>
        <v>0</v>
      </c>
      <c r="M100" s="60">
        <f t="shared" si="0"/>
        <v>0</v>
      </c>
      <c r="N100" s="60">
        <f t="shared" si="0"/>
        <v>0</v>
      </c>
      <c r="O100" s="60">
        <f t="shared" si="0"/>
        <v>5</v>
      </c>
      <c r="P100" s="60">
        <f t="shared" si="0"/>
        <v>4</v>
      </c>
      <c r="Q100" s="60">
        <f t="shared" si="0"/>
        <v>0</v>
      </c>
      <c r="R100" s="60">
        <f t="shared" si="0"/>
        <v>0</v>
      </c>
      <c r="S100" s="60">
        <f t="shared" si="0"/>
        <v>0</v>
      </c>
      <c r="T100" s="60">
        <f t="shared" si="0"/>
        <v>0</v>
      </c>
      <c r="U100" s="60">
        <f t="shared" si="0"/>
        <v>0</v>
      </c>
      <c r="V100" s="60">
        <f t="shared" si="0"/>
        <v>14</v>
      </c>
      <c r="W100" s="60"/>
      <c r="X100" s="60">
        <f>SUM(B100:V100)</f>
        <v>39</v>
      </c>
    </row>
    <row r="101" spans="1:24" ht="14.25" customHeight="1" x14ac:dyDescent="0.25">
      <c r="A101" s="60" t="s">
        <v>13</v>
      </c>
      <c r="B101" s="60">
        <f t="shared" ref="B101:V101" si="1">+SUMIFS($L$2:$L$96,$J$2:$J$96,$A101,$G$2:$G$96,B$99)</f>
        <v>0</v>
      </c>
      <c r="C101" s="60">
        <f t="shared" si="1"/>
        <v>0</v>
      </c>
      <c r="D101" s="60">
        <f t="shared" si="1"/>
        <v>0</v>
      </c>
      <c r="E101" s="60">
        <f t="shared" si="1"/>
        <v>5</v>
      </c>
      <c r="F101" s="60">
        <f t="shared" si="1"/>
        <v>0</v>
      </c>
      <c r="G101" s="60">
        <f t="shared" si="1"/>
        <v>0</v>
      </c>
      <c r="H101" s="60">
        <f t="shared" si="1"/>
        <v>0</v>
      </c>
      <c r="I101" s="60">
        <f t="shared" si="1"/>
        <v>0</v>
      </c>
      <c r="J101" s="60">
        <f t="shared" si="1"/>
        <v>0</v>
      </c>
      <c r="K101" s="60">
        <f t="shared" si="1"/>
        <v>0</v>
      </c>
      <c r="L101" s="60">
        <f t="shared" si="1"/>
        <v>0</v>
      </c>
      <c r="M101" s="60">
        <f t="shared" si="1"/>
        <v>0</v>
      </c>
      <c r="N101" s="60">
        <f t="shared" si="1"/>
        <v>0</v>
      </c>
      <c r="O101" s="60">
        <f t="shared" si="1"/>
        <v>10</v>
      </c>
      <c r="P101" s="60">
        <f t="shared" si="1"/>
        <v>4</v>
      </c>
      <c r="Q101" s="60">
        <f t="shared" si="1"/>
        <v>0</v>
      </c>
      <c r="R101" s="60">
        <f t="shared" si="1"/>
        <v>0</v>
      </c>
      <c r="S101" s="60">
        <f t="shared" si="1"/>
        <v>0</v>
      </c>
      <c r="T101" s="60">
        <f t="shared" si="1"/>
        <v>0</v>
      </c>
      <c r="U101" s="60">
        <f t="shared" si="1"/>
        <v>0</v>
      </c>
      <c r="V101" s="60">
        <f t="shared" si="1"/>
        <v>20</v>
      </c>
      <c r="W101" s="60"/>
      <c r="X101" s="60">
        <f>SUM(B101:W101)</f>
        <v>39</v>
      </c>
    </row>
    <row r="102" spans="1:24" ht="14.25" customHeight="1" x14ac:dyDescent="0.25">
      <c r="B102" s="54"/>
      <c r="C102" s="55"/>
      <c r="E102" s="56"/>
    </row>
    <row r="103" spans="1:24" ht="14.25" customHeight="1" x14ac:dyDescent="0.25">
      <c r="B103" s="54"/>
      <c r="C103" s="55"/>
      <c r="E103" s="56"/>
    </row>
    <row r="104" spans="1:24" ht="14.25" customHeight="1" x14ac:dyDescent="0.25">
      <c r="B104" s="54"/>
      <c r="C104" s="55"/>
      <c r="E104" s="56"/>
    </row>
    <row r="105" spans="1:24" ht="14.25" customHeight="1" x14ac:dyDescent="0.25">
      <c r="B105" s="54"/>
      <c r="C105" s="55"/>
      <c r="E105" s="56"/>
    </row>
    <row r="106" spans="1:24" ht="14.25" customHeight="1" x14ac:dyDescent="0.25">
      <c r="B106" s="54"/>
      <c r="C106" s="55"/>
      <c r="E106" s="56"/>
    </row>
    <row r="107" spans="1:24" ht="14.25" customHeight="1" x14ac:dyDescent="0.25">
      <c r="B107" s="54"/>
      <c r="C107" s="55"/>
      <c r="E107" s="56"/>
    </row>
    <row r="108" spans="1:24" ht="14.25" customHeight="1" x14ac:dyDescent="0.25">
      <c r="B108" s="54"/>
      <c r="C108" s="55"/>
      <c r="E108" s="56"/>
    </row>
    <row r="109" spans="1:24" ht="14.25" customHeight="1" x14ac:dyDescent="0.25">
      <c r="B109" s="54"/>
      <c r="C109" s="55"/>
      <c r="E109" s="56"/>
    </row>
    <row r="110" spans="1:24" ht="14.25" customHeight="1" x14ac:dyDescent="0.25">
      <c r="B110" s="54"/>
      <c r="C110" s="55"/>
      <c r="E110" s="56"/>
    </row>
    <row r="111" spans="1:24" ht="14.25" customHeight="1" x14ac:dyDescent="0.25">
      <c r="B111" s="54"/>
      <c r="C111" s="55"/>
      <c r="E111" s="56"/>
    </row>
    <row r="112" spans="1:24" ht="14.25" customHeight="1" x14ac:dyDescent="0.25">
      <c r="B112" s="54"/>
      <c r="C112" s="55"/>
      <c r="E112" s="56"/>
    </row>
    <row r="113" spans="2:5" ht="14.25" customHeight="1" x14ac:dyDescent="0.25">
      <c r="B113" s="54"/>
      <c r="C113" s="55"/>
      <c r="E113" s="56"/>
    </row>
    <row r="114" spans="2:5" ht="14.25" customHeight="1" x14ac:dyDescent="0.25">
      <c r="B114" s="54"/>
      <c r="C114" s="55"/>
      <c r="E114" s="56"/>
    </row>
    <row r="115" spans="2:5" ht="14.25" customHeight="1" x14ac:dyDescent="0.25">
      <c r="B115" s="54"/>
      <c r="C115" s="55"/>
      <c r="E115" s="56"/>
    </row>
    <row r="116" spans="2:5" ht="14.25" customHeight="1" x14ac:dyDescent="0.25">
      <c r="B116" s="54"/>
      <c r="C116" s="55"/>
      <c r="E116" s="56"/>
    </row>
    <row r="117" spans="2:5" ht="14.25" customHeight="1" x14ac:dyDescent="0.25">
      <c r="B117" s="54"/>
      <c r="C117" s="55"/>
      <c r="E117" s="56"/>
    </row>
    <row r="118" spans="2:5" ht="14.25" customHeight="1" x14ac:dyDescent="0.25">
      <c r="B118" s="54"/>
      <c r="C118" s="55"/>
      <c r="E118" s="56"/>
    </row>
    <row r="119" spans="2:5" ht="14.25" customHeight="1" x14ac:dyDescent="0.25">
      <c r="B119" s="54"/>
      <c r="C119" s="55"/>
      <c r="E119" s="56"/>
    </row>
    <row r="120" spans="2:5" ht="14.25" customHeight="1" x14ac:dyDescent="0.25">
      <c r="B120" s="54"/>
      <c r="C120" s="55"/>
      <c r="E120" s="56"/>
    </row>
    <row r="121" spans="2:5" ht="14.25" customHeight="1" x14ac:dyDescent="0.25">
      <c r="B121" s="54"/>
      <c r="C121" s="55"/>
      <c r="E121" s="56"/>
    </row>
    <row r="122" spans="2:5" ht="14.25" customHeight="1" x14ac:dyDescent="0.25">
      <c r="B122" s="54"/>
      <c r="C122" s="55"/>
      <c r="E122" s="56"/>
    </row>
    <row r="123" spans="2:5" ht="14.25" customHeight="1" x14ac:dyDescent="0.25">
      <c r="B123" s="54"/>
      <c r="C123" s="55"/>
      <c r="E123" s="56"/>
    </row>
    <row r="124" spans="2:5" ht="14.25" customHeight="1" x14ac:dyDescent="0.25">
      <c r="B124" s="54"/>
      <c r="C124" s="55"/>
      <c r="E124" s="56"/>
    </row>
    <row r="125" spans="2:5" ht="14.25" customHeight="1" x14ac:dyDescent="0.25">
      <c r="B125" s="54"/>
      <c r="C125" s="55"/>
      <c r="E125" s="56"/>
    </row>
    <row r="126" spans="2:5" ht="14.25" customHeight="1" x14ac:dyDescent="0.25">
      <c r="B126" s="54"/>
      <c r="C126" s="55"/>
      <c r="E126" s="56"/>
    </row>
    <row r="127" spans="2:5" ht="14.25" customHeight="1" x14ac:dyDescent="0.25">
      <c r="B127" s="54"/>
      <c r="C127" s="55"/>
      <c r="E127" s="56"/>
    </row>
    <row r="128" spans="2:5" ht="14.25" customHeight="1" x14ac:dyDescent="0.25">
      <c r="B128" s="54"/>
      <c r="C128" s="55"/>
      <c r="E128" s="56"/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</sheetData>
  <autoFilter ref="A1:L96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0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21" x14ac:dyDescent="0.35">
      <c r="A1" s="61" t="s">
        <v>764</v>
      </c>
      <c r="B1" s="61" t="s">
        <v>665</v>
      </c>
      <c r="C1" s="61" t="s">
        <v>666</v>
      </c>
      <c r="D1" s="62" t="s">
        <v>667</v>
      </c>
      <c r="E1" s="61" t="s">
        <v>668</v>
      </c>
      <c r="F1" s="61" t="s">
        <v>1</v>
      </c>
      <c r="G1" s="61" t="s">
        <v>3</v>
      </c>
      <c r="H1" s="61" t="s">
        <v>669</v>
      </c>
      <c r="I1" s="61" t="s">
        <v>2</v>
      </c>
      <c r="J1" s="61" t="s">
        <v>5</v>
      </c>
      <c r="K1" s="61" t="s">
        <v>670</v>
      </c>
      <c r="L1" s="61" t="s">
        <v>671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4.25" customHeight="1" x14ac:dyDescent="0.35">
      <c r="A2" s="61" t="s">
        <v>764</v>
      </c>
      <c r="B2" s="52">
        <v>1</v>
      </c>
      <c r="C2" s="52" t="s">
        <v>765</v>
      </c>
      <c r="D2" s="64"/>
      <c r="E2" s="52">
        <v>147</v>
      </c>
      <c r="F2" s="53" t="str">
        <f>+VLOOKUP(E2,Participants!$A$1:$F$802,2,FALSE)</f>
        <v>Verena Belldina</v>
      </c>
      <c r="G2" s="53" t="str">
        <f>+VLOOKUP(E2,Participants!$A$1:$F$802,4,FALSE)</f>
        <v>STL</v>
      </c>
      <c r="H2" s="53" t="str">
        <f>+VLOOKUP(E2,Participants!$A$1:$F$802,5,FALSE)</f>
        <v>F</v>
      </c>
      <c r="I2" s="53">
        <f>+VLOOKUP(E2,Participants!$A$1:$F$802,3,FALSE)</f>
        <v>4</v>
      </c>
      <c r="J2" s="53" t="str">
        <f>+VLOOKUP(E2,Participants!$A$1:$G$802,7,FALSE)</f>
        <v>DEV GIRLS</v>
      </c>
      <c r="K2" s="53">
        <v>1</v>
      </c>
      <c r="L2" s="53">
        <v>10</v>
      </c>
    </row>
    <row r="3" spans="1:26" ht="14.25" customHeight="1" x14ac:dyDescent="0.35">
      <c r="A3" s="61" t="s">
        <v>764</v>
      </c>
      <c r="B3" s="52">
        <v>1</v>
      </c>
      <c r="C3" s="52" t="s">
        <v>766</v>
      </c>
      <c r="D3" s="64"/>
      <c r="E3" s="52">
        <v>158</v>
      </c>
      <c r="F3" s="53" t="str">
        <f>+VLOOKUP(E3,Participants!$A$1:$F$802,2,FALSE)</f>
        <v>Violet  Eckenrode</v>
      </c>
      <c r="G3" s="53" t="str">
        <f>+VLOOKUP(E3,Participants!$A$1:$F$802,4,FALSE)</f>
        <v>STL</v>
      </c>
      <c r="H3" s="53" t="str">
        <f>+VLOOKUP(E3,Participants!$A$1:$F$802,5,FALSE)</f>
        <v>F</v>
      </c>
      <c r="I3" s="53">
        <f>+VLOOKUP(E3,Participants!$A$1:$F$802,3,FALSE)</f>
        <v>3</v>
      </c>
      <c r="J3" s="53" t="str">
        <f>+VLOOKUP(E3,Participants!$A$1:$G$802,7,FALSE)</f>
        <v>DEV GIRLS</v>
      </c>
      <c r="K3" s="53">
        <v>2</v>
      </c>
      <c r="L3" s="53">
        <v>8</v>
      </c>
    </row>
    <row r="4" spans="1:26" ht="14.25" customHeight="1" x14ac:dyDescent="0.35">
      <c r="A4" s="61" t="s">
        <v>764</v>
      </c>
      <c r="B4" s="52">
        <v>1</v>
      </c>
      <c r="C4" s="52" t="s">
        <v>767</v>
      </c>
      <c r="D4" s="64"/>
      <c r="E4" s="52">
        <v>159</v>
      </c>
      <c r="F4" s="53" t="str">
        <f>+VLOOKUP(E4,Participants!$A$1:$F$802,2,FALSE)</f>
        <v>Hannah  Friday</v>
      </c>
      <c r="G4" s="53" t="str">
        <f>+VLOOKUP(E4,Participants!$A$1:$F$802,4,FALSE)</f>
        <v>STL</v>
      </c>
      <c r="H4" s="53" t="str">
        <f>+VLOOKUP(E4,Participants!$A$1:$F$802,5,FALSE)</f>
        <v>F</v>
      </c>
      <c r="I4" s="53">
        <f>+VLOOKUP(E4,Participants!$A$1:$F$802,3,FALSE)</f>
        <v>4</v>
      </c>
      <c r="J4" s="53" t="str">
        <f>+VLOOKUP(E4,Participants!$A$1:$G$802,7,FALSE)</f>
        <v>DEV GIRLS</v>
      </c>
      <c r="K4" s="53">
        <v>3</v>
      </c>
      <c r="L4" s="53">
        <v>6</v>
      </c>
    </row>
    <row r="5" spans="1:26" ht="14.25" customHeight="1" x14ac:dyDescent="0.35">
      <c r="A5" s="61" t="s">
        <v>764</v>
      </c>
      <c r="B5" s="52">
        <v>1</v>
      </c>
      <c r="C5" s="52" t="s">
        <v>768</v>
      </c>
      <c r="D5" s="64"/>
      <c r="E5" s="52">
        <v>200</v>
      </c>
      <c r="F5" s="53" t="str">
        <f>+VLOOKUP(E5,Participants!$A$1:$F$802,2,FALSE)</f>
        <v>Ava Valotta</v>
      </c>
      <c r="G5" s="53" t="str">
        <f>+VLOOKUP(E5,Participants!$A$1:$F$802,4,FALSE)</f>
        <v>STL</v>
      </c>
      <c r="H5" s="53" t="str">
        <f>+VLOOKUP(E5,Participants!$A$1:$F$802,5,FALSE)</f>
        <v>F</v>
      </c>
      <c r="I5" s="53">
        <f>+VLOOKUP(E5,Participants!$A$1:$F$802,3,FALSE)</f>
        <v>3</v>
      </c>
      <c r="J5" s="53" t="str">
        <f>+VLOOKUP(E5,Participants!$A$1:$G$802,7,FALSE)</f>
        <v>DEV GIRLS</v>
      </c>
      <c r="K5" s="53">
        <v>4</v>
      </c>
      <c r="L5" s="53">
        <v>5</v>
      </c>
    </row>
    <row r="6" spans="1:26" ht="14.25" customHeight="1" x14ac:dyDescent="0.35">
      <c r="A6" s="61" t="s">
        <v>764</v>
      </c>
      <c r="B6" s="52">
        <v>1</v>
      </c>
      <c r="C6" s="52" t="s">
        <v>769</v>
      </c>
      <c r="D6" s="64"/>
      <c r="E6" s="52">
        <v>1039</v>
      </c>
      <c r="F6" s="53" t="str">
        <f>+VLOOKUP(E6,Participants!$A$1:$F$802,2,FALSE)</f>
        <v>Julia Douglass</v>
      </c>
      <c r="G6" s="53" t="str">
        <f>+VLOOKUP(E6,Participants!$A$1:$F$802,4,FALSE)</f>
        <v>JFK</v>
      </c>
      <c r="H6" s="53" t="str">
        <f>+VLOOKUP(E6,Participants!$A$1:$F$802,5,FALSE)</f>
        <v>F</v>
      </c>
      <c r="I6" s="53">
        <f>+VLOOKUP(E6,Participants!$A$1:$F$802,3,FALSE)</f>
        <v>3</v>
      </c>
      <c r="J6" s="53" t="str">
        <f>+VLOOKUP(E6,Participants!$A$1:$G$802,7,FALSE)</f>
        <v>DEV GIRLS</v>
      </c>
      <c r="K6" s="53">
        <v>5</v>
      </c>
      <c r="L6" s="53">
        <v>4</v>
      </c>
    </row>
    <row r="7" spans="1:26" ht="14.25" customHeight="1" x14ac:dyDescent="0.35">
      <c r="A7" s="61" t="s">
        <v>764</v>
      </c>
      <c r="B7" s="52">
        <v>1</v>
      </c>
      <c r="C7" s="52" t="s">
        <v>770</v>
      </c>
      <c r="D7" s="64"/>
      <c r="E7" s="52">
        <v>520</v>
      </c>
      <c r="F7" s="53" t="str">
        <f>+VLOOKUP(E7,Participants!$A$1:$F$802,2,FALSE)</f>
        <v>Ava Daley</v>
      </c>
      <c r="G7" s="53" t="str">
        <f>+VLOOKUP(E7,Participants!$A$1:$F$802,4,FALSE)</f>
        <v>AMA</v>
      </c>
      <c r="H7" s="53" t="str">
        <f>+VLOOKUP(E7,Participants!$A$1:$F$802,5,FALSE)</f>
        <v>F</v>
      </c>
      <c r="I7" s="53">
        <f>+VLOOKUP(E7,Participants!$A$1:$F$802,3,FALSE)</f>
        <v>2</v>
      </c>
      <c r="J7" s="53" t="str">
        <f>+VLOOKUP(E7,Participants!$A$1:$G$802,7,FALSE)</f>
        <v>DEV GIRLS</v>
      </c>
      <c r="K7" s="53">
        <v>6</v>
      </c>
      <c r="L7" s="53">
        <v>3</v>
      </c>
    </row>
    <row r="8" spans="1:26" ht="14.25" customHeight="1" x14ac:dyDescent="0.35">
      <c r="A8" s="61" t="s">
        <v>764</v>
      </c>
      <c r="B8" s="52">
        <v>1</v>
      </c>
      <c r="C8" s="52" t="s">
        <v>771</v>
      </c>
      <c r="D8" s="64"/>
      <c r="E8" s="52">
        <v>116</v>
      </c>
      <c r="F8" s="53" t="str">
        <f>+VLOOKUP(E8,Participants!$A$1:$F$802,2,FALSE)</f>
        <v>Henry Koerner</v>
      </c>
      <c r="G8" s="53" t="str">
        <f>+VLOOKUP(E8,Participants!$A$1:$F$802,4,FALSE)</f>
        <v>STL</v>
      </c>
      <c r="H8" s="53" t="str">
        <f>+VLOOKUP(E8,Participants!$A$1:$F$802,5,FALSE)</f>
        <v>M</v>
      </c>
      <c r="I8" s="53">
        <f>+VLOOKUP(E8,Participants!$A$1:$F$802,3,FALSE)</f>
        <v>4</v>
      </c>
      <c r="J8" s="53" t="str">
        <f>+VLOOKUP(E8,Participants!$A$1:$G$802,7,FALSE)</f>
        <v>DEV BOYS</v>
      </c>
      <c r="K8" s="53">
        <v>1</v>
      </c>
      <c r="L8" s="53">
        <v>10</v>
      </c>
    </row>
    <row r="9" spans="1:26" ht="14.25" customHeight="1" x14ac:dyDescent="0.35">
      <c r="A9" s="61" t="s">
        <v>764</v>
      </c>
      <c r="B9" s="52">
        <v>1</v>
      </c>
      <c r="C9" s="52" t="s">
        <v>772</v>
      </c>
      <c r="D9" s="64"/>
      <c r="E9" s="52">
        <v>126</v>
      </c>
      <c r="F9" s="53" t="str">
        <f>+VLOOKUP(E9,Participants!$A$1:$F$802,2,FALSE)</f>
        <v>Stevie  Porter</v>
      </c>
      <c r="G9" s="53" t="str">
        <f>+VLOOKUP(E9,Participants!$A$1:$F$802,4,FALSE)</f>
        <v>STL</v>
      </c>
      <c r="H9" s="53" t="str">
        <f>+VLOOKUP(E9,Participants!$A$1:$F$802,5,FALSE)</f>
        <v>M</v>
      </c>
      <c r="I9" s="53">
        <f>+VLOOKUP(E9,Participants!$A$1:$F$802,3,FALSE)</f>
        <v>4</v>
      </c>
      <c r="J9" s="53" t="str">
        <f>+VLOOKUP(E9,Participants!$A$1:$G$802,7,FALSE)</f>
        <v>DEV BOYS</v>
      </c>
      <c r="K9" s="53">
        <v>2</v>
      </c>
      <c r="L9" s="53">
        <v>8</v>
      </c>
    </row>
    <row r="10" spans="1:26" ht="14.25" customHeight="1" x14ac:dyDescent="0.35">
      <c r="A10" s="61" t="s">
        <v>764</v>
      </c>
      <c r="B10" s="52">
        <v>1</v>
      </c>
      <c r="C10" s="52" t="s">
        <v>773</v>
      </c>
      <c r="D10" s="64"/>
      <c r="E10" s="52">
        <v>139</v>
      </c>
      <c r="F10" s="53" t="str">
        <f>+VLOOKUP(E10,Participants!$A$1:$F$802,2,FALSE)</f>
        <v>Hunter  Thompson</v>
      </c>
      <c r="G10" s="53" t="str">
        <f>+VLOOKUP(E10,Participants!$A$1:$F$802,4,FALSE)</f>
        <v>STL</v>
      </c>
      <c r="H10" s="53" t="str">
        <f>+VLOOKUP(E10,Participants!$A$1:$F$802,5,FALSE)</f>
        <v>M</v>
      </c>
      <c r="I10" s="53">
        <f>+VLOOKUP(E10,Participants!$A$1:$F$802,3,FALSE)</f>
        <v>4</v>
      </c>
      <c r="J10" s="53" t="str">
        <f>+VLOOKUP(E10,Participants!$A$1:$G$802,7,FALSE)</f>
        <v>DEV BOYS</v>
      </c>
      <c r="K10" s="53">
        <v>3</v>
      </c>
      <c r="L10" s="53">
        <v>6</v>
      </c>
    </row>
    <row r="11" spans="1:26" ht="14.25" customHeight="1" x14ac:dyDescent="0.35">
      <c r="A11" s="61" t="s">
        <v>764</v>
      </c>
      <c r="B11" s="52">
        <v>1</v>
      </c>
      <c r="C11" s="52"/>
      <c r="D11" s="64"/>
      <c r="E11" s="52"/>
      <c r="F11" s="53" t="e">
        <f>+VLOOKUP(E11,Participants!$A$1:$F$802,2,FALSE)</f>
        <v>#N/A</v>
      </c>
      <c r="G11" s="53" t="e">
        <f>+VLOOKUP(E11,Participants!$A$1:$F$802,4,FALSE)</f>
        <v>#N/A</v>
      </c>
      <c r="H11" s="53" t="e">
        <f>+VLOOKUP(E11,Participants!$A$1:$F$802,5,FALSE)</f>
        <v>#N/A</v>
      </c>
      <c r="I11" s="53" t="e">
        <f>+VLOOKUP(E11,Participants!$A$1:$F$802,3,FALSE)</f>
        <v>#N/A</v>
      </c>
      <c r="J11" s="53" t="e">
        <f>+VLOOKUP(E11,Participants!$A$1:$G$802,7,FALSE)</f>
        <v>#N/A</v>
      </c>
      <c r="K11" s="53"/>
      <c r="L11" s="53"/>
    </row>
    <row r="12" spans="1:26" ht="14.25" customHeight="1" x14ac:dyDescent="0.25">
      <c r="D12" s="54"/>
      <c r="E12" s="56"/>
    </row>
    <row r="13" spans="1:26" ht="14.25" customHeight="1" x14ac:dyDescent="0.25">
      <c r="D13" s="54"/>
      <c r="E13" s="56"/>
    </row>
    <row r="14" spans="1:26" ht="14.25" customHeight="1" x14ac:dyDescent="0.25">
      <c r="B14" s="57" t="s">
        <v>15</v>
      </c>
      <c r="C14" s="57" t="s">
        <v>18</v>
      </c>
      <c r="D14" s="58" t="s">
        <v>21</v>
      </c>
      <c r="E14" s="57" t="s">
        <v>24</v>
      </c>
      <c r="F14" s="57" t="s">
        <v>27</v>
      </c>
      <c r="G14" s="57" t="s">
        <v>30</v>
      </c>
      <c r="H14" s="57" t="s">
        <v>33</v>
      </c>
      <c r="I14" s="57" t="s">
        <v>36</v>
      </c>
      <c r="J14" s="57" t="s">
        <v>39</v>
      </c>
      <c r="K14" s="57" t="s">
        <v>42</v>
      </c>
      <c r="L14" s="57" t="s">
        <v>45</v>
      </c>
      <c r="M14" s="57" t="s">
        <v>48</v>
      </c>
      <c r="N14" s="57" t="s">
        <v>51</v>
      </c>
      <c r="O14" s="59" t="s">
        <v>53</v>
      </c>
      <c r="P14" s="57" t="s">
        <v>619</v>
      </c>
      <c r="Q14" s="57" t="s">
        <v>62</v>
      </c>
      <c r="R14" s="57" t="s">
        <v>65</v>
      </c>
      <c r="S14" s="57" t="s">
        <v>68</v>
      </c>
      <c r="T14" s="57" t="s">
        <v>74</v>
      </c>
      <c r="U14" s="57" t="s">
        <v>77</v>
      </c>
      <c r="V14" s="57" t="s">
        <v>80</v>
      </c>
      <c r="W14" s="59" t="s">
        <v>10</v>
      </c>
      <c r="X14" s="59" t="s">
        <v>774</v>
      </c>
    </row>
    <row r="15" spans="1:26" ht="14.25" customHeight="1" x14ac:dyDescent="0.25">
      <c r="A15" s="60" t="s">
        <v>111</v>
      </c>
      <c r="B15" s="60">
        <f t="shared" ref="B15:W15" si="0">+SUMIFS($L$2:$L$13,$J$2:$J$13,$A15,$G$2:$G$13,B$14)</f>
        <v>0</v>
      </c>
      <c r="C15" s="60">
        <f t="shared" si="0"/>
        <v>0</v>
      </c>
      <c r="D15" s="54">
        <f t="shared" si="0"/>
        <v>0</v>
      </c>
      <c r="E15" s="60">
        <f t="shared" si="0"/>
        <v>3</v>
      </c>
      <c r="F15" s="60">
        <f t="shared" si="0"/>
        <v>0</v>
      </c>
      <c r="G15" s="60">
        <f t="shared" si="0"/>
        <v>0</v>
      </c>
      <c r="H15" s="60">
        <f t="shared" si="0"/>
        <v>0</v>
      </c>
      <c r="I15" s="60">
        <f t="shared" si="0"/>
        <v>0</v>
      </c>
      <c r="J15" s="60">
        <f t="shared" si="0"/>
        <v>0</v>
      </c>
      <c r="K15" s="60">
        <f t="shared" si="0"/>
        <v>0</v>
      </c>
      <c r="L15" s="60">
        <f t="shared" si="0"/>
        <v>0</v>
      </c>
      <c r="M15" s="60">
        <f t="shared" si="0"/>
        <v>0</v>
      </c>
      <c r="N15" s="60">
        <f t="shared" si="0"/>
        <v>0</v>
      </c>
      <c r="O15" s="60">
        <f t="shared" si="0"/>
        <v>4</v>
      </c>
      <c r="P15" s="60">
        <f t="shared" si="0"/>
        <v>0</v>
      </c>
      <c r="Q15" s="60">
        <f t="shared" si="0"/>
        <v>0</v>
      </c>
      <c r="R15" s="60">
        <f t="shared" si="0"/>
        <v>0</v>
      </c>
      <c r="S15" s="60">
        <f t="shared" si="0"/>
        <v>0</v>
      </c>
      <c r="T15" s="60">
        <f t="shared" si="0"/>
        <v>0</v>
      </c>
      <c r="U15" s="60">
        <f t="shared" si="0"/>
        <v>0</v>
      </c>
      <c r="V15" s="60">
        <f t="shared" si="0"/>
        <v>0</v>
      </c>
      <c r="W15" s="60">
        <f t="shared" si="0"/>
        <v>29</v>
      </c>
      <c r="X15" s="60">
        <f t="shared" ref="X15:X16" si="1">SUM(B15:W15)</f>
        <v>36</v>
      </c>
    </row>
    <row r="16" spans="1:26" ht="14.25" customHeight="1" x14ac:dyDescent="0.25">
      <c r="A16" s="60" t="s">
        <v>13</v>
      </c>
      <c r="B16" s="60">
        <f t="shared" ref="B16:W16" si="2">+SUMIFS($L$2:$L$13,$J$2:$J$13,$A16,$G$2:$G$13,B$14)</f>
        <v>0</v>
      </c>
      <c r="C16" s="60">
        <f t="shared" si="2"/>
        <v>0</v>
      </c>
      <c r="D16" s="54">
        <f t="shared" si="2"/>
        <v>0</v>
      </c>
      <c r="E16" s="60">
        <f t="shared" si="2"/>
        <v>0</v>
      </c>
      <c r="F16" s="60">
        <f t="shared" si="2"/>
        <v>0</v>
      </c>
      <c r="G16" s="60">
        <f t="shared" si="2"/>
        <v>0</v>
      </c>
      <c r="H16" s="60">
        <f t="shared" si="2"/>
        <v>0</v>
      </c>
      <c r="I16" s="60">
        <f t="shared" si="2"/>
        <v>0</v>
      </c>
      <c r="J16" s="60">
        <f t="shared" si="2"/>
        <v>0</v>
      </c>
      <c r="K16" s="60">
        <f t="shared" si="2"/>
        <v>0</v>
      </c>
      <c r="L16" s="60">
        <f t="shared" si="2"/>
        <v>0</v>
      </c>
      <c r="M16" s="60">
        <f t="shared" si="2"/>
        <v>0</v>
      </c>
      <c r="N16" s="60">
        <f t="shared" si="2"/>
        <v>0</v>
      </c>
      <c r="O16" s="60">
        <f t="shared" si="2"/>
        <v>0</v>
      </c>
      <c r="P16" s="60">
        <f t="shared" si="2"/>
        <v>0</v>
      </c>
      <c r="Q16" s="60">
        <f t="shared" si="2"/>
        <v>0</v>
      </c>
      <c r="R16" s="60">
        <f t="shared" si="2"/>
        <v>0</v>
      </c>
      <c r="S16" s="60">
        <f t="shared" si="2"/>
        <v>0</v>
      </c>
      <c r="T16" s="60">
        <f t="shared" si="2"/>
        <v>0</v>
      </c>
      <c r="U16" s="60">
        <f t="shared" si="2"/>
        <v>0</v>
      </c>
      <c r="V16" s="60">
        <f t="shared" si="2"/>
        <v>0</v>
      </c>
      <c r="W16" s="60">
        <f t="shared" si="2"/>
        <v>24</v>
      </c>
      <c r="X16" s="60">
        <f t="shared" si="1"/>
        <v>24</v>
      </c>
    </row>
    <row r="17" spans="4:5" ht="14.25" customHeight="1" x14ac:dyDescent="0.25">
      <c r="D17" s="54"/>
      <c r="E17" s="56"/>
    </row>
    <row r="18" spans="4:5" ht="14.25" customHeight="1" x14ac:dyDescent="0.25">
      <c r="D18" s="54"/>
      <c r="E18" s="56"/>
    </row>
    <row r="19" spans="4:5" ht="14.25" customHeight="1" x14ac:dyDescent="0.25">
      <c r="D19" s="54"/>
      <c r="E19" s="56"/>
    </row>
    <row r="20" spans="4:5" ht="14.25" customHeight="1" x14ac:dyDescent="0.25">
      <c r="D20" s="54"/>
      <c r="E20" s="56"/>
    </row>
    <row r="21" spans="4:5" ht="14.25" customHeight="1" x14ac:dyDescent="0.25">
      <c r="D21" s="54"/>
      <c r="E21" s="56"/>
    </row>
    <row r="22" spans="4:5" ht="14.25" customHeight="1" x14ac:dyDescent="0.25">
      <c r="D22" s="54"/>
      <c r="E22" s="56"/>
    </row>
    <row r="23" spans="4:5" ht="14.25" customHeight="1" x14ac:dyDescent="0.25">
      <c r="D23" s="54"/>
      <c r="E23" s="56"/>
    </row>
    <row r="24" spans="4:5" ht="14.25" customHeight="1" x14ac:dyDescent="0.25">
      <c r="D24" s="54"/>
      <c r="E24" s="56"/>
    </row>
    <row r="25" spans="4:5" ht="14.25" customHeight="1" x14ac:dyDescent="0.25">
      <c r="D25" s="54"/>
      <c r="E25" s="56"/>
    </row>
    <row r="26" spans="4:5" ht="14.25" customHeight="1" x14ac:dyDescent="0.25">
      <c r="D26" s="54"/>
      <c r="E26" s="56"/>
    </row>
    <row r="27" spans="4:5" ht="14.25" customHeight="1" x14ac:dyDescent="0.25">
      <c r="D27" s="54"/>
      <c r="E27" s="56"/>
    </row>
    <row r="28" spans="4:5" ht="14.25" customHeight="1" x14ac:dyDescent="0.25">
      <c r="D28" s="54"/>
      <c r="E28" s="56"/>
    </row>
    <row r="29" spans="4:5" ht="14.25" customHeight="1" x14ac:dyDescent="0.25">
      <c r="D29" s="54"/>
      <c r="E29" s="56"/>
    </row>
    <row r="30" spans="4:5" ht="14.25" customHeight="1" x14ac:dyDescent="0.25">
      <c r="D30" s="54"/>
      <c r="E30" s="56"/>
    </row>
    <row r="31" spans="4:5" ht="14.25" customHeight="1" x14ac:dyDescent="0.25">
      <c r="D31" s="54"/>
      <c r="E31" s="56"/>
    </row>
    <row r="32" spans="4:5" ht="14.25" customHeight="1" x14ac:dyDescent="0.25">
      <c r="D32" s="54"/>
      <c r="E32" s="56"/>
    </row>
    <row r="33" spans="4:5" ht="14.25" customHeight="1" x14ac:dyDescent="0.25">
      <c r="D33" s="54"/>
      <c r="E33" s="56"/>
    </row>
    <row r="34" spans="4:5" ht="14.25" customHeight="1" x14ac:dyDescent="0.25">
      <c r="D34" s="54"/>
      <c r="E34" s="56"/>
    </row>
    <row r="35" spans="4:5" ht="14.25" customHeight="1" x14ac:dyDescent="0.25">
      <c r="D35" s="54"/>
      <c r="E35" s="56"/>
    </row>
    <row r="36" spans="4:5" ht="14.25" customHeight="1" x14ac:dyDescent="0.25">
      <c r="D36" s="54"/>
      <c r="E36" s="56"/>
    </row>
    <row r="37" spans="4:5" ht="14.25" customHeight="1" x14ac:dyDescent="0.25">
      <c r="D37" s="54"/>
      <c r="E37" s="56"/>
    </row>
    <row r="38" spans="4:5" ht="14.25" customHeight="1" x14ac:dyDescent="0.25">
      <c r="D38" s="54"/>
      <c r="E38" s="56"/>
    </row>
    <row r="39" spans="4:5" ht="14.25" customHeight="1" x14ac:dyDescent="0.25">
      <c r="D39" s="54"/>
      <c r="E39" s="56"/>
    </row>
    <row r="40" spans="4:5" ht="14.25" customHeight="1" x14ac:dyDescent="0.25">
      <c r="D40" s="54"/>
      <c r="E40" s="56"/>
    </row>
    <row r="41" spans="4:5" ht="14.25" customHeight="1" x14ac:dyDescent="0.25">
      <c r="D41" s="54"/>
      <c r="E41" s="56"/>
    </row>
    <row r="42" spans="4:5" ht="14.25" customHeight="1" x14ac:dyDescent="0.25">
      <c r="D42" s="54"/>
      <c r="E42" s="56"/>
    </row>
    <row r="43" spans="4:5" ht="14.25" customHeight="1" x14ac:dyDescent="0.25">
      <c r="D43" s="54"/>
      <c r="E43" s="56"/>
    </row>
    <row r="44" spans="4:5" ht="14.25" customHeight="1" x14ac:dyDescent="0.25">
      <c r="D44" s="54"/>
      <c r="E44" s="56"/>
    </row>
    <row r="45" spans="4:5" ht="14.25" customHeight="1" x14ac:dyDescent="0.25">
      <c r="D45" s="54"/>
      <c r="E45" s="56"/>
    </row>
    <row r="46" spans="4:5" ht="14.25" customHeight="1" x14ac:dyDescent="0.25">
      <c r="D46" s="54"/>
      <c r="E46" s="56"/>
    </row>
    <row r="47" spans="4:5" ht="14.25" customHeight="1" x14ac:dyDescent="0.25">
      <c r="D47" s="54"/>
      <c r="E47" s="56"/>
    </row>
    <row r="48" spans="4:5" ht="14.25" customHeight="1" x14ac:dyDescent="0.25">
      <c r="D48" s="54"/>
      <c r="E48" s="56"/>
    </row>
    <row r="49" spans="4:5" ht="14.25" customHeight="1" x14ac:dyDescent="0.25">
      <c r="D49" s="54"/>
      <c r="E49" s="56"/>
    </row>
    <row r="50" spans="4:5" ht="14.25" customHeight="1" x14ac:dyDescent="0.25">
      <c r="D50" s="54"/>
      <c r="E50" s="56"/>
    </row>
    <row r="51" spans="4:5" ht="14.25" customHeight="1" x14ac:dyDescent="0.25">
      <c r="D51" s="54"/>
      <c r="E51" s="56"/>
    </row>
    <row r="52" spans="4:5" ht="14.25" customHeight="1" x14ac:dyDescent="0.25">
      <c r="D52" s="54"/>
      <c r="E52" s="56"/>
    </row>
    <row r="53" spans="4:5" ht="14.25" customHeight="1" x14ac:dyDescent="0.25">
      <c r="D53" s="54"/>
      <c r="E53" s="56"/>
    </row>
    <row r="54" spans="4:5" ht="14.25" customHeight="1" x14ac:dyDescent="0.25">
      <c r="D54" s="54"/>
      <c r="E54" s="56"/>
    </row>
    <row r="55" spans="4:5" ht="14.25" customHeight="1" x14ac:dyDescent="0.25">
      <c r="D55" s="54"/>
      <c r="E55" s="56"/>
    </row>
    <row r="56" spans="4:5" ht="14.25" customHeight="1" x14ac:dyDescent="0.25">
      <c r="D56" s="54"/>
      <c r="E56" s="56"/>
    </row>
    <row r="57" spans="4:5" ht="14.25" customHeight="1" x14ac:dyDescent="0.25">
      <c r="D57" s="54"/>
      <c r="E57" s="56"/>
    </row>
    <row r="58" spans="4:5" ht="14.25" customHeight="1" x14ac:dyDescent="0.25">
      <c r="D58" s="54"/>
      <c r="E58" s="56"/>
    </row>
    <row r="59" spans="4:5" ht="14.25" customHeight="1" x14ac:dyDescent="0.25">
      <c r="D59" s="54"/>
      <c r="E59" s="56"/>
    </row>
    <row r="60" spans="4:5" ht="14.25" customHeight="1" x14ac:dyDescent="0.25">
      <c r="D60" s="54"/>
      <c r="E60" s="56"/>
    </row>
    <row r="61" spans="4:5" ht="14.25" customHeight="1" x14ac:dyDescent="0.25">
      <c r="D61" s="54"/>
      <c r="E61" s="56"/>
    </row>
    <row r="62" spans="4:5" ht="14.25" customHeight="1" x14ac:dyDescent="0.25">
      <c r="D62" s="54"/>
      <c r="E62" s="56"/>
    </row>
    <row r="63" spans="4:5" ht="14.25" customHeight="1" x14ac:dyDescent="0.25">
      <c r="D63" s="54"/>
      <c r="E63" s="56"/>
    </row>
    <row r="64" spans="4:5" ht="14.25" customHeight="1" x14ac:dyDescent="0.25">
      <c r="D64" s="54"/>
      <c r="E64" s="56"/>
    </row>
    <row r="65" spans="4:5" ht="14.25" customHeight="1" x14ac:dyDescent="0.25">
      <c r="D65" s="54"/>
      <c r="E65" s="56"/>
    </row>
    <row r="66" spans="4:5" ht="14.25" customHeight="1" x14ac:dyDescent="0.25">
      <c r="D66" s="54"/>
      <c r="E66" s="56"/>
    </row>
    <row r="67" spans="4:5" ht="14.25" customHeight="1" x14ac:dyDescent="0.25">
      <c r="D67" s="54"/>
      <c r="E67" s="56"/>
    </row>
    <row r="68" spans="4:5" ht="14.25" customHeight="1" x14ac:dyDescent="0.25">
      <c r="D68" s="54"/>
      <c r="E68" s="56"/>
    </row>
    <row r="69" spans="4:5" ht="14.25" customHeight="1" x14ac:dyDescent="0.25">
      <c r="D69" s="54"/>
      <c r="E69" s="56"/>
    </row>
    <row r="70" spans="4:5" ht="14.25" customHeight="1" x14ac:dyDescent="0.25">
      <c r="D70" s="54"/>
      <c r="E70" s="56"/>
    </row>
    <row r="71" spans="4:5" ht="14.25" customHeight="1" x14ac:dyDescent="0.25">
      <c r="D71" s="54"/>
      <c r="E71" s="56"/>
    </row>
    <row r="72" spans="4:5" ht="14.25" customHeight="1" x14ac:dyDescent="0.25">
      <c r="D72" s="54"/>
      <c r="E72" s="56"/>
    </row>
    <row r="73" spans="4:5" ht="14.25" customHeight="1" x14ac:dyDescent="0.25">
      <c r="D73" s="54"/>
      <c r="E73" s="56"/>
    </row>
    <row r="74" spans="4:5" ht="14.25" customHeight="1" x14ac:dyDescent="0.25">
      <c r="D74" s="54"/>
      <c r="E74" s="56"/>
    </row>
    <row r="75" spans="4:5" ht="14.25" customHeight="1" x14ac:dyDescent="0.25">
      <c r="D75" s="54"/>
      <c r="E75" s="56"/>
    </row>
    <row r="76" spans="4:5" ht="14.25" customHeight="1" x14ac:dyDescent="0.25">
      <c r="D76" s="54"/>
      <c r="E76" s="56"/>
    </row>
    <row r="77" spans="4:5" ht="14.25" customHeight="1" x14ac:dyDescent="0.25">
      <c r="D77" s="54"/>
      <c r="E77" s="56"/>
    </row>
    <row r="78" spans="4:5" ht="14.25" customHeight="1" x14ac:dyDescent="0.25">
      <c r="D78" s="54"/>
      <c r="E78" s="56"/>
    </row>
    <row r="79" spans="4:5" ht="14.25" customHeight="1" x14ac:dyDescent="0.25">
      <c r="D79" s="54"/>
      <c r="E79" s="56"/>
    </row>
    <row r="80" spans="4:5" ht="14.25" customHeight="1" x14ac:dyDescent="0.25">
      <c r="D80" s="54"/>
      <c r="E80" s="56"/>
    </row>
    <row r="81" spans="4:5" ht="14.25" customHeight="1" x14ac:dyDescent="0.25">
      <c r="D81" s="54"/>
      <c r="E81" s="56"/>
    </row>
    <row r="82" spans="4:5" ht="14.25" customHeight="1" x14ac:dyDescent="0.25">
      <c r="D82" s="54"/>
      <c r="E82" s="56"/>
    </row>
    <row r="83" spans="4:5" ht="14.25" customHeight="1" x14ac:dyDescent="0.25">
      <c r="D83" s="54"/>
      <c r="E83" s="56"/>
    </row>
    <row r="84" spans="4:5" ht="14.25" customHeight="1" x14ac:dyDescent="0.25">
      <c r="D84" s="54"/>
      <c r="E84" s="56"/>
    </row>
    <row r="85" spans="4:5" ht="14.25" customHeight="1" x14ac:dyDescent="0.25">
      <c r="D85" s="54"/>
      <c r="E85" s="56"/>
    </row>
    <row r="86" spans="4:5" ht="14.25" customHeight="1" x14ac:dyDescent="0.25">
      <c r="D86" s="54"/>
      <c r="E86" s="56"/>
    </row>
    <row r="87" spans="4:5" ht="14.25" customHeight="1" x14ac:dyDescent="0.25">
      <c r="D87" s="54"/>
      <c r="E87" s="56"/>
    </row>
    <row r="88" spans="4:5" ht="14.25" customHeight="1" x14ac:dyDescent="0.25">
      <c r="D88" s="54"/>
      <c r="E88" s="56"/>
    </row>
    <row r="89" spans="4:5" ht="14.25" customHeight="1" x14ac:dyDescent="0.25">
      <c r="D89" s="54"/>
      <c r="E89" s="56"/>
    </row>
    <row r="90" spans="4:5" ht="14.25" customHeight="1" x14ac:dyDescent="0.25">
      <c r="D90" s="54"/>
      <c r="E90" s="56"/>
    </row>
    <row r="91" spans="4:5" ht="14.25" customHeight="1" x14ac:dyDescent="0.25">
      <c r="D91" s="54"/>
      <c r="E91" s="56"/>
    </row>
    <row r="92" spans="4:5" ht="14.25" customHeight="1" x14ac:dyDescent="0.25">
      <c r="D92" s="54"/>
      <c r="E92" s="56"/>
    </row>
    <row r="93" spans="4:5" ht="14.25" customHeight="1" x14ac:dyDescent="0.25">
      <c r="D93" s="54"/>
      <c r="E93" s="56"/>
    </row>
    <row r="94" spans="4:5" ht="14.25" customHeight="1" x14ac:dyDescent="0.25">
      <c r="D94" s="54"/>
      <c r="E94" s="56"/>
    </row>
    <row r="95" spans="4:5" ht="14.25" customHeight="1" x14ac:dyDescent="0.25">
      <c r="D95" s="54"/>
      <c r="E95" s="56"/>
    </row>
    <row r="96" spans="4:5" ht="14.25" customHeight="1" x14ac:dyDescent="0.25">
      <c r="D96" s="54"/>
      <c r="E96" s="56"/>
    </row>
    <row r="97" spans="4:5" ht="14.25" customHeight="1" x14ac:dyDescent="0.25">
      <c r="D97" s="54"/>
      <c r="E97" s="56"/>
    </row>
    <row r="98" spans="4:5" ht="14.25" customHeight="1" x14ac:dyDescent="0.25">
      <c r="D98" s="54"/>
      <c r="E98" s="56"/>
    </row>
    <row r="99" spans="4:5" ht="14.25" customHeight="1" x14ac:dyDescent="0.25">
      <c r="D99" s="54"/>
      <c r="E99" s="56"/>
    </row>
    <row r="100" spans="4:5" ht="14.25" customHeight="1" x14ac:dyDescent="0.25">
      <c r="D100" s="54"/>
      <c r="E100" s="56"/>
    </row>
    <row r="101" spans="4:5" ht="14.25" customHeight="1" x14ac:dyDescent="0.25">
      <c r="D101" s="54"/>
      <c r="E101" s="56"/>
    </row>
    <row r="102" spans="4:5" ht="14.25" customHeight="1" x14ac:dyDescent="0.25">
      <c r="D102" s="54"/>
      <c r="E102" s="56"/>
    </row>
    <row r="103" spans="4:5" ht="14.25" customHeight="1" x14ac:dyDescent="0.25">
      <c r="D103" s="54"/>
      <c r="E103" s="56"/>
    </row>
    <row r="104" spans="4:5" ht="14.25" customHeight="1" x14ac:dyDescent="0.25">
      <c r="D104" s="54"/>
      <c r="E104" s="56"/>
    </row>
    <row r="105" spans="4:5" ht="14.25" customHeight="1" x14ac:dyDescent="0.25">
      <c r="D105" s="54"/>
      <c r="E105" s="56"/>
    </row>
    <row r="106" spans="4:5" ht="14.25" customHeight="1" x14ac:dyDescent="0.25">
      <c r="D106" s="54"/>
      <c r="E106" s="56"/>
    </row>
    <row r="107" spans="4:5" ht="14.25" customHeight="1" x14ac:dyDescent="0.25">
      <c r="D107" s="54"/>
      <c r="E107" s="56"/>
    </row>
    <row r="108" spans="4:5" ht="14.25" customHeight="1" x14ac:dyDescent="0.25">
      <c r="D108" s="54"/>
      <c r="E108" s="56"/>
    </row>
    <row r="109" spans="4:5" ht="14.25" customHeight="1" x14ac:dyDescent="0.25">
      <c r="D109" s="54"/>
      <c r="E109" s="56"/>
    </row>
    <row r="110" spans="4:5" ht="14.25" customHeight="1" x14ac:dyDescent="0.25">
      <c r="D110" s="54"/>
      <c r="E110" s="56"/>
    </row>
    <row r="111" spans="4:5" ht="14.25" customHeight="1" x14ac:dyDescent="0.25">
      <c r="D111" s="54"/>
      <c r="E111" s="56"/>
    </row>
    <row r="112" spans="4:5" ht="14.25" customHeight="1" x14ac:dyDescent="0.25">
      <c r="D112" s="54"/>
      <c r="E112" s="56"/>
    </row>
    <row r="113" spans="4:5" ht="14.25" customHeight="1" x14ac:dyDescent="0.25">
      <c r="D113" s="54"/>
      <c r="E113" s="56"/>
    </row>
    <row r="114" spans="4:5" ht="14.25" customHeight="1" x14ac:dyDescent="0.25">
      <c r="D114" s="54"/>
      <c r="E114" s="56"/>
    </row>
    <row r="115" spans="4:5" ht="14.25" customHeight="1" x14ac:dyDescent="0.25">
      <c r="D115" s="54"/>
      <c r="E115" s="56"/>
    </row>
    <row r="116" spans="4:5" ht="14.25" customHeight="1" x14ac:dyDescent="0.25">
      <c r="D116" s="54"/>
      <c r="E116" s="56"/>
    </row>
    <row r="117" spans="4:5" ht="14.25" customHeight="1" x14ac:dyDescent="0.25">
      <c r="D117" s="54"/>
      <c r="E117" s="56"/>
    </row>
    <row r="118" spans="4:5" ht="14.25" customHeight="1" x14ac:dyDescent="0.25">
      <c r="D118" s="54"/>
      <c r="E118" s="56"/>
    </row>
    <row r="119" spans="4:5" ht="14.25" customHeight="1" x14ac:dyDescent="0.25">
      <c r="D119" s="54"/>
      <c r="E119" s="56"/>
    </row>
    <row r="120" spans="4:5" ht="14.25" customHeight="1" x14ac:dyDescent="0.25">
      <c r="D120" s="54"/>
      <c r="E120" s="56"/>
    </row>
    <row r="121" spans="4:5" ht="14.25" customHeight="1" x14ac:dyDescent="0.25">
      <c r="D121" s="54"/>
      <c r="E121" s="56"/>
    </row>
    <row r="122" spans="4:5" ht="14.25" customHeight="1" x14ac:dyDescent="0.25">
      <c r="D122" s="54"/>
      <c r="E122" s="56"/>
    </row>
    <row r="123" spans="4:5" ht="14.25" customHeight="1" x14ac:dyDescent="0.25">
      <c r="D123" s="54"/>
      <c r="E123" s="56"/>
    </row>
    <row r="124" spans="4:5" ht="14.25" customHeight="1" x14ac:dyDescent="0.25">
      <c r="D124" s="54"/>
      <c r="E124" s="56"/>
    </row>
    <row r="125" spans="4:5" ht="14.25" customHeight="1" x14ac:dyDescent="0.25">
      <c r="D125" s="54"/>
      <c r="E125" s="56"/>
    </row>
    <row r="126" spans="4:5" ht="14.25" customHeight="1" x14ac:dyDescent="0.25">
      <c r="D126" s="54"/>
      <c r="E126" s="56"/>
    </row>
    <row r="127" spans="4:5" ht="14.25" customHeight="1" x14ac:dyDescent="0.25">
      <c r="D127" s="54"/>
      <c r="E127" s="56"/>
    </row>
    <row r="128" spans="4:5" ht="14.25" customHeight="1" x14ac:dyDescent="0.25">
      <c r="D128" s="54"/>
      <c r="E128" s="56"/>
    </row>
    <row r="129" spans="4:5" ht="14.25" customHeight="1" x14ac:dyDescent="0.25">
      <c r="D129" s="54"/>
      <c r="E129" s="56"/>
    </row>
    <row r="130" spans="4:5" ht="14.25" customHeight="1" x14ac:dyDescent="0.25">
      <c r="D130" s="54"/>
      <c r="E130" s="56"/>
    </row>
    <row r="131" spans="4:5" ht="14.25" customHeight="1" x14ac:dyDescent="0.25">
      <c r="D131" s="54"/>
      <c r="E131" s="56"/>
    </row>
    <row r="132" spans="4:5" ht="14.25" customHeight="1" x14ac:dyDescent="0.25">
      <c r="D132" s="54"/>
      <c r="E132" s="56"/>
    </row>
    <row r="133" spans="4:5" ht="14.25" customHeight="1" x14ac:dyDescent="0.25">
      <c r="D133" s="54"/>
      <c r="E133" s="56"/>
    </row>
    <row r="134" spans="4:5" ht="14.25" customHeight="1" x14ac:dyDescent="0.25">
      <c r="D134" s="54"/>
      <c r="E134" s="56"/>
    </row>
    <row r="135" spans="4:5" ht="14.25" customHeight="1" x14ac:dyDescent="0.25">
      <c r="D135" s="54"/>
      <c r="E135" s="56"/>
    </row>
    <row r="136" spans="4:5" ht="14.25" customHeight="1" x14ac:dyDescent="0.25">
      <c r="D136" s="54"/>
      <c r="E136" s="56"/>
    </row>
    <row r="137" spans="4:5" ht="14.25" customHeight="1" x14ac:dyDescent="0.25">
      <c r="D137" s="54"/>
      <c r="E137" s="56"/>
    </row>
    <row r="138" spans="4:5" ht="14.25" customHeight="1" x14ac:dyDescent="0.25">
      <c r="D138" s="54"/>
      <c r="E138" s="56"/>
    </row>
    <row r="139" spans="4:5" ht="14.25" customHeight="1" x14ac:dyDescent="0.25">
      <c r="D139" s="54"/>
      <c r="E139" s="56"/>
    </row>
    <row r="140" spans="4:5" ht="14.25" customHeight="1" x14ac:dyDescent="0.25">
      <c r="D140" s="54"/>
      <c r="E140" s="56"/>
    </row>
    <row r="141" spans="4:5" ht="14.25" customHeight="1" x14ac:dyDescent="0.25">
      <c r="D141" s="54"/>
      <c r="E141" s="56"/>
    </row>
    <row r="142" spans="4:5" ht="14.25" customHeight="1" x14ac:dyDescent="0.25">
      <c r="D142" s="54"/>
      <c r="E142" s="56"/>
    </row>
    <row r="143" spans="4:5" ht="14.25" customHeight="1" x14ac:dyDescent="0.25">
      <c r="D143" s="54"/>
      <c r="E143" s="56"/>
    </row>
    <row r="144" spans="4:5" ht="14.25" customHeight="1" x14ac:dyDescent="0.25">
      <c r="D144" s="54"/>
      <c r="E144" s="56"/>
    </row>
    <row r="145" spans="4:5" ht="14.25" customHeight="1" x14ac:dyDescent="0.25">
      <c r="D145" s="54"/>
      <c r="E145" s="56"/>
    </row>
    <row r="146" spans="4:5" ht="14.25" customHeight="1" x14ac:dyDescent="0.25">
      <c r="D146" s="54"/>
      <c r="E146" s="56"/>
    </row>
    <row r="147" spans="4:5" ht="14.25" customHeight="1" x14ac:dyDescent="0.25">
      <c r="D147" s="54"/>
      <c r="E147" s="56"/>
    </row>
    <row r="148" spans="4:5" ht="14.25" customHeight="1" x14ac:dyDescent="0.25">
      <c r="D148" s="54"/>
      <c r="E148" s="56"/>
    </row>
    <row r="149" spans="4:5" ht="14.25" customHeight="1" x14ac:dyDescent="0.25">
      <c r="D149" s="54"/>
      <c r="E149" s="56"/>
    </row>
    <row r="150" spans="4:5" ht="14.25" customHeight="1" x14ac:dyDescent="0.25">
      <c r="D150" s="54"/>
      <c r="E150" s="56"/>
    </row>
    <row r="151" spans="4:5" ht="14.25" customHeight="1" x14ac:dyDescent="0.25">
      <c r="D151" s="54"/>
      <c r="E151" s="56"/>
    </row>
    <row r="152" spans="4:5" ht="14.25" customHeight="1" x14ac:dyDescent="0.25">
      <c r="D152" s="54"/>
      <c r="E152" s="56"/>
    </row>
    <row r="153" spans="4:5" ht="14.25" customHeight="1" x14ac:dyDescent="0.25">
      <c r="D153" s="54"/>
      <c r="E153" s="56"/>
    </row>
    <row r="154" spans="4:5" ht="14.25" customHeight="1" x14ac:dyDescent="0.25">
      <c r="D154" s="54"/>
      <c r="E154" s="56"/>
    </row>
    <row r="155" spans="4:5" ht="14.25" customHeight="1" x14ac:dyDescent="0.25">
      <c r="D155" s="54"/>
      <c r="E155" s="56"/>
    </row>
    <row r="156" spans="4:5" ht="14.25" customHeight="1" x14ac:dyDescent="0.25">
      <c r="D156" s="54"/>
      <c r="E156" s="56"/>
    </row>
    <row r="157" spans="4:5" ht="14.25" customHeight="1" x14ac:dyDescent="0.25">
      <c r="D157" s="54"/>
      <c r="E157" s="56"/>
    </row>
    <row r="158" spans="4:5" ht="14.25" customHeight="1" x14ac:dyDescent="0.25">
      <c r="D158" s="54"/>
      <c r="E158" s="56"/>
    </row>
    <row r="159" spans="4:5" ht="14.25" customHeight="1" x14ac:dyDescent="0.25">
      <c r="D159" s="54"/>
      <c r="E159" s="56"/>
    </row>
    <row r="160" spans="4:5" ht="14.25" customHeight="1" x14ac:dyDescent="0.25">
      <c r="D160" s="54"/>
      <c r="E160" s="56"/>
    </row>
    <row r="161" spans="1:23" ht="14.25" customHeight="1" x14ac:dyDescent="0.25">
      <c r="D161" s="54"/>
      <c r="E161" s="56"/>
    </row>
    <row r="162" spans="1:23" ht="14.25" customHeight="1" x14ac:dyDescent="0.25">
      <c r="D162" s="54"/>
      <c r="E162" s="56"/>
    </row>
    <row r="163" spans="1:23" ht="14.25" customHeight="1" x14ac:dyDescent="0.25">
      <c r="D163" s="54"/>
      <c r="E163" s="56"/>
    </row>
    <row r="164" spans="1:23" ht="14.25" customHeight="1" x14ac:dyDescent="0.25">
      <c r="D164" s="54"/>
      <c r="E164" s="56"/>
    </row>
    <row r="165" spans="1:23" ht="14.25" customHeight="1" x14ac:dyDescent="0.25">
      <c r="D165" s="54"/>
      <c r="E165" s="56"/>
    </row>
    <row r="166" spans="1:23" ht="14.25" customHeight="1" x14ac:dyDescent="0.25">
      <c r="B166" s="65" t="s">
        <v>775</v>
      </c>
      <c r="C166" s="65" t="s">
        <v>776</v>
      </c>
      <c r="D166" s="66" t="s">
        <v>53</v>
      </c>
      <c r="E166" s="67" t="s">
        <v>777</v>
      </c>
      <c r="F166" s="65" t="s">
        <v>778</v>
      </c>
      <c r="G166" s="65" t="s">
        <v>779</v>
      </c>
      <c r="H166" s="65" t="s">
        <v>780</v>
      </c>
      <c r="I166" s="65" t="s">
        <v>781</v>
      </c>
      <c r="J166" s="65" t="s">
        <v>782</v>
      </c>
      <c r="K166" s="65" t="s">
        <v>783</v>
      </c>
      <c r="L166" s="65" t="s">
        <v>784</v>
      </c>
      <c r="M166" s="65" t="s">
        <v>785</v>
      </c>
      <c r="N166" s="65" t="s">
        <v>786</v>
      </c>
      <c r="O166" s="65" t="s">
        <v>787</v>
      </c>
      <c r="P166" s="65" t="s">
        <v>788</v>
      </c>
      <c r="Q166" s="65" t="s">
        <v>789</v>
      </c>
      <c r="R166" s="65" t="s">
        <v>10</v>
      </c>
      <c r="S166" s="65" t="s">
        <v>790</v>
      </c>
      <c r="T166" s="65" t="s">
        <v>791</v>
      </c>
      <c r="U166" s="65" t="s">
        <v>792</v>
      </c>
      <c r="V166" s="65" t="s">
        <v>793</v>
      </c>
      <c r="W166" s="65" t="s">
        <v>794</v>
      </c>
    </row>
    <row r="167" spans="1:23" ht="14.25" customHeight="1" x14ac:dyDescent="0.25">
      <c r="A167" s="60" t="s">
        <v>795</v>
      </c>
      <c r="B167" s="60" t="e">
        <f t="shared" ref="B167:W167" si="3">+SUMIF(#REF!,B$166,#REF!)</f>
        <v>#REF!</v>
      </c>
      <c r="C167" s="60" t="e">
        <f t="shared" si="3"/>
        <v>#REF!</v>
      </c>
      <c r="D167" s="54" t="e">
        <f t="shared" si="3"/>
        <v>#REF!</v>
      </c>
      <c r="E167" s="60" t="e">
        <f t="shared" si="3"/>
        <v>#REF!</v>
      </c>
      <c r="F167" s="60" t="e">
        <f t="shared" si="3"/>
        <v>#REF!</v>
      </c>
      <c r="G167" s="60" t="e">
        <f t="shared" si="3"/>
        <v>#REF!</v>
      </c>
      <c r="H167" s="60" t="e">
        <f t="shared" si="3"/>
        <v>#REF!</v>
      </c>
      <c r="I167" s="60" t="e">
        <f t="shared" si="3"/>
        <v>#REF!</v>
      </c>
      <c r="J167" s="60" t="e">
        <f t="shared" si="3"/>
        <v>#REF!</v>
      </c>
      <c r="K167" s="60" t="e">
        <f t="shared" si="3"/>
        <v>#REF!</v>
      </c>
      <c r="L167" s="60" t="e">
        <f t="shared" si="3"/>
        <v>#REF!</v>
      </c>
      <c r="M167" s="60" t="e">
        <f t="shared" si="3"/>
        <v>#REF!</v>
      </c>
      <c r="N167" s="60" t="e">
        <f t="shared" si="3"/>
        <v>#REF!</v>
      </c>
      <c r="O167" s="60" t="e">
        <f t="shared" si="3"/>
        <v>#REF!</v>
      </c>
      <c r="P167" s="60" t="e">
        <f t="shared" si="3"/>
        <v>#REF!</v>
      </c>
      <c r="Q167" s="60" t="e">
        <f t="shared" si="3"/>
        <v>#REF!</v>
      </c>
      <c r="R167" s="60" t="e">
        <f t="shared" si="3"/>
        <v>#REF!</v>
      </c>
      <c r="S167" s="60" t="e">
        <f t="shared" si="3"/>
        <v>#REF!</v>
      </c>
      <c r="T167" s="60" t="e">
        <f t="shared" si="3"/>
        <v>#REF!</v>
      </c>
      <c r="U167" s="60" t="e">
        <f t="shared" si="3"/>
        <v>#REF!</v>
      </c>
      <c r="V167" s="60" t="e">
        <f t="shared" si="3"/>
        <v>#REF!</v>
      </c>
      <c r="W167" s="60" t="e">
        <f t="shared" si="3"/>
        <v>#REF!</v>
      </c>
    </row>
    <row r="168" spans="1:23" ht="14.25" customHeight="1" x14ac:dyDescent="0.25">
      <c r="A168" s="60" t="s">
        <v>796</v>
      </c>
      <c r="B168" s="60">
        <f t="shared" ref="B168:W168" si="4">+SUMIF($G$2:$G$7,B$166,$L$2:$L$7)</f>
        <v>0</v>
      </c>
      <c r="C168" s="60">
        <f t="shared" si="4"/>
        <v>0</v>
      </c>
      <c r="D168" s="54">
        <f t="shared" si="4"/>
        <v>4</v>
      </c>
      <c r="E168" s="60">
        <f t="shared" si="4"/>
        <v>0</v>
      </c>
      <c r="F168" s="60">
        <f t="shared" si="4"/>
        <v>0</v>
      </c>
      <c r="G168" s="60">
        <f t="shared" si="4"/>
        <v>0</v>
      </c>
      <c r="H168" s="60">
        <f t="shared" si="4"/>
        <v>0</v>
      </c>
      <c r="I168" s="60">
        <f t="shared" si="4"/>
        <v>0</v>
      </c>
      <c r="J168" s="60">
        <f t="shared" si="4"/>
        <v>0</v>
      </c>
      <c r="K168" s="60">
        <f t="shared" si="4"/>
        <v>0</v>
      </c>
      <c r="L168" s="60">
        <f t="shared" si="4"/>
        <v>0</v>
      </c>
      <c r="M168" s="60">
        <f t="shared" si="4"/>
        <v>0</v>
      </c>
      <c r="N168" s="60">
        <f t="shared" si="4"/>
        <v>0</v>
      </c>
      <c r="O168" s="60">
        <f t="shared" si="4"/>
        <v>0</v>
      </c>
      <c r="P168" s="60">
        <f t="shared" si="4"/>
        <v>0</v>
      </c>
      <c r="Q168" s="60">
        <f t="shared" si="4"/>
        <v>0</v>
      </c>
      <c r="R168" s="60">
        <f t="shared" si="4"/>
        <v>29</v>
      </c>
      <c r="S168" s="60">
        <f t="shared" si="4"/>
        <v>0</v>
      </c>
      <c r="T168" s="60">
        <f t="shared" si="4"/>
        <v>0</v>
      </c>
      <c r="U168" s="60">
        <f t="shared" si="4"/>
        <v>0</v>
      </c>
      <c r="V168" s="60">
        <f t="shared" si="4"/>
        <v>0</v>
      </c>
      <c r="W168" s="60">
        <f t="shared" si="4"/>
        <v>0</v>
      </c>
    </row>
    <row r="169" spans="1:23" ht="14.25" customHeight="1" x14ac:dyDescent="0.25">
      <c r="A169" s="60" t="s">
        <v>797</v>
      </c>
      <c r="B169" s="60" t="e">
        <f t="shared" ref="B169:W169" si="5">+SUMIF(#REF!,B$166,#REF!)</f>
        <v>#REF!</v>
      </c>
      <c r="C169" s="60" t="e">
        <f t="shared" si="5"/>
        <v>#REF!</v>
      </c>
      <c r="D169" s="54" t="e">
        <f t="shared" si="5"/>
        <v>#REF!</v>
      </c>
      <c r="E169" s="60" t="e">
        <f t="shared" si="5"/>
        <v>#REF!</v>
      </c>
      <c r="F169" s="60" t="e">
        <f t="shared" si="5"/>
        <v>#REF!</v>
      </c>
      <c r="G169" s="60" t="e">
        <f t="shared" si="5"/>
        <v>#REF!</v>
      </c>
      <c r="H169" s="60" t="e">
        <f t="shared" si="5"/>
        <v>#REF!</v>
      </c>
      <c r="I169" s="60" t="e">
        <f t="shared" si="5"/>
        <v>#REF!</v>
      </c>
      <c r="J169" s="60" t="e">
        <f t="shared" si="5"/>
        <v>#REF!</v>
      </c>
      <c r="K169" s="60" t="e">
        <f t="shared" si="5"/>
        <v>#REF!</v>
      </c>
      <c r="L169" s="60" t="e">
        <f t="shared" si="5"/>
        <v>#REF!</v>
      </c>
      <c r="M169" s="60" t="e">
        <f t="shared" si="5"/>
        <v>#REF!</v>
      </c>
      <c r="N169" s="60" t="e">
        <f t="shared" si="5"/>
        <v>#REF!</v>
      </c>
      <c r="O169" s="60" t="e">
        <f t="shared" si="5"/>
        <v>#REF!</v>
      </c>
      <c r="P169" s="60" t="e">
        <f t="shared" si="5"/>
        <v>#REF!</v>
      </c>
      <c r="Q169" s="60" t="e">
        <f t="shared" si="5"/>
        <v>#REF!</v>
      </c>
      <c r="R169" s="60" t="e">
        <f t="shared" si="5"/>
        <v>#REF!</v>
      </c>
      <c r="S169" s="60" t="e">
        <f t="shared" si="5"/>
        <v>#REF!</v>
      </c>
      <c r="T169" s="60" t="e">
        <f t="shared" si="5"/>
        <v>#REF!</v>
      </c>
      <c r="U169" s="60" t="e">
        <f t="shared" si="5"/>
        <v>#REF!</v>
      </c>
      <c r="V169" s="60" t="e">
        <f t="shared" si="5"/>
        <v>#REF!</v>
      </c>
      <c r="W169" s="60" t="e">
        <f t="shared" si="5"/>
        <v>#REF!</v>
      </c>
    </row>
    <row r="170" spans="1:23" ht="14.25" customHeight="1" x14ac:dyDescent="0.25">
      <c r="A170" s="60" t="s">
        <v>798</v>
      </c>
      <c r="B170" s="60">
        <f t="shared" ref="B170:W170" si="6">+SUMIF($G$8:$G$11,B$166,$L$8:$L$11)</f>
        <v>0</v>
      </c>
      <c r="C170" s="60">
        <f t="shared" si="6"/>
        <v>0</v>
      </c>
      <c r="D170" s="54">
        <f t="shared" si="6"/>
        <v>0</v>
      </c>
      <c r="E170" s="60">
        <f t="shared" si="6"/>
        <v>0</v>
      </c>
      <c r="F170" s="60">
        <f t="shared" si="6"/>
        <v>0</v>
      </c>
      <c r="G170" s="60">
        <f t="shared" si="6"/>
        <v>0</v>
      </c>
      <c r="H170" s="60">
        <f t="shared" si="6"/>
        <v>0</v>
      </c>
      <c r="I170" s="60">
        <f t="shared" si="6"/>
        <v>0</v>
      </c>
      <c r="J170" s="60">
        <f t="shared" si="6"/>
        <v>0</v>
      </c>
      <c r="K170" s="60">
        <f t="shared" si="6"/>
        <v>0</v>
      </c>
      <c r="L170" s="60">
        <f t="shared" si="6"/>
        <v>0</v>
      </c>
      <c r="M170" s="60">
        <f t="shared" si="6"/>
        <v>0</v>
      </c>
      <c r="N170" s="60">
        <f t="shared" si="6"/>
        <v>0</v>
      </c>
      <c r="O170" s="60">
        <f t="shared" si="6"/>
        <v>0</v>
      </c>
      <c r="P170" s="60">
        <f t="shared" si="6"/>
        <v>0</v>
      </c>
      <c r="Q170" s="60">
        <f t="shared" si="6"/>
        <v>0</v>
      </c>
      <c r="R170" s="60">
        <f t="shared" si="6"/>
        <v>24</v>
      </c>
      <c r="S170" s="60">
        <f t="shared" si="6"/>
        <v>0</v>
      </c>
      <c r="T170" s="60">
        <f t="shared" si="6"/>
        <v>0</v>
      </c>
      <c r="U170" s="60">
        <f t="shared" si="6"/>
        <v>0</v>
      </c>
      <c r="V170" s="60">
        <f t="shared" si="6"/>
        <v>0</v>
      </c>
      <c r="W170" s="60">
        <f t="shared" si="6"/>
        <v>0</v>
      </c>
    </row>
    <row r="171" spans="1:23" ht="14.25" customHeight="1" x14ac:dyDescent="0.25">
      <c r="A171" s="60" t="s">
        <v>763</v>
      </c>
      <c r="B171" s="60" t="e">
        <f t="shared" ref="B171:W171" si="7">SUM(B167:B170)</f>
        <v>#REF!</v>
      </c>
      <c r="C171" s="60" t="e">
        <f t="shared" si="7"/>
        <v>#REF!</v>
      </c>
      <c r="D171" s="54" t="e">
        <f t="shared" si="7"/>
        <v>#REF!</v>
      </c>
      <c r="E171" s="60" t="e">
        <f t="shared" si="7"/>
        <v>#REF!</v>
      </c>
      <c r="F171" s="60" t="e">
        <f t="shared" si="7"/>
        <v>#REF!</v>
      </c>
      <c r="G171" s="60" t="e">
        <f t="shared" si="7"/>
        <v>#REF!</v>
      </c>
      <c r="H171" s="60" t="e">
        <f t="shared" si="7"/>
        <v>#REF!</v>
      </c>
      <c r="I171" s="60" t="e">
        <f t="shared" si="7"/>
        <v>#REF!</v>
      </c>
      <c r="J171" s="60" t="e">
        <f t="shared" si="7"/>
        <v>#REF!</v>
      </c>
      <c r="K171" s="60" t="e">
        <f t="shared" si="7"/>
        <v>#REF!</v>
      </c>
      <c r="L171" s="60" t="e">
        <f t="shared" si="7"/>
        <v>#REF!</v>
      </c>
      <c r="M171" s="60" t="e">
        <f t="shared" si="7"/>
        <v>#REF!</v>
      </c>
      <c r="N171" s="60" t="e">
        <f t="shared" si="7"/>
        <v>#REF!</v>
      </c>
      <c r="O171" s="60" t="e">
        <f t="shared" si="7"/>
        <v>#REF!</v>
      </c>
      <c r="P171" s="60" t="e">
        <f t="shared" si="7"/>
        <v>#REF!</v>
      </c>
      <c r="Q171" s="60" t="e">
        <f t="shared" si="7"/>
        <v>#REF!</v>
      </c>
      <c r="R171" s="60" t="e">
        <f t="shared" si="7"/>
        <v>#REF!</v>
      </c>
      <c r="S171" s="60" t="e">
        <f t="shared" si="7"/>
        <v>#REF!</v>
      </c>
      <c r="T171" s="60" t="e">
        <f t="shared" si="7"/>
        <v>#REF!</v>
      </c>
      <c r="U171" s="60" t="e">
        <f t="shared" si="7"/>
        <v>#REF!</v>
      </c>
      <c r="V171" s="60" t="e">
        <f t="shared" si="7"/>
        <v>#REF!</v>
      </c>
      <c r="W171" s="60" t="e">
        <f t="shared" si="7"/>
        <v>#REF!</v>
      </c>
    </row>
    <row r="172" spans="1:23" ht="14.25" customHeight="1" x14ac:dyDescent="0.25">
      <c r="D172" s="54"/>
      <c r="E172" s="56"/>
    </row>
    <row r="173" spans="1:23" ht="14.25" customHeight="1" x14ac:dyDescent="0.25">
      <c r="D173" s="54"/>
      <c r="E173" s="56"/>
    </row>
    <row r="174" spans="1:23" ht="14.25" customHeight="1" x14ac:dyDescent="0.25">
      <c r="D174" s="54"/>
      <c r="E174" s="56"/>
    </row>
    <row r="175" spans="1:23" ht="14.25" customHeight="1" x14ac:dyDescent="0.25">
      <c r="D175" s="54"/>
      <c r="E175" s="56"/>
    </row>
    <row r="176" spans="1:23" ht="14.25" customHeight="1" x14ac:dyDescent="0.25">
      <c r="D176" s="54"/>
      <c r="E176" s="56"/>
    </row>
    <row r="177" spans="4:5" ht="14.25" customHeight="1" x14ac:dyDescent="0.25">
      <c r="D177" s="54"/>
      <c r="E177" s="56"/>
    </row>
    <row r="178" spans="4:5" ht="14.25" customHeight="1" x14ac:dyDescent="0.25">
      <c r="D178" s="54"/>
      <c r="E178" s="56"/>
    </row>
    <row r="179" spans="4:5" ht="14.25" customHeight="1" x14ac:dyDescent="0.25">
      <c r="D179" s="54"/>
      <c r="E179" s="56"/>
    </row>
    <row r="180" spans="4:5" ht="14.25" customHeight="1" x14ac:dyDescent="0.25">
      <c r="D180" s="54"/>
      <c r="E180" s="56"/>
    </row>
    <row r="181" spans="4:5" ht="14.25" customHeight="1" x14ac:dyDescent="0.25">
      <c r="D181" s="54"/>
      <c r="E181" s="56"/>
    </row>
    <row r="182" spans="4:5" ht="14.25" customHeight="1" x14ac:dyDescent="0.25">
      <c r="D182" s="54"/>
      <c r="E182" s="56"/>
    </row>
    <row r="183" spans="4:5" ht="14.25" customHeight="1" x14ac:dyDescent="0.25">
      <c r="D183" s="54"/>
      <c r="E183" s="56"/>
    </row>
    <row r="184" spans="4:5" ht="14.25" customHeight="1" x14ac:dyDescent="0.25">
      <c r="D184" s="54"/>
      <c r="E184" s="56"/>
    </row>
    <row r="185" spans="4:5" ht="14.25" customHeight="1" x14ac:dyDescent="0.25">
      <c r="D185" s="54"/>
      <c r="E185" s="56"/>
    </row>
    <row r="186" spans="4:5" ht="14.25" customHeight="1" x14ac:dyDescent="0.25">
      <c r="D186" s="54"/>
      <c r="E186" s="56"/>
    </row>
    <row r="187" spans="4:5" ht="14.25" customHeight="1" x14ac:dyDescent="0.25">
      <c r="D187" s="54"/>
      <c r="E187" s="56"/>
    </row>
    <row r="188" spans="4:5" ht="14.25" customHeight="1" x14ac:dyDescent="0.25">
      <c r="D188" s="54"/>
      <c r="E188" s="56"/>
    </row>
    <row r="189" spans="4:5" ht="14.25" customHeight="1" x14ac:dyDescent="0.25">
      <c r="D189" s="54"/>
      <c r="E189" s="56"/>
    </row>
    <row r="190" spans="4:5" ht="14.25" customHeight="1" x14ac:dyDescent="0.25">
      <c r="D190" s="54"/>
      <c r="E190" s="56"/>
    </row>
    <row r="191" spans="4:5" ht="14.25" customHeight="1" x14ac:dyDescent="0.25">
      <c r="D191" s="54"/>
      <c r="E191" s="56"/>
    </row>
    <row r="192" spans="4:5" ht="14.25" customHeight="1" x14ac:dyDescent="0.25">
      <c r="D192" s="54"/>
      <c r="E192" s="56"/>
    </row>
    <row r="193" spans="4:5" ht="14.25" customHeight="1" x14ac:dyDescent="0.25">
      <c r="D193" s="54"/>
      <c r="E193" s="56"/>
    </row>
    <row r="194" spans="4:5" ht="14.25" customHeight="1" x14ac:dyDescent="0.25">
      <c r="D194" s="54"/>
      <c r="E194" s="56"/>
    </row>
    <row r="195" spans="4:5" ht="14.25" customHeight="1" x14ac:dyDescent="0.25">
      <c r="D195" s="54"/>
      <c r="E195" s="56"/>
    </row>
    <row r="196" spans="4:5" ht="14.25" customHeight="1" x14ac:dyDescent="0.25">
      <c r="D196" s="54"/>
      <c r="E196" s="56"/>
    </row>
    <row r="197" spans="4:5" ht="14.25" customHeight="1" x14ac:dyDescent="0.25">
      <c r="D197" s="54"/>
      <c r="E197" s="56"/>
    </row>
    <row r="198" spans="4:5" ht="14.25" customHeight="1" x14ac:dyDescent="0.25">
      <c r="D198" s="54"/>
      <c r="E198" s="56"/>
    </row>
    <row r="199" spans="4:5" ht="14.25" customHeight="1" x14ac:dyDescent="0.25">
      <c r="D199" s="54"/>
      <c r="E199" s="56"/>
    </row>
    <row r="200" spans="4:5" ht="14.25" customHeight="1" x14ac:dyDescent="0.25">
      <c r="D200" s="54"/>
      <c r="E200" s="56"/>
    </row>
    <row r="201" spans="4:5" ht="14.25" customHeight="1" x14ac:dyDescent="0.25">
      <c r="D201" s="54"/>
      <c r="E201" s="56"/>
    </row>
    <row r="202" spans="4:5" ht="14.25" customHeight="1" x14ac:dyDescent="0.25">
      <c r="D202" s="54"/>
      <c r="E202" s="56"/>
    </row>
    <row r="203" spans="4:5" ht="14.25" customHeight="1" x14ac:dyDescent="0.25">
      <c r="D203" s="54"/>
      <c r="E203" s="56"/>
    </row>
    <row r="204" spans="4:5" ht="14.25" customHeight="1" x14ac:dyDescent="0.25">
      <c r="D204" s="54"/>
      <c r="E204" s="56"/>
    </row>
    <row r="205" spans="4:5" ht="14.25" customHeight="1" x14ac:dyDescent="0.25">
      <c r="D205" s="54"/>
      <c r="E205" s="56"/>
    </row>
    <row r="206" spans="4:5" ht="14.25" customHeight="1" x14ac:dyDescent="0.25">
      <c r="D206" s="54"/>
      <c r="E206" s="56"/>
    </row>
    <row r="207" spans="4:5" ht="14.25" customHeight="1" x14ac:dyDescent="0.25">
      <c r="D207" s="54"/>
      <c r="E207" s="56"/>
    </row>
    <row r="208" spans="4:5" ht="14.25" customHeight="1" x14ac:dyDescent="0.25">
      <c r="D208" s="54"/>
      <c r="E208" s="56"/>
    </row>
    <row r="209" spans="4:5" ht="14.25" customHeight="1" x14ac:dyDescent="0.25">
      <c r="D209" s="54"/>
      <c r="E209" s="56"/>
    </row>
    <row r="210" spans="4:5" ht="14.25" customHeight="1" x14ac:dyDescent="0.25">
      <c r="D210" s="54"/>
      <c r="E210" s="56"/>
    </row>
    <row r="211" spans="4:5" ht="14.25" customHeight="1" x14ac:dyDescent="0.25">
      <c r="D211" s="54"/>
      <c r="E211" s="56"/>
    </row>
    <row r="212" spans="4:5" ht="14.25" customHeight="1" x14ac:dyDescent="0.25">
      <c r="D212" s="54"/>
      <c r="E212" s="56"/>
    </row>
    <row r="213" spans="4:5" ht="14.25" customHeight="1" x14ac:dyDescent="0.25">
      <c r="D213" s="54"/>
      <c r="E213" s="56"/>
    </row>
    <row r="214" spans="4:5" ht="14.25" customHeight="1" x14ac:dyDescent="0.25">
      <c r="D214" s="54"/>
      <c r="E214" s="56"/>
    </row>
    <row r="215" spans="4:5" ht="14.25" customHeight="1" x14ac:dyDescent="0.25">
      <c r="D215" s="54"/>
      <c r="E215" s="56"/>
    </row>
    <row r="216" spans="4:5" ht="14.25" customHeight="1" x14ac:dyDescent="0.25">
      <c r="D216" s="54"/>
      <c r="E216" s="56"/>
    </row>
    <row r="217" spans="4:5" ht="14.25" customHeight="1" x14ac:dyDescent="0.25">
      <c r="D217" s="54"/>
      <c r="E217" s="56"/>
    </row>
    <row r="218" spans="4:5" ht="14.25" customHeight="1" x14ac:dyDescent="0.25">
      <c r="D218" s="54"/>
      <c r="E218" s="56"/>
    </row>
    <row r="219" spans="4:5" ht="14.25" customHeight="1" x14ac:dyDescent="0.25">
      <c r="D219" s="54"/>
      <c r="E219" s="56"/>
    </row>
    <row r="220" spans="4:5" ht="14.25" customHeight="1" x14ac:dyDescent="0.25">
      <c r="D220" s="54"/>
      <c r="E220" s="56"/>
    </row>
    <row r="221" spans="4:5" ht="14.25" customHeight="1" x14ac:dyDescent="0.25">
      <c r="D221" s="54"/>
      <c r="E221" s="56"/>
    </row>
    <row r="222" spans="4:5" ht="14.25" customHeight="1" x14ac:dyDescent="0.25">
      <c r="D222" s="54"/>
      <c r="E222" s="56"/>
    </row>
    <row r="223" spans="4:5" ht="14.25" customHeight="1" x14ac:dyDescent="0.25">
      <c r="D223" s="54"/>
      <c r="E223" s="56"/>
    </row>
    <row r="224" spans="4:5" ht="14.25" customHeight="1" x14ac:dyDescent="0.25">
      <c r="D224" s="54"/>
      <c r="E224" s="56"/>
    </row>
    <row r="225" spans="4:5" ht="14.25" customHeight="1" x14ac:dyDescent="0.25">
      <c r="D225" s="54"/>
      <c r="E225" s="56"/>
    </row>
    <row r="226" spans="4:5" ht="14.25" customHeight="1" x14ac:dyDescent="0.25">
      <c r="D226" s="54"/>
      <c r="E226" s="56"/>
    </row>
    <row r="227" spans="4:5" ht="14.25" customHeight="1" x14ac:dyDescent="0.25">
      <c r="D227" s="54"/>
      <c r="E227" s="56"/>
    </row>
    <row r="228" spans="4:5" ht="14.25" customHeight="1" x14ac:dyDescent="0.25">
      <c r="D228" s="54"/>
      <c r="E228" s="56"/>
    </row>
    <row r="229" spans="4:5" ht="14.25" customHeight="1" x14ac:dyDescent="0.25">
      <c r="D229" s="54"/>
      <c r="E229" s="56"/>
    </row>
    <row r="230" spans="4:5" ht="14.25" customHeight="1" x14ac:dyDescent="0.25">
      <c r="D230" s="54"/>
      <c r="E230" s="56"/>
    </row>
    <row r="231" spans="4:5" ht="14.25" customHeight="1" x14ac:dyDescent="0.25">
      <c r="D231" s="54"/>
      <c r="E231" s="56"/>
    </row>
    <row r="232" spans="4:5" ht="14.25" customHeight="1" x14ac:dyDescent="0.25">
      <c r="D232" s="54"/>
      <c r="E232" s="56"/>
    </row>
    <row r="233" spans="4:5" ht="14.25" customHeight="1" x14ac:dyDescent="0.25">
      <c r="D233" s="54"/>
      <c r="E233" s="56"/>
    </row>
    <row r="234" spans="4:5" ht="14.25" customHeight="1" x14ac:dyDescent="0.25">
      <c r="D234" s="54"/>
      <c r="E234" s="56"/>
    </row>
    <row r="235" spans="4:5" ht="14.25" customHeight="1" x14ac:dyDescent="0.25">
      <c r="D235" s="54"/>
      <c r="E235" s="56"/>
    </row>
    <row r="236" spans="4:5" ht="14.25" customHeight="1" x14ac:dyDescent="0.25">
      <c r="D236" s="54"/>
      <c r="E236" s="56"/>
    </row>
    <row r="237" spans="4:5" ht="14.25" customHeight="1" x14ac:dyDescent="0.25">
      <c r="D237" s="54"/>
      <c r="E237" s="56"/>
    </row>
    <row r="238" spans="4:5" ht="14.25" customHeight="1" x14ac:dyDescent="0.25">
      <c r="D238" s="54"/>
      <c r="E238" s="56"/>
    </row>
    <row r="239" spans="4:5" ht="14.25" customHeight="1" x14ac:dyDescent="0.25">
      <c r="D239" s="54"/>
      <c r="E239" s="56"/>
    </row>
    <row r="240" spans="4:5" ht="14.25" customHeight="1" x14ac:dyDescent="0.25">
      <c r="D240" s="54"/>
      <c r="E240" s="56"/>
    </row>
    <row r="241" spans="4:5" ht="14.25" customHeight="1" x14ac:dyDescent="0.25">
      <c r="D241" s="54"/>
      <c r="E241" s="56"/>
    </row>
    <row r="242" spans="4:5" ht="14.25" customHeight="1" x14ac:dyDescent="0.25">
      <c r="D242" s="54"/>
      <c r="E242" s="56"/>
    </row>
    <row r="243" spans="4:5" ht="14.25" customHeight="1" x14ac:dyDescent="0.25">
      <c r="D243" s="54"/>
      <c r="E243" s="56"/>
    </row>
    <row r="244" spans="4:5" ht="14.25" customHeight="1" x14ac:dyDescent="0.25">
      <c r="D244" s="54"/>
      <c r="E244" s="56"/>
    </row>
    <row r="245" spans="4:5" ht="14.25" customHeight="1" x14ac:dyDescent="0.25">
      <c r="D245" s="54"/>
      <c r="E245" s="56"/>
    </row>
    <row r="246" spans="4:5" ht="14.25" customHeight="1" x14ac:dyDescent="0.25">
      <c r="D246" s="54"/>
      <c r="E246" s="56"/>
    </row>
    <row r="247" spans="4:5" ht="14.25" customHeight="1" x14ac:dyDescent="0.25">
      <c r="D247" s="54"/>
      <c r="E247" s="56"/>
    </row>
    <row r="248" spans="4:5" ht="14.25" customHeight="1" x14ac:dyDescent="0.25">
      <c r="D248" s="54"/>
      <c r="E248" s="56"/>
    </row>
    <row r="249" spans="4:5" ht="14.25" customHeight="1" x14ac:dyDescent="0.25">
      <c r="D249" s="54"/>
      <c r="E249" s="56"/>
    </row>
    <row r="250" spans="4:5" ht="14.25" customHeight="1" x14ac:dyDescent="0.25">
      <c r="D250" s="54"/>
      <c r="E250" s="56"/>
    </row>
    <row r="251" spans="4:5" ht="14.25" customHeight="1" x14ac:dyDescent="0.25">
      <c r="D251" s="54"/>
      <c r="E251" s="56"/>
    </row>
    <row r="252" spans="4:5" ht="14.25" customHeight="1" x14ac:dyDescent="0.25">
      <c r="D252" s="54"/>
      <c r="E252" s="56"/>
    </row>
    <row r="253" spans="4:5" ht="14.25" customHeight="1" x14ac:dyDescent="0.25">
      <c r="D253" s="54"/>
      <c r="E253" s="56"/>
    </row>
    <row r="254" spans="4:5" ht="14.25" customHeight="1" x14ac:dyDescent="0.25">
      <c r="D254" s="54"/>
      <c r="E254" s="56"/>
    </row>
    <row r="255" spans="4:5" ht="14.25" customHeight="1" x14ac:dyDescent="0.25">
      <c r="D255" s="54"/>
      <c r="E255" s="56"/>
    </row>
    <row r="256" spans="4:5" ht="14.25" customHeight="1" x14ac:dyDescent="0.25">
      <c r="D256" s="54"/>
      <c r="E256" s="56"/>
    </row>
    <row r="257" spans="4:5" ht="14.25" customHeight="1" x14ac:dyDescent="0.25">
      <c r="D257" s="54"/>
      <c r="E257" s="56"/>
    </row>
    <row r="258" spans="4:5" ht="14.25" customHeight="1" x14ac:dyDescent="0.25">
      <c r="D258" s="54"/>
      <c r="E258" s="56"/>
    </row>
    <row r="259" spans="4:5" ht="14.25" customHeight="1" x14ac:dyDescent="0.25">
      <c r="D259" s="54"/>
      <c r="E259" s="56"/>
    </row>
    <row r="260" spans="4:5" ht="14.25" customHeight="1" x14ac:dyDescent="0.25">
      <c r="D260" s="54"/>
      <c r="E260" s="56"/>
    </row>
    <row r="261" spans="4:5" ht="14.25" customHeight="1" x14ac:dyDescent="0.25">
      <c r="D261" s="54"/>
      <c r="E261" s="56"/>
    </row>
    <row r="262" spans="4:5" ht="14.25" customHeight="1" x14ac:dyDescent="0.25">
      <c r="D262" s="54"/>
      <c r="E262" s="56"/>
    </row>
    <row r="263" spans="4:5" ht="14.25" customHeight="1" x14ac:dyDescent="0.25">
      <c r="D263" s="54"/>
      <c r="E263" s="56"/>
    </row>
    <row r="264" spans="4:5" ht="14.25" customHeight="1" x14ac:dyDescent="0.25">
      <c r="D264" s="54"/>
      <c r="E264" s="56"/>
    </row>
    <row r="265" spans="4:5" ht="14.25" customHeight="1" x14ac:dyDescent="0.25">
      <c r="D265" s="54"/>
      <c r="E265" s="56"/>
    </row>
    <row r="266" spans="4:5" ht="14.25" customHeight="1" x14ac:dyDescent="0.25">
      <c r="D266" s="54"/>
      <c r="E266" s="56"/>
    </row>
    <row r="267" spans="4:5" ht="14.25" customHeight="1" x14ac:dyDescent="0.25">
      <c r="D267" s="54"/>
      <c r="E267" s="56"/>
    </row>
    <row r="268" spans="4:5" ht="14.25" customHeight="1" x14ac:dyDescent="0.25">
      <c r="D268" s="54"/>
      <c r="E268" s="56"/>
    </row>
    <row r="269" spans="4:5" ht="14.25" customHeight="1" x14ac:dyDescent="0.25">
      <c r="D269" s="54"/>
      <c r="E269" s="56"/>
    </row>
    <row r="270" spans="4:5" ht="14.25" customHeight="1" x14ac:dyDescent="0.25">
      <c r="D270" s="54"/>
      <c r="E270" s="56"/>
    </row>
    <row r="271" spans="4:5" ht="14.25" customHeight="1" x14ac:dyDescent="0.25">
      <c r="D271" s="54"/>
      <c r="E271" s="56"/>
    </row>
    <row r="272" spans="4:5" ht="14.25" customHeight="1" x14ac:dyDescent="0.25">
      <c r="D272" s="54"/>
      <c r="E272" s="56"/>
    </row>
    <row r="273" spans="4:5" ht="14.25" customHeight="1" x14ac:dyDescent="0.25">
      <c r="D273" s="54"/>
      <c r="E273" s="56"/>
    </row>
    <row r="274" spans="4:5" ht="14.25" customHeight="1" x14ac:dyDescent="0.25">
      <c r="D274" s="54"/>
      <c r="E274" s="56"/>
    </row>
    <row r="275" spans="4:5" ht="14.25" customHeight="1" x14ac:dyDescent="0.25">
      <c r="D275" s="54"/>
      <c r="E275" s="56"/>
    </row>
    <row r="276" spans="4:5" ht="14.25" customHeight="1" x14ac:dyDescent="0.25">
      <c r="D276" s="54"/>
      <c r="E276" s="56"/>
    </row>
    <row r="277" spans="4:5" ht="14.25" customHeight="1" x14ac:dyDescent="0.25">
      <c r="D277" s="54"/>
      <c r="E277" s="56"/>
    </row>
    <row r="278" spans="4:5" ht="14.25" customHeight="1" x14ac:dyDescent="0.25">
      <c r="D278" s="54"/>
      <c r="E278" s="56"/>
    </row>
    <row r="279" spans="4:5" ht="14.25" customHeight="1" x14ac:dyDescent="0.25">
      <c r="D279" s="54"/>
      <c r="E279" s="56"/>
    </row>
    <row r="280" spans="4:5" ht="14.25" customHeight="1" x14ac:dyDescent="0.25">
      <c r="D280" s="54"/>
      <c r="E280" s="56"/>
    </row>
    <row r="281" spans="4:5" ht="14.25" customHeight="1" x14ac:dyDescent="0.25">
      <c r="D281" s="54"/>
      <c r="E281" s="56"/>
    </row>
    <row r="282" spans="4:5" ht="14.25" customHeight="1" x14ac:dyDescent="0.25">
      <c r="D282" s="54"/>
      <c r="E282" s="56"/>
    </row>
    <row r="283" spans="4:5" ht="14.25" customHeight="1" x14ac:dyDescent="0.25">
      <c r="D283" s="54"/>
      <c r="E283" s="56"/>
    </row>
    <row r="284" spans="4:5" ht="14.25" customHeight="1" x14ac:dyDescent="0.25">
      <c r="D284" s="54"/>
      <c r="E284" s="56"/>
    </row>
    <row r="285" spans="4:5" ht="14.25" customHeight="1" x14ac:dyDescent="0.25">
      <c r="D285" s="54"/>
      <c r="E285" s="56"/>
    </row>
    <row r="286" spans="4:5" ht="14.25" customHeight="1" x14ac:dyDescent="0.25">
      <c r="D286" s="54"/>
      <c r="E286" s="56"/>
    </row>
    <row r="287" spans="4:5" ht="14.25" customHeight="1" x14ac:dyDescent="0.25">
      <c r="D287" s="54"/>
      <c r="E287" s="56"/>
    </row>
    <row r="288" spans="4:5" ht="14.25" customHeight="1" x14ac:dyDescent="0.25">
      <c r="D288" s="54"/>
      <c r="E288" s="56"/>
    </row>
    <row r="289" spans="4:5" ht="14.25" customHeight="1" x14ac:dyDescent="0.25">
      <c r="D289" s="54"/>
      <c r="E289" s="56"/>
    </row>
    <row r="290" spans="4:5" ht="14.25" customHeight="1" x14ac:dyDescent="0.25">
      <c r="D290" s="54"/>
      <c r="E290" s="56"/>
    </row>
    <row r="291" spans="4:5" ht="14.25" customHeight="1" x14ac:dyDescent="0.25">
      <c r="D291" s="54"/>
      <c r="E291" s="56"/>
    </row>
    <row r="292" spans="4:5" ht="14.25" customHeight="1" x14ac:dyDescent="0.25">
      <c r="D292" s="54"/>
      <c r="E292" s="56"/>
    </row>
    <row r="293" spans="4:5" ht="14.25" customHeight="1" x14ac:dyDescent="0.25">
      <c r="D293" s="54"/>
      <c r="E293" s="56"/>
    </row>
    <row r="294" spans="4:5" ht="14.25" customHeight="1" x14ac:dyDescent="0.25">
      <c r="D294" s="54"/>
      <c r="E294" s="56"/>
    </row>
    <row r="295" spans="4:5" ht="14.25" customHeight="1" x14ac:dyDescent="0.25">
      <c r="D295" s="54"/>
      <c r="E295" s="56"/>
    </row>
    <row r="296" spans="4:5" ht="14.25" customHeight="1" x14ac:dyDescent="0.25">
      <c r="D296" s="54"/>
      <c r="E296" s="56"/>
    </row>
    <row r="297" spans="4:5" ht="14.25" customHeight="1" x14ac:dyDescent="0.25">
      <c r="D297" s="54"/>
      <c r="E297" s="56"/>
    </row>
    <row r="298" spans="4:5" ht="14.25" customHeight="1" x14ac:dyDescent="0.25">
      <c r="D298" s="54"/>
      <c r="E298" s="56"/>
    </row>
    <row r="299" spans="4:5" ht="14.25" customHeight="1" x14ac:dyDescent="0.25">
      <c r="D299" s="54"/>
      <c r="E299" s="56"/>
    </row>
    <row r="300" spans="4:5" ht="14.25" customHeight="1" x14ac:dyDescent="0.25">
      <c r="D300" s="54"/>
      <c r="E300" s="56"/>
    </row>
    <row r="301" spans="4:5" ht="14.25" customHeight="1" x14ac:dyDescent="0.25">
      <c r="D301" s="54"/>
      <c r="E301" s="56"/>
    </row>
    <row r="302" spans="4:5" ht="14.25" customHeight="1" x14ac:dyDescent="0.25">
      <c r="D302" s="54"/>
      <c r="E302" s="56"/>
    </row>
    <row r="303" spans="4:5" ht="14.25" customHeight="1" x14ac:dyDescent="0.25">
      <c r="D303" s="54"/>
      <c r="E303" s="56"/>
    </row>
    <row r="304" spans="4:5" ht="14.25" customHeight="1" x14ac:dyDescent="0.25">
      <c r="D304" s="54"/>
      <c r="E304" s="56"/>
    </row>
    <row r="305" spans="4:5" ht="14.25" customHeight="1" x14ac:dyDescent="0.25">
      <c r="D305" s="54"/>
      <c r="E305" s="56"/>
    </row>
    <row r="306" spans="4:5" ht="14.25" customHeight="1" x14ac:dyDescent="0.25">
      <c r="D306" s="54"/>
      <c r="E306" s="56"/>
    </row>
    <row r="307" spans="4:5" ht="14.25" customHeight="1" x14ac:dyDescent="0.25">
      <c r="D307" s="54"/>
      <c r="E307" s="56"/>
    </row>
    <row r="308" spans="4:5" ht="14.25" customHeight="1" x14ac:dyDescent="0.25">
      <c r="D308" s="54"/>
      <c r="E308" s="56"/>
    </row>
    <row r="309" spans="4:5" ht="14.25" customHeight="1" x14ac:dyDescent="0.25">
      <c r="D309" s="54"/>
      <c r="E309" s="56"/>
    </row>
    <row r="310" spans="4:5" ht="14.25" customHeight="1" x14ac:dyDescent="0.25">
      <c r="D310" s="54"/>
      <c r="E310" s="56"/>
    </row>
    <row r="311" spans="4:5" ht="14.25" customHeight="1" x14ac:dyDescent="0.25">
      <c r="D311" s="54"/>
      <c r="E311" s="56"/>
    </row>
    <row r="312" spans="4:5" ht="14.25" customHeight="1" x14ac:dyDescent="0.25">
      <c r="D312" s="54"/>
      <c r="E312" s="56"/>
    </row>
    <row r="313" spans="4:5" ht="14.25" customHeight="1" x14ac:dyDescent="0.25">
      <c r="D313" s="54"/>
      <c r="E313" s="56"/>
    </row>
    <row r="314" spans="4:5" ht="14.25" customHeight="1" x14ac:dyDescent="0.25">
      <c r="D314" s="54"/>
      <c r="E314" s="56"/>
    </row>
    <row r="315" spans="4:5" ht="14.25" customHeight="1" x14ac:dyDescent="0.25">
      <c r="D315" s="54"/>
      <c r="E315" s="56"/>
    </row>
    <row r="316" spans="4:5" ht="14.25" customHeight="1" x14ac:dyDescent="0.25">
      <c r="D316" s="54"/>
      <c r="E316" s="56"/>
    </row>
    <row r="317" spans="4:5" ht="14.25" customHeight="1" x14ac:dyDescent="0.25">
      <c r="D317" s="54"/>
      <c r="E317" s="56"/>
    </row>
    <row r="318" spans="4:5" ht="14.25" customHeight="1" x14ac:dyDescent="0.25">
      <c r="D318" s="54"/>
      <c r="E318" s="56"/>
    </row>
    <row r="319" spans="4:5" ht="14.25" customHeight="1" x14ac:dyDescent="0.25">
      <c r="D319" s="54"/>
      <c r="E319" s="56"/>
    </row>
    <row r="320" spans="4:5" ht="14.25" customHeight="1" x14ac:dyDescent="0.25">
      <c r="D320" s="54"/>
      <c r="E320" s="56"/>
    </row>
    <row r="321" spans="4:5" ht="14.25" customHeight="1" x14ac:dyDescent="0.25">
      <c r="D321" s="54"/>
      <c r="E321" s="56"/>
    </row>
    <row r="322" spans="4:5" ht="14.25" customHeight="1" x14ac:dyDescent="0.25">
      <c r="D322" s="54"/>
      <c r="E322" s="56"/>
    </row>
    <row r="323" spans="4:5" ht="14.25" customHeight="1" x14ac:dyDescent="0.25">
      <c r="D323" s="54"/>
      <c r="E323" s="56"/>
    </row>
    <row r="324" spans="4:5" ht="14.25" customHeight="1" x14ac:dyDescent="0.25">
      <c r="D324" s="54"/>
      <c r="E324" s="56"/>
    </row>
    <row r="325" spans="4:5" ht="14.25" customHeight="1" x14ac:dyDescent="0.25">
      <c r="D325" s="54"/>
      <c r="E325" s="56"/>
    </row>
    <row r="326" spans="4:5" ht="14.25" customHeight="1" x14ac:dyDescent="0.25">
      <c r="D326" s="54"/>
      <c r="E326" s="56"/>
    </row>
    <row r="327" spans="4:5" ht="14.25" customHeight="1" x14ac:dyDescent="0.25">
      <c r="D327" s="54"/>
      <c r="E327" s="56"/>
    </row>
    <row r="328" spans="4:5" ht="14.25" customHeight="1" x14ac:dyDescent="0.25">
      <c r="D328" s="54"/>
      <c r="E328" s="56"/>
    </row>
    <row r="329" spans="4:5" ht="14.25" customHeight="1" x14ac:dyDescent="0.25">
      <c r="D329" s="54"/>
      <c r="E329" s="56"/>
    </row>
    <row r="330" spans="4:5" ht="14.25" customHeight="1" x14ac:dyDescent="0.25">
      <c r="D330" s="54"/>
      <c r="E330" s="56"/>
    </row>
    <row r="331" spans="4:5" ht="14.25" customHeight="1" x14ac:dyDescent="0.25">
      <c r="D331" s="54"/>
      <c r="E331" s="56"/>
    </row>
    <row r="332" spans="4:5" ht="14.25" customHeight="1" x14ac:dyDescent="0.25">
      <c r="D332" s="54"/>
      <c r="E332" s="56"/>
    </row>
    <row r="333" spans="4:5" ht="14.25" customHeight="1" x14ac:dyDescent="0.25">
      <c r="D333" s="54"/>
      <c r="E333" s="56"/>
    </row>
    <row r="334" spans="4:5" ht="14.25" customHeight="1" x14ac:dyDescent="0.25">
      <c r="D334" s="54"/>
      <c r="E334" s="56"/>
    </row>
    <row r="335" spans="4:5" ht="14.25" customHeight="1" x14ac:dyDescent="0.25">
      <c r="D335" s="54"/>
      <c r="E335" s="56"/>
    </row>
    <row r="336" spans="4:5" ht="14.25" customHeight="1" x14ac:dyDescent="0.25">
      <c r="D336" s="54"/>
      <c r="E336" s="56"/>
    </row>
    <row r="337" spans="4:5" ht="14.25" customHeight="1" x14ac:dyDescent="0.25">
      <c r="D337" s="54"/>
      <c r="E337" s="56"/>
    </row>
    <row r="338" spans="4:5" ht="14.25" customHeight="1" x14ac:dyDescent="0.25">
      <c r="D338" s="54"/>
      <c r="E338" s="56"/>
    </row>
    <row r="339" spans="4:5" ht="14.25" customHeight="1" x14ac:dyDescent="0.25">
      <c r="D339" s="54"/>
      <c r="E339" s="56"/>
    </row>
    <row r="340" spans="4:5" ht="14.25" customHeight="1" x14ac:dyDescent="0.25">
      <c r="D340" s="54"/>
      <c r="E340" s="56"/>
    </row>
    <row r="341" spans="4:5" ht="14.25" customHeight="1" x14ac:dyDescent="0.25">
      <c r="D341" s="54"/>
      <c r="E341" s="56"/>
    </row>
    <row r="342" spans="4:5" ht="14.25" customHeight="1" x14ac:dyDescent="0.25">
      <c r="D342" s="54"/>
      <c r="E342" s="56"/>
    </row>
    <row r="343" spans="4:5" ht="14.25" customHeight="1" x14ac:dyDescent="0.25">
      <c r="D343" s="54"/>
      <c r="E343" s="56"/>
    </row>
    <row r="344" spans="4:5" ht="14.25" customHeight="1" x14ac:dyDescent="0.25">
      <c r="D344" s="54"/>
      <c r="E344" s="56"/>
    </row>
    <row r="345" spans="4:5" ht="14.25" customHeight="1" x14ac:dyDescent="0.25">
      <c r="D345" s="54"/>
      <c r="E345" s="56"/>
    </row>
    <row r="346" spans="4:5" ht="14.25" customHeight="1" x14ac:dyDescent="0.25">
      <c r="D346" s="54"/>
      <c r="E346" s="56"/>
    </row>
    <row r="347" spans="4:5" ht="14.25" customHeight="1" x14ac:dyDescent="0.25">
      <c r="D347" s="54"/>
      <c r="E347" s="56"/>
    </row>
    <row r="348" spans="4:5" ht="14.25" customHeight="1" x14ac:dyDescent="0.25">
      <c r="D348" s="54"/>
      <c r="E348" s="56"/>
    </row>
    <row r="349" spans="4:5" ht="14.25" customHeight="1" x14ac:dyDescent="0.25">
      <c r="D349" s="54"/>
      <c r="E349" s="56"/>
    </row>
    <row r="350" spans="4:5" ht="14.25" customHeight="1" x14ac:dyDescent="0.25">
      <c r="D350" s="54"/>
      <c r="E350" s="56"/>
    </row>
    <row r="351" spans="4:5" ht="14.25" customHeight="1" x14ac:dyDescent="0.25">
      <c r="D351" s="54"/>
      <c r="E351" s="56"/>
    </row>
    <row r="352" spans="4:5" ht="14.25" customHeight="1" x14ac:dyDescent="0.25">
      <c r="D352" s="54"/>
      <c r="E352" s="56"/>
    </row>
    <row r="353" spans="4:5" ht="14.25" customHeight="1" x14ac:dyDescent="0.25">
      <c r="D353" s="54"/>
      <c r="E353" s="56"/>
    </row>
    <row r="354" spans="4:5" ht="14.25" customHeight="1" x14ac:dyDescent="0.25">
      <c r="D354" s="54"/>
      <c r="E354" s="56"/>
    </row>
    <row r="355" spans="4:5" ht="14.25" customHeight="1" x14ac:dyDescent="0.25">
      <c r="D355" s="54"/>
      <c r="E355" s="56"/>
    </row>
    <row r="356" spans="4:5" ht="14.25" customHeight="1" x14ac:dyDescent="0.25">
      <c r="D356" s="54"/>
      <c r="E356" s="56"/>
    </row>
    <row r="357" spans="4:5" ht="14.25" customHeight="1" x14ac:dyDescent="0.25">
      <c r="D357" s="54"/>
      <c r="E357" s="56"/>
    </row>
    <row r="358" spans="4:5" ht="14.25" customHeight="1" x14ac:dyDescent="0.25">
      <c r="D358" s="54"/>
      <c r="E358" s="56"/>
    </row>
    <row r="359" spans="4:5" ht="14.25" customHeight="1" x14ac:dyDescent="0.25">
      <c r="D359" s="54"/>
      <c r="E359" s="56"/>
    </row>
    <row r="360" spans="4:5" ht="14.25" customHeight="1" x14ac:dyDescent="0.25">
      <c r="D360" s="54"/>
      <c r="E360" s="56"/>
    </row>
    <row r="361" spans="4:5" ht="14.25" customHeight="1" x14ac:dyDescent="0.25">
      <c r="D361" s="54"/>
      <c r="E361" s="56"/>
    </row>
    <row r="362" spans="4:5" ht="14.25" customHeight="1" x14ac:dyDescent="0.25">
      <c r="D362" s="54"/>
      <c r="E362" s="56"/>
    </row>
    <row r="363" spans="4:5" ht="14.25" customHeight="1" x14ac:dyDescent="0.25">
      <c r="D363" s="54"/>
      <c r="E363" s="56"/>
    </row>
    <row r="364" spans="4:5" ht="14.25" customHeight="1" x14ac:dyDescent="0.25">
      <c r="D364" s="54"/>
      <c r="E364" s="56"/>
    </row>
    <row r="365" spans="4:5" ht="14.25" customHeight="1" x14ac:dyDescent="0.25">
      <c r="D365" s="54"/>
      <c r="E365" s="56"/>
    </row>
    <row r="366" spans="4:5" ht="14.25" customHeight="1" x14ac:dyDescent="0.25">
      <c r="D366" s="54"/>
      <c r="E366" s="56"/>
    </row>
    <row r="367" spans="4:5" ht="14.25" customHeight="1" x14ac:dyDescent="0.25">
      <c r="D367" s="54"/>
      <c r="E367" s="56"/>
    </row>
    <row r="368" spans="4:5" ht="14.25" customHeight="1" x14ac:dyDescent="0.25">
      <c r="D368" s="54"/>
      <c r="E368" s="56"/>
    </row>
    <row r="369" spans="4:5" ht="14.25" customHeight="1" x14ac:dyDescent="0.25">
      <c r="D369" s="54"/>
      <c r="E369" s="56"/>
    </row>
    <row r="370" spans="4:5" ht="14.25" customHeight="1" x14ac:dyDescent="0.25">
      <c r="D370" s="54"/>
      <c r="E370" s="56"/>
    </row>
    <row r="371" spans="4:5" ht="14.25" customHeight="1" x14ac:dyDescent="0.25">
      <c r="D371" s="54"/>
      <c r="E371" s="56"/>
    </row>
    <row r="372" spans="4:5" ht="15.75" customHeight="1" x14ac:dyDescent="0.25"/>
    <row r="373" spans="4:5" ht="15.75" customHeight="1" x14ac:dyDescent="0.25"/>
    <row r="374" spans="4:5" ht="15.75" customHeight="1" x14ac:dyDescent="0.25"/>
    <row r="375" spans="4:5" ht="15.75" customHeight="1" x14ac:dyDescent="0.25"/>
    <row r="376" spans="4:5" ht="15.75" customHeight="1" x14ac:dyDescent="0.25"/>
    <row r="377" spans="4:5" ht="15.75" customHeight="1" x14ac:dyDescent="0.25"/>
    <row r="378" spans="4:5" ht="15.75" customHeight="1" x14ac:dyDescent="0.25"/>
    <row r="379" spans="4:5" ht="15.75" customHeight="1" x14ac:dyDescent="0.25"/>
    <row r="380" spans="4:5" ht="15.75" customHeight="1" x14ac:dyDescent="0.25"/>
    <row r="381" spans="4:5" ht="15.75" customHeight="1" x14ac:dyDescent="0.25"/>
    <row r="382" spans="4:5" ht="15.75" customHeight="1" x14ac:dyDescent="0.25"/>
    <row r="383" spans="4:5" ht="15.75" customHeight="1" x14ac:dyDescent="0.25"/>
    <row r="384" spans="4:5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</sheetData>
  <autoFilter ref="A1:L11" xr:uid="{00000000-0009-0000-0000-000002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6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1.57031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21" x14ac:dyDescent="0.35">
      <c r="A1" s="68" t="s">
        <v>799</v>
      </c>
      <c r="B1" s="68" t="s">
        <v>665</v>
      </c>
      <c r="C1" s="68" t="s">
        <v>666</v>
      </c>
      <c r="D1" s="68" t="s">
        <v>667</v>
      </c>
      <c r="E1" s="68" t="s">
        <v>668</v>
      </c>
      <c r="F1" s="68" t="s">
        <v>1</v>
      </c>
      <c r="G1" s="68" t="s">
        <v>3</v>
      </c>
      <c r="H1" s="68" t="s">
        <v>669</v>
      </c>
      <c r="I1" s="68" t="s">
        <v>2</v>
      </c>
      <c r="J1" s="68" t="s">
        <v>5</v>
      </c>
      <c r="K1" s="68" t="s">
        <v>670</v>
      </c>
      <c r="L1" s="68" t="s">
        <v>671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4.25" customHeight="1" x14ac:dyDescent="0.35">
      <c r="A2" s="61" t="s">
        <v>799</v>
      </c>
      <c r="B2" s="50">
        <v>1</v>
      </c>
      <c r="C2" s="50" t="s">
        <v>800</v>
      </c>
      <c r="D2" s="50">
        <v>1</v>
      </c>
      <c r="E2" s="51">
        <v>171</v>
      </c>
      <c r="F2" s="51" t="str">
        <f>+VLOOKUP(E2,Participants!$A$1:$F$802,2,FALSE)</f>
        <v>Lorelei Manges</v>
      </c>
      <c r="G2" s="51" t="str">
        <f>+VLOOKUP(E2,Participants!$A$1:$F$802,4,FALSE)</f>
        <v>STL</v>
      </c>
      <c r="H2" s="51" t="str">
        <f>+VLOOKUP(E2,Participants!$A$1:$F$802,5,FALSE)</f>
        <v>F</v>
      </c>
      <c r="I2" s="51">
        <f>+VLOOKUP(E2,Participants!$A$1:$F$802,3,FALSE)</f>
        <v>3</v>
      </c>
      <c r="J2" s="51" t="str">
        <f>+VLOOKUP(E2,Participants!$A$1:$G$802,7,FALSE)</f>
        <v>DEV GIRLS</v>
      </c>
      <c r="K2" s="51">
        <v>1</v>
      </c>
      <c r="L2" s="51">
        <v>10</v>
      </c>
    </row>
    <row r="3" spans="1:26" ht="14.25" customHeight="1" x14ac:dyDescent="0.35">
      <c r="A3" s="61" t="s">
        <v>799</v>
      </c>
      <c r="B3" s="52">
        <v>4</v>
      </c>
      <c r="C3" s="52" t="s">
        <v>801</v>
      </c>
      <c r="D3" s="52">
        <v>4</v>
      </c>
      <c r="E3" s="52">
        <v>195</v>
      </c>
      <c r="F3" s="53" t="str">
        <f>+VLOOKUP(E3,Participants!$A$1:$F$802,2,FALSE)</f>
        <v>Grace Soeder</v>
      </c>
      <c r="G3" s="53" t="str">
        <f>+VLOOKUP(E3,Participants!$A$1:$F$802,4,FALSE)</f>
        <v>STL</v>
      </c>
      <c r="H3" s="53" t="str">
        <f>+VLOOKUP(E3,Participants!$A$1:$F$802,5,FALSE)</f>
        <v>F</v>
      </c>
      <c r="I3" s="53">
        <f>+VLOOKUP(E3,Participants!$A$1:$F$802,3,FALSE)</f>
        <v>4</v>
      </c>
      <c r="J3" s="53" t="str">
        <f>+VLOOKUP(E3,Participants!$A$1:$G$802,7,FALSE)</f>
        <v>DEV GIRLS</v>
      </c>
      <c r="K3" s="53">
        <v>2</v>
      </c>
      <c r="L3" s="53">
        <v>8</v>
      </c>
    </row>
    <row r="4" spans="1:26" ht="14.25" customHeight="1" x14ac:dyDescent="0.35">
      <c r="A4" s="61" t="s">
        <v>799</v>
      </c>
      <c r="B4" s="50">
        <v>1</v>
      </c>
      <c r="C4" s="50" t="s">
        <v>802</v>
      </c>
      <c r="D4" s="50">
        <v>2</v>
      </c>
      <c r="E4" s="51">
        <v>530</v>
      </c>
      <c r="F4" s="51" t="str">
        <f>+VLOOKUP(E4,Participants!$A$1:$F$802,2,FALSE)</f>
        <v>Catherine Ripley</v>
      </c>
      <c r="G4" s="51" t="str">
        <f>+VLOOKUP(E4,Participants!$A$1:$F$802,4,FALSE)</f>
        <v>AMA</v>
      </c>
      <c r="H4" s="51" t="str">
        <f>+VLOOKUP(E4,Participants!$A$1:$F$802,5,FALSE)</f>
        <v>F</v>
      </c>
      <c r="I4" s="51">
        <f>+VLOOKUP(E4,Participants!$A$1:$F$802,3,FALSE)</f>
        <v>3</v>
      </c>
      <c r="J4" s="51" t="str">
        <f>+VLOOKUP(E4,Participants!$A$1:$G$802,7,FALSE)</f>
        <v>DEV GIRLS</v>
      </c>
      <c r="K4" s="51">
        <v>3</v>
      </c>
      <c r="L4" s="51">
        <v>6</v>
      </c>
    </row>
    <row r="5" spans="1:26" ht="14.25" customHeight="1" x14ac:dyDescent="0.35">
      <c r="A5" s="61" t="s">
        <v>799</v>
      </c>
      <c r="B5" s="50">
        <v>1</v>
      </c>
      <c r="C5" s="50" t="s">
        <v>803</v>
      </c>
      <c r="D5" s="50">
        <v>3</v>
      </c>
      <c r="E5" s="51">
        <v>1095</v>
      </c>
      <c r="F5" s="51" t="str">
        <f>+VLOOKUP(E5,Participants!$A$1:$F$802,2,FALSE)</f>
        <v>Alonna  Deasy</v>
      </c>
      <c r="G5" s="51" t="str">
        <f>+VLOOKUP(E5,Participants!$A$1:$F$802,4,FALSE)</f>
        <v>MMA</v>
      </c>
      <c r="H5" s="51" t="str">
        <f>+VLOOKUP(E5,Participants!$A$1:$F$802,5,FALSE)</f>
        <v>F</v>
      </c>
      <c r="I5" s="51">
        <f>+VLOOKUP(E5,Participants!$A$1:$F$802,3,FALSE)</f>
        <v>3</v>
      </c>
      <c r="J5" s="51" t="str">
        <f>+VLOOKUP(E5,Participants!$A$1:$G$802,7,FALSE)</f>
        <v>DEV GIRLS</v>
      </c>
      <c r="K5" s="51">
        <v>4</v>
      </c>
      <c r="L5" s="51">
        <v>5</v>
      </c>
    </row>
    <row r="6" spans="1:26" ht="14.25" customHeight="1" x14ac:dyDescent="0.35">
      <c r="A6" s="61" t="s">
        <v>799</v>
      </c>
      <c r="B6" s="50">
        <v>1</v>
      </c>
      <c r="C6" s="50" t="s">
        <v>804</v>
      </c>
      <c r="D6" s="50">
        <v>4</v>
      </c>
      <c r="E6" s="51">
        <v>196</v>
      </c>
      <c r="F6" s="51" t="str">
        <f>+VLOOKUP(E6,Participants!$A$1:$F$802,2,FALSE)</f>
        <v>Samantha Soeder</v>
      </c>
      <c r="G6" s="51" t="str">
        <f>+VLOOKUP(E6,Participants!$A$1:$F$802,4,FALSE)</f>
        <v>STL</v>
      </c>
      <c r="H6" s="51" t="str">
        <f>+VLOOKUP(E6,Participants!$A$1:$F$802,5,FALSE)</f>
        <v>F</v>
      </c>
      <c r="I6" s="51">
        <f>+VLOOKUP(E6,Participants!$A$1:$F$802,3,FALSE)</f>
        <v>2</v>
      </c>
      <c r="J6" s="51" t="str">
        <f>+VLOOKUP(E6,Participants!$A$1:$G$802,7,FALSE)</f>
        <v>DEV GIRLS</v>
      </c>
      <c r="K6" s="51">
        <v>5</v>
      </c>
      <c r="L6" s="51">
        <v>4</v>
      </c>
    </row>
    <row r="7" spans="1:26" ht="14.25" customHeight="1" x14ac:dyDescent="0.35">
      <c r="A7" s="61" t="s">
        <v>799</v>
      </c>
      <c r="B7" s="52">
        <v>4</v>
      </c>
      <c r="C7" s="52" t="s">
        <v>805</v>
      </c>
      <c r="D7" s="52">
        <v>5</v>
      </c>
      <c r="E7" s="52">
        <v>152</v>
      </c>
      <c r="F7" s="53" t="str">
        <f>+VLOOKUP(E7,Participants!$A$1:$F$802,2,FALSE)</f>
        <v>Evelyn Chambers</v>
      </c>
      <c r="G7" s="53" t="str">
        <f>+VLOOKUP(E7,Participants!$A$1:$F$802,4,FALSE)</f>
        <v>STL</v>
      </c>
      <c r="H7" s="53" t="str">
        <f>+VLOOKUP(E7,Participants!$A$1:$F$802,5,FALSE)</f>
        <v>F</v>
      </c>
      <c r="I7" s="53">
        <f>+VLOOKUP(E7,Participants!$A$1:$F$802,3,FALSE)</f>
        <v>4</v>
      </c>
      <c r="J7" s="53" t="str">
        <f>+VLOOKUP(E7,Participants!$A$1:$G$802,7,FALSE)</f>
        <v>DEV GIRLS</v>
      </c>
      <c r="K7" s="53">
        <v>6</v>
      </c>
      <c r="L7" s="53">
        <v>3</v>
      </c>
    </row>
    <row r="8" spans="1:26" ht="14.25" customHeight="1" x14ac:dyDescent="0.35">
      <c r="A8" s="61" t="s">
        <v>799</v>
      </c>
      <c r="B8" s="52">
        <v>4</v>
      </c>
      <c r="C8" s="52" t="s">
        <v>806</v>
      </c>
      <c r="D8" s="52">
        <v>3</v>
      </c>
      <c r="E8" s="52">
        <v>1128</v>
      </c>
      <c r="F8" s="53" t="str">
        <f>+VLOOKUP(E8,Participants!$A$1:$F$802,2,FALSE)</f>
        <v>Summer Nelson</v>
      </c>
      <c r="G8" s="53" t="str">
        <f>+VLOOKUP(E8,Participants!$A$1:$F$802,4,FALSE)</f>
        <v>MMA</v>
      </c>
      <c r="H8" s="53" t="str">
        <f>+VLOOKUP(E8,Participants!$A$1:$F$802,5,FALSE)</f>
        <v>F</v>
      </c>
      <c r="I8" s="53">
        <f>+VLOOKUP(E8,Participants!$A$1:$F$802,3,FALSE)</f>
        <v>6</v>
      </c>
      <c r="J8" s="53" t="str">
        <f>+VLOOKUP(E8,Participants!$A$1:$G$802,7,FALSE)</f>
        <v>JV GIRLS</v>
      </c>
      <c r="K8" s="53"/>
      <c r="L8" s="53"/>
    </row>
    <row r="9" spans="1:26" ht="14.25" customHeight="1" x14ac:dyDescent="0.35">
      <c r="A9" s="61" t="s">
        <v>799</v>
      </c>
      <c r="B9" s="50">
        <v>1</v>
      </c>
      <c r="C9" s="50" t="s">
        <v>807</v>
      </c>
      <c r="D9" s="50">
        <v>5</v>
      </c>
      <c r="E9" s="50">
        <v>179</v>
      </c>
      <c r="F9" s="51" t="str">
        <f>+VLOOKUP(E9,Participants!$A$1:$F$802,2,FALSE)</f>
        <v>Havey Morgan</v>
      </c>
      <c r="G9" s="51" t="str">
        <f>+VLOOKUP(E9,Participants!$A$1:$F$802,4,FALSE)</f>
        <v>STL</v>
      </c>
      <c r="H9" s="51" t="str">
        <f>+VLOOKUP(E9,Participants!$A$1:$F$802,5,FALSE)</f>
        <v>F</v>
      </c>
      <c r="I9" s="51">
        <f>+VLOOKUP(E9,Participants!$A$1:$F$802,3,FALSE)</f>
        <v>3</v>
      </c>
      <c r="J9" s="51" t="str">
        <f>+VLOOKUP(E9,Participants!$A$1:$G$802,7,FALSE)</f>
        <v>DEV GIRLS</v>
      </c>
      <c r="K9" s="51">
        <v>7</v>
      </c>
      <c r="L9" s="51">
        <v>2</v>
      </c>
    </row>
    <row r="10" spans="1:26" ht="14.25" customHeight="1" x14ac:dyDescent="0.35">
      <c r="A10" s="61" t="s">
        <v>799</v>
      </c>
      <c r="B10" s="50">
        <v>1</v>
      </c>
      <c r="C10" s="50" t="s">
        <v>808</v>
      </c>
      <c r="D10" s="50">
        <v>6</v>
      </c>
      <c r="E10" s="50">
        <v>1039</v>
      </c>
      <c r="F10" s="51" t="str">
        <f>+VLOOKUP(E10,Participants!$A$1:$F$802,2,FALSE)</f>
        <v>Julia Douglass</v>
      </c>
      <c r="G10" s="51" t="str">
        <f>+VLOOKUP(E10,Participants!$A$1:$F$802,4,FALSE)</f>
        <v>JFK</v>
      </c>
      <c r="H10" s="51" t="str">
        <f>+VLOOKUP(E10,Participants!$A$1:$F$802,5,FALSE)</f>
        <v>F</v>
      </c>
      <c r="I10" s="51">
        <f>+VLOOKUP(E10,Participants!$A$1:$F$802,3,FALSE)</f>
        <v>3</v>
      </c>
      <c r="J10" s="51" t="str">
        <f>+VLOOKUP(E10,Participants!$A$1:$G$802,7,FALSE)</f>
        <v>DEV GIRLS</v>
      </c>
      <c r="K10" s="51">
        <v>8</v>
      </c>
      <c r="L10" s="51">
        <v>1</v>
      </c>
    </row>
    <row r="11" spans="1:26" ht="14.25" customHeight="1" x14ac:dyDescent="0.35">
      <c r="A11" s="61" t="s">
        <v>799</v>
      </c>
      <c r="B11" s="52">
        <v>4</v>
      </c>
      <c r="C11" s="52" t="s">
        <v>809</v>
      </c>
      <c r="D11" s="52">
        <v>7</v>
      </c>
      <c r="E11" s="52">
        <v>533</v>
      </c>
      <c r="F11" s="53" t="str">
        <f>+VLOOKUP(E11,Participants!$A$1:$F$802,2,FALSE)</f>
        <v>Clara Gasperini</v>
      </c>
      <c r="G11" s="53" t="str">
        <f>+VLOOKUP(E11,Participants!$A$1:$F$802,4,FALSE)</f>
        <v>AMA</v>
      </c>
      <c r="H11" s="53" t="str">
        <f>+VLOOKUP(E11,Participants!$A$1:$F$802,5,FALSE)</f>
        <v>F</v>
      </c>
      <c r="I11" s="53">
        <f>+VLOOKUP(E11,Participants!$A$1:$F$802,3,FALSE)</f>
        <v>4</v>
      </c>
      <c r="J11" s="53" t="str">
        <f>+VLOOKUP(E11,Participants!$A$1:$G$802,7,FALSE)</f>
        <v>DEV GIRLS</v>
      </c>
      <c r="K11" s="53"/>
      <c r="L11" s="53"/>
    </row>
    <row r="12" spans="1:26" ht="14.25" customHeight="1" x14ac:dyDescent="0.35">
      <c r="A12" s="61" t="s">
        <v>799</v>
      </c>
      <c r="B12" s="50">
        <v>1</v>
      </c>
      <c r="C12" s="50" t="s">
        <v>810</v>
      </c>
      <c r="D12" s="50">
        <v>7</v>
      </c>
      <c r="E12" s="50">
        <v>531</v>
      </c>
      <c r="F12" s="51" t="str">
        <f>+VLOOKUP(E12,Participants!$A$1:$F$802,2,FALSE)</f>
        <v>Lennon Smith</v>
      </c>
      <c r="G12" s="51" t="str">
        <f>+VLOOKUP(E12,Participants!$A$1:$F$802,4,FALSE)</f>
        <v>AMA</v>
      </c>
      <c r="H12" s="51" t="str">
        <f>+VLOOKUP(E12,Participants!$A$1:$F$802,5,FALSE)</f>
        <v>F</v>
      </c>
      <c r="I12" s="51">
        <f>+VLOOKUP(E12,Participants!$A$1:$F$802,3,FALSE)</f>
        <v>3</v>
      </c>
      <c r="J12" s="51" t="str">
        <f>+VLOOKUP(E12,Participants!$A$1:$G$802,7,FALSE)</f>
        <v>DEV GIRLS</v>
      </c>
      <c r="K12" s="51"/>
      <c r="L12" s="51"/>
    </row>
    <row r="13" spans="1:26" ht="14.25" customHeight="1" x14ac:dyDescent="0.35">
      <c r="A13" s="61" t="s">
        <v>799</v>
      </c>
      <c r="B13" s="50">
        <v>1</v>
      </c>
      <c r="C13" s="50" t="s">
        <v>811</v>
      </c>
      <c r="D13" s="50">
        <v>8</v>
      </c>
      <c r="E13" s="50">
        <v>153</v>
      </c>
      <c r="F13" s="51" t="str">
        <f>+VLOOKUP(E13,Participants!$A$1:$F$802,2,FALSE)</f>
        <v>Jaelyn Cherok</v>
      </c>
      <c r="G13" s="51" t="str">
        <f>+VLOOKUP(E13,Participants!$A$1:$F$802,4,FALSE)</f>
        <v>STL</v>
      </c>
      <c r="H13" s="51" t="str">
        <f>+VLOOKUP(E13,Participants!$A$1:$F$802,5,FALSE)</f>
        <v>F</v>
      </c>
      <c r="I13" s="51">
        <f>+VLOOKUP(E13,Participants!$A$1:$F$802,3,FALSE)</f>
        <v>3</v>
      </c>
      <c r="J13" s="51" t="str">
        <f>+VLOOKUP(E13,Participants!$A$1:$G$802,7,FALSE)</f>
        <v>DEV GIRLS</v>
      </c>
      <c r="K13" s="51"/>
      <c r="L13" s="51"/>
    </row>
    <row r="14" spans="1:26" ht="14.25" customHeight="1" x14ac:dyDescent="0.35">
      <c r="A14" s="61" t="s">
        <v>799</v>
      </c>
      <c r="B14" s="52">
        <v>2</v>
      </c>
      <c r="C14" s="52" t="s">
        <v>812</v>
      </c>
      <c r="D14" s="52">
        <v>1</v>
      </c>
      <c r="E14" s="52">
        <v>867</v>
      </c>
      <c r="F14" s="53" t="str">
        <f>+VLOOKUP(E14,Participants!$A$1:$F$802,2,FALSE)</f>
        <v>Tegan Gorchock</v>
      </c>
      <c r="G14" s="53" t="str">
        <f>+VLOOKUP(E14,Participants!$A$1:$F$802,4,FALSE)</f>
        <v>GAA</v>
      </c>
      <c r="H14" s="53" t="str">
        <f>+VLOOKUP(E14,Participants!$A$1:$F$802,5,FALSE)</f>
        <v>F</v>
      </c>
      <c r="I14" s="53">
        <f>+VLOOKUP(E14,Participants!$A$1:$F$802,3,FALSE)</f>
        <v>2</v>
      </c>
      <c r="J14" s="53" t="str">
        <f>+VLOOKUP(E14,Participants!$A$1:$G$802,7,FALSE)</f>
        <v>DEV GIRLS</v>
      </c>
      <c r="K14" s="53"/>
      <c r="L14" s="53"/>
    </row>
    <row r="15" spans="1:26" ht="14.25" customHeight="1" x14ac:dyDescent="0.35">
      <c r="A15" s="61" t="s">
        <v>799</v>
      </c>
      <c r="B15" s="52">
        <v>2</v>
      </c>
      <c r="C15" s="52" t="s">
        <v>813</v>
      </c>
      <c r="D15" s="52">
        <v>2</v>
      </c>
      <c r="E15" s="52">
        <v>1095</v>
      </c>
      <c r="F15" s="53" t="str">
        <f>+VLOOKUP(E15,Participants!$A$1:$F$802,2,FALSE)</f>
        <v>Alonna  Deasy</v>
      </c>
      <c r="G15" s="53" t="str">
        <f>+VLOOKUP(E15,Participants!$A$1:$F$802,4,FALSE)</f>
        <v>MMA</v>
      </c>
      <c r="H15" s="53" t="str">
        <f>+VLOOKUP(E15,Participants!$A$1:$F$802,5,FALSE)</f>
        <v>F</v>
      </c>
      <c r="I15" s="53">
        <f>+VLOOKUP(E15,Participants!$A$1:$F$802,3,FALSE)</f>
        <v>3</v>
      </c>
      <c r="J15" s="53" t="str">
        <f>+VLOOKUP(E15,Participants!$A$1:$G$802,7,FALSE)</f>
        <v>DEV GIRLS</v>
      </c>
      <c r="K15" s="53"/>
      <c r="L15" s="53"/>
    </row>
    <row r="16" spans="1:26" ht="14.25" customHeight="1" x14ac:dyDescent="0.35">
      <c r="A16" s="61" t="s">
        <v>799</v>
      </c>
      <c r="B16" s="52">
        <v>2</v>
      </c>
      <c r="C16" s="52" t="s">
        <v>814</v>
      </c>
      <c r="D16" s="52">
        <v>3</v>
      </c>
      <c r="E16" s="52">
        <v>200</v>
      </c>
      <c r="F16" s="53" t="str">
        <f>+VLOOKUP(E16,Participants!$A$1:$F$802,2,FALSE)</f>
        <v>Ava Valotta</v>
      </c>
      <c r="G16" s="53" t="str">
        <f>+VLOOKUP(E16,Participants!$A$1:$F$802,4,FALSE)</f>
        <v>STL</v>
      </c>
      <c r="H16" s="53" t="str">
        <f>+VLOOKUP(E16,Participants!$A$1:$F$802,5,FALSE)</f>
        <v>F</v>
      </c>
      <c r="I16" s="53">
        <f>+VLOOKUP(E16,Participants!$A$1:$F$802,3,FALSE)</f>
        <v>3</v>
      </c>
      <c r="J16" s="53" t="str">
        <f>+VLOOKUP(E16,Participants!$A$1:$G$802,7,FALSE)</f>
        <v>DEV GIRLS</v>
      </c>
      <c r="K16" s="53"/>
      <c r="L16" s="53"/>
    </row>
    <row r="17" spans="1:12" ht="14.25" customHeight="1" x14ac:dyDescent="0.35">
      <c r="A17" s="61" t="s">
        <v>799</v>
      </c>
      <c r="B17" s="52">
        <v>2</v>
      </c>
      <c r="C17" s="52" t="s">
        <v>815</v>
      </c>
      <c r="D17" s="52">
        <v>4</v>
      </c>
      <c r="E17" s="52">
        <v>1096</v>
      </c>
      <c r="F17" s="53" t="str">
        <f>+VLOOKUP(E17,Participants!$A$1:$F$802,2,FALSE)</f>
        <v>Adalie Antkowiak</v>
      </c>
      <c r="G17" s="53" t="str">
        <f>+VLOOKUP(E17,Participants!$A$1:$F$802,4,FALSE)</f>
        <v>MMA</v>
      </c>
      <c r="H17" s="53" t="str">
        <f>+VLOOKUP(E17,Participants!$A$1:$F$802,5,FALSE)</f>
        <v>F</v>
      </c>
      <c r="I17" s="53">
        <f>+VLOOKUP(E17,Participants!$A$1:$F$802,3,FALSE)</f>
        <v>3</v>
      </c>
      <c r="J17" s="53" t="str">
        <f>+VLOOKUP(E17,Participants!$A$1:$G$802,7,FALSE)</f>
        <v>DEV GIRLS</v>
      </c>
      <c r="K17" s="53"/>
      <c r="L17" s="53"/>
    </row>
    <row r="18" spans="1:12" ht="14.25" customHeight="1" x14ac:dyDescent="0.35">
      <c r="A18" s="61" t="s">
        <v>799</v>
      </c>
      <c r="B18" s="52">
        <v>2</v>
      </c>
      <c r="C18" s="52" t="s">
        <v>816</v>
      </c>
      <c r="D18" s="52">
        <v>5</v>
      </c>
      <c r="E18" s="52">
        <v>183</v>
      </c>
      <c r="F18" s="53" t="str">
        <f>+VLOOKUP(E18,Participants!$A$1:$F$802,2,FALSE)</f>
        <v>Hayley Pajer</v>
      </c>
      <c r="G18" s="53" t="str">
        <f>+VLOOKUP(E18,Participants!$A$1:$F$802,4,FALSE)</f>
        <v>STL</v>
      </c>
      <c r="H18" s="53" t="str">
        <f>+VLOOKUP(E18,Participants!$A$1:$F$802,5,FALSE)</f>
        <v>F</v>
      </c>
      <c r="I18" s="53">
        <f>+VLOOKUP(E18,Participants!$A$1:$F$802,3,FALSE)</f>
        <v>3</v>
      </c>
      <c r="J18" s="53" t="str">
        <f>+VLOOKUP(E18,Participants!$A$1:$G$802,7,FALSE)</f>
        <v>DEV GIRLS</v>
      </c>
      <c r="K18" s="53"/>
      <c r="L18" s="53"/>
    </row>
    <row r="19" spans="1:12" ht="14.25" customHeight="1" x14ac:dyDescent="0.35">
      <c r="A19" s="61" t="s">
        <v>799</v>
      </c>
      <c r="B19" s="52">
        <v>4</v>
      </c>
      <c r="C19" s="52" t="s">
        <v>817</v>
      </c>
      <c r="D19" s="52">
        <v>2</v>
      </c>
      <c r="E19" s="52">
        <v>1100</v>
      </c>
      <c r="F19" s="53" t="str">
        <f>+VLOOKUP(E19,Participants!$A$1:$F$802,2,FALSE)</f>
        <v>Olivia  Kraska</v>
      </c>
      <c r="G19" s="53" t="str">
        <f>+VLOOKUP(E19,Participants!$A$1:$F$802,4,FALSE)</f>
        <v>MMA</v>
      </c>
      <c r="H19" s="53" t="str">
        <f>+VLOOKUP(E19,Participants!$A$1:$F$802,5,FALSE)</f>
        <v>F</v>
      </c>
      <c r="I19" s="53">
        <f>+VLOOKUP(E19,Participants!$A$1:$F$802,3,FALSE)</f>
        <v>4</v>
      </c>
      <c r="J19" s="53" t="str">
        <f>+VLOOKUP(E19,Participants!$A$1:$G$802,7,FALSE)</f>
        <v>DEV GIRLS</v>
      </c>
      <c r="K19" s="53"/>
      <c r="L19" s="53"/>
    </row>
    <row r="20" spans="1:12" ht="14.25" customHeight="1" x14ac:dyDescent="0.35">
      <c r="A20" s="61" t="s">
        <v>799</v>
      </c>
      <c r="B20" s="52">
        <v>4</v>
      </c>
      <c r="C20" s="52" t="s">
        <v>818</v>
      </c>
      <c r="D20" s="52">
        <v>6</v>
      </c>
      <c r="E20" s="52">
        <v>1099</v>
      </c>
      <c r="F20" s="53" t="str">
        <f>+VLOOKUP(E20,Participants!$A$1:$F$802,2,FALSE)</f>
        <v>Helena Sullivan</v>
      </c>
      <c r="G20" s="53" t="str">
        <f>+VLOOKUP(E20,Participants!$A$1:$F$802,4,FALSE)</f>
        <v>MMA</v>
      </c>
      <c r="H20" s="53" t="str">
        <f>+VLOOKUP(E20,Participants!$A$1:$F$802,5,FALSE)</f>
        <v>F</v>
      </c>
      <c r="I20" s="53">
        <f>+VLOOKUP(E20,Participants!$A$1:$F$802,3,FALSE)</f>
        <v>4</v>
      </c>
      <c r="J20" s="53" t="str">
        <f>+VLOOKUP(E20,Participants!$A$1:$G$802,7,FALSE)</f>
        <v>DEV GIRLS</v>
      </c>
      <c r="K20" s="53"/>
      <c r="L20" s="53"/>
    </row>
    <row r="21" spans="1:12" ht="14.25" customHeight="1" x14ac:dyDescent="0.35">
      <c r="A21" s="61" t="s">
        <v>799</v>
      </c>
      <c r="B21" s="52">
        <v>2</v>
      </c>
      <c r="C21" s="52" t="s">
        <v>819</v>
      </c>
      <c r="D21" s="52">
        <v>6</v>
      </c>
      <c r="E21" s="52">
        <v>198</v>
      </c>
      <c r="F21" s="53" t="str">
        <f>+VLOOKUP(E21,Participants!$A$1:$F$802,2,FALSE)</f>
        <v>Erin Stewart</v>
      </c>
      <c r="G21" s="53" t="str">
        <f>+VLOOKUP(E21,Participants!$A$1:$F$802,4,FALSE)</f>
        <v>STL</v>
      </c>
      <c r="H21" s="53" t="str">
        <f>+VLOOKUP(E21,Participants!$A$1:$F$802,5,FALSE)</f>
        <v>F</v>
      </c>
      <c r="I21" s="53">
        <f>+VLOOKUP(E21,Participants!$A$1:$F$802,3,FALSE)</f>
        <v>1</v>
      </c>
      <c r="J21" s="53" t="str">
        <f>+VLOOKUP(E21,Participants!$A$1:$G$802,7,FALSE)</f>
        <v>DEV GIRLS</v>
      </c>
      <c r="K21" s="53"/>
      <c r="L21" s="53"/>
    </row>
    <row r="22" spans="1:12" ht="14.25" customHeight="1" x14ac:dyDescent="0.35">
      <c r="A22" s="61" t="s">
        <v>799</v>
      </c>
      <c r="B22" s="52">
        <v>2</v>
      </c>
      <c r="C22" s="52" t="s">
        <v>820</v>
      </c>
      <c r="D22" s="52">
        <v>7</v>
      </c>
      <c r="E22" s="52">
        <v>1105</v>
      </c>
      <c r="F22" s="53" t="str">
        <f>+VLOOKUP(E22,Participants!$A$1:$F$802,2,FALSE)</f>
        <v>Raechelle  Downhour</v>
      </c>
      <c r="G22" s="53" t="str">
        <f>+VLOOKUP(E22,Participants!$A$1:$F$802,4,FALSE)</f>
        <v>MMA</v>
      </c>
      <c r="H22" s="53" t="str">
        <f>+VLOOKUP(E22,Participants!$A$1:$F$802,5,FALSE)</f>
        <v>F</v>
      </c>
      <c r="I22" s="53">
        <f>+VLOOKUP(E22,Participants!$A$1:$F$802,3,FALSE)</f>
        <v>4</v>
      </c>
      <c r="J22" s="53" t="str">
        <f>+VLOOKUP(E22,Participants!$A$1:$G$802,7,FALSE)</f>
        <v>DEV GIRLS</v>
      </c>
      <c r="K22" s="53"/>
      <c r="L22" s="53"/>
    </row>
    <row r="23" spans="1:12" ht="14.25" customHeight="1" x14ac:dyDescent="0.35">
      <c r="A23" s="61" t="s">
        <v>799</v>
      </c>
      <c r="B23" s="52">
        <v>2</v>
      </c>
      <c r="C23" s="52" t="s">
        <v>821</v>
      </c>
      <c r="D23" s="52">
        <v>8</v>
      </c>
      <c r="E23" s="52">
        <v>1035</v>
      </c>
      <c r="F23" s="53" t="str">
        <f>+VLOOKUP(E23,Participants!$A$1:$F$802,2,FALSE)</f>
        <v>Karina Schneider</v>
      </c>
      <c r="G23" s="53" t="str">
        <f>+VLOOKUP(E23,Participants!$A$1:$F$802,4,FALSE)</f>
        <v>JFK</v>
      </c>
      <c r="H23" s="53" t="str">
        <f>+VLOOKUP(E23,Participants!$A$1:$F$802,5,FALSE)</f>
        <v>F</v>
      </c>
      <c r="I23" s="53">
        <f>+VLOOKUP(E23,Participants!$A$1:$F$802,3,FALSE)</f>
        <v>2</v>
      </c>
      <c r="J23" s="53" t="str">
        <f>+VLOOKUP(E23,Participants!$A$1:$G$802,7,FALSE)</f>
        <v>DEV GIRLS</v>
      </c>
      <c r="K23" s="53"/>
      <c r="L23" s="53"/>
    </row>
    <row r="24" spans="1:12" ht="14.25" customHeight="1" x14ac:dyDescent="0.35">
      <c r="A24" s="61" t="s">
        <v>799</v>
      </c>
      <c r="B24" s="50">
        <v>3</v>
      </c>
      <c r="C24" s="50" t="s">
        <v>822</v>
      </c>
      <c r="D24" s="50">
        <v>1</v>
      </c>
      <c r="E24" s="50">
        <v>862</v>
      </c>
      <c r="F24" s="51" t="str">
        <f>+VLOOKUP(E24,Participants!$A$1:$F$802,2,FALSE)</f>
        <v>Lyla Nixon</v>
      </c>
      <c r="G24" s="51" t="str">
        <f>+VLOOKUP(E24,Participants!$A$1:$F$802,4,FALSE)</f>
        <v>GAA</v>
      </c>
      <c r="H24" s="51" t="str">
        <f>+VLOOKUP(E24,Participants!$A$1:$F$802,5,FALSE)</f>
        <v>F</v>
      </c>
      <c r="I24" s="51">
        <f>+VLOOKUP(E24,Participants!$A$1:$F$802,3,FALSE)</f>
        <v>1</v>
      </c>
      <c r="J24" s="51" t="str">
        <f>+VLOOKUP(E24,Participants!$A$1:$G$802,7,FALSE)</f>
        <v>DEV GIRLS</v>
      </c>
      <c r="K24" s="51"/>
      <c r="L24" s="51"/>
    </row>
    <row r="25" spans="1:12" ht="14.25" customHeight="1" x14ac:dyDescent="0.35">
      <c r="A25" s="61" t="s">
        <v>799</v>
      </c>
      <c r="B25" s="50">
        <v>3</v>
      </c>
      <c r="C25" s="50" t="s">
        <v>823</v>
      </c>
      <c r="D25" s="50">
        <v>2</v>
      </c>
      <c r="E25" s="50">
        <v>856</v>
      </c>
      <c r="F25" s="51" t="str">
        <f>+VLOOKUP(E25,Participants!$A$1:$F$802,2,FALSE)</f>
        <v>Deklynn Gurtner</v>
      </c>
      <c r="G25" s="51" t="str">
        <f>+VLOOKUP(E25,Participants!$A$1:$F$802,4,FALSE)</f>
        <v>GAA</v>
      </c>
      <c r="H25" s="51" t="str">
        <f>+VLOOKUP(E25,Participants!$A$1:$F$802,5,FALSE)</f>
        <v>F</v>
      </c>
      <c r="I25" s="51">
        <f>+VLOOKUP(E25,Participants!$A$1:$F$802,3,FALSE)</f>
        <v>1</v>
      </c>
      <c r="J25" s="51" t="str">
        <f>+VLOOKUP(E25,Participants!$A$1:$G$802,7,FALSE)</f>
        <v>DEV GIRLS</v>
      </c>
      <c r="K25" s="51"/>
      <c r="L25" s="51"/>
    </row>
    <row r="26" spans="1:12" ht="14.25" customHeight="1" x14ac:dyDescent="0.35">
      <c r="A26" s="61" t="s">
        <v>799</v>
      </c>
      <c r="B26" s="52">
        <v>4</v>
      </c>
      <c r="C26" s="52" t="s">
        <v>824</v>
      </c>
      <c r="D26" s="52">
        <v>8</v>
      </c>
      <c r="E26" s="52">
        <v>155</v>
      </c>
      <c r="F26" s="53" t="str">
        <f>+VLOOKUP(E26,Participants!$A$1:$F$802,2,FALSE)</f>
        <v>Mary Joy Christman</v>
      </c>
      <c r="G26" s="53" t="str">
        <f>+VLOOKUP(E26,Participants!$A$1:$F$802,4,FALSE)</f>
        <v>STL</v>
      </c>
      <c r="H26" s="53" t="str">
        <f>+VLOOKUP(E26,Participants!$A$1:$F$802,5,FALSE)</f>
        <v>F</v>
      </c>
      <c r="I26" s="53">
        <f>+VLOOKUP(E26,Participants!$A$1:$F$802,3,FALSE)</f>
        <v>4</v>
      </c>
      <c r="J26" s="53" t="str">
        <f>+VLOOKUP(E26,Participants!$A$1:$G$802,7,FALSE)</f>
        <v>DEV GIRLS</v>
      </c>
      <c r="K26" s="53"/>
      <c r="L26" s="53"/>
    </row>
    <row r="27" spans="1:12" ht="14.25" customHeight="1" x14ac:dyDescent="0.35">
      <c r="A27" s="61" t="s">
        <v>799</v>
      </c>
      <c r="B27" s="52">
        <v>10</v>
      </c>
      <c r="C27" s="52" t="s">
        <v>825</v>
      </c>
      <c r="D27" s="52">
        <v>1</v>
      </c>
      <c r="E27" s="52">
        <v>1019</v>
      </c>
      <c r="F27" s="53" t="str">
        <f>+VLOOKUP(E27,Participants!$A$1:$F$802,2,FALSE)</f>
        <v>Kash Bynum</v>
      </c>
      <c r="G27" s="53" t="str">
        <f>+VLOOKUP(E27,Participants!$A$1:$F$802,4,FALSE)</f>
        <v>JFK</v>
      </c>
      <c r="H27" s="53" t="str">
        <f>+VLOOKUP(E27,Participants!$A$1:$F$802,5,FALSE)</f>
        <v>M</v>
      </c>
      <c r="I27" s="53">
        <f>+VLOOKUP(E27,Participants!$A$1:$F$802,3,FALSE)</f>
        <v>3</v>
      </c>
      <c r="J27" s="53" t="str">
        <f>+VLOOKUP(E27,Participants!$A$1:$G$802,7,FALSE)</f>
        <v>DEV BOYS</v>
      </c>
      <c r="K27" s="53">
        <v>1</v>
      </c>
      <c r="L27" s="53">
        <v>10</v>
      </c>
    </row>
    <row r="28" spans="1:12" ht="14.25" customHeight="1" x14ac:dyDescent="0.35">
      <c r="A28" s="61" t="s">
        <v>799</v>
      </c>
      <c r="B28" s="52">
        <v>10</v>
      </c>
      <c r="C28" s="52" t="s">
        <v>826</v>
      </c>
      <c r="D28" s="52">
        <v>2</v>
      </c>
      <c r="E28" s="52">
        <v>849</v>
      </c>
      <c r="F28" s="53" t="str">
        <f>+VLOOKUP(E28,Participants!$A$1:$F$802,2,FALSE)</f>
        <v>Quincy Harris</v>
      </c>
      <c r="G28" s="53" t="str">
        <f>+VLOOKUP(E28,Participants!$A$1:$F$802,4,FALSE)</f>
        <v>GAA</v>
      </c>
      <c r="H28" s="53" t="str">
        <f>+VLOOKUP(E28,Participants!$A$1:$F$802,5,FALSE)</f>
        <v>M</v>
      </c>
      <c r="I28" s="53">
        <f>+VLOOKUP(E28,Participants!$A$1:$F$802,3,FALSE)</f>
        <v>4</v>
      </c>
      <c r="J28" s="53" t="str">
        <f>+VLOOKUP(E28,Participants!$A$1:$G$802,7,FALSE)</f>
        <v>DEV BOYS</v>
      </c>
      <c r="K28" s="53">
        <v>2</v>
      </c>
      <c r="L28" s="53">
        <v>8</v>
      </c>
    </row>
    <row r="29" spans="1:12" ht="14.25" customHeight="1" x14ac:dyDescent="0.35">
      <c r="A29" s="61" t="s">
        <v>799</v>
      </c>
      <c r="B29" s="52">
        <v>6</v>
      </c>
      <c r="C29" s="52" t="s">
        <v>827</v>
      </c>
      <c r="D29" s="52">
        <v>1</v>
      </c>
      <c r="E29" s="52">
        <v>511</v>
      </c>
      <c r="F29" s="53" t="str">
        <f>+VLOOKUP(E29,Participants!$A$1:$F$802,2,FALSE)</f>
        <v>Julius Bennett</v>
      </c>
      <c r="G29" s="53" t="str">
        <f>+VLOOKUP(E29,Participants!$A$1:$F$802,4,FALSE)</f>
        <v>AMA</v>
      </c>
      <c r="H29" s="53" t="str">
        <f>+VLOOKUP(E29,Participants!$A$1:$F$802,5,FALSE)</f>
        <v>M</v>
      </c>
      <c r="I29" s="53">
        <f>+VLOOKUP(E29,Participants!$A$1:$F$802,3,FALSE)</f>
        <v>3</v>
      </c>
      <c r="J29" s="53" t="str">
        <f>+VLOOKUP(E29,Participants!$A$1:$G$802,7,FALSE)</f>
        <v>DEV BOYS</v>
      </c>
      <c r="K29" s="53">
        <v>3</v>
      </c>
      <c r="L29" s="53">
        <v>6</v>
      </c>
    </row>
    <row r="30" spans="1:12" ht="14.25" customHeight="1" x14ac:dyDescent="0.35">
      <c r="A30" s="61" t="s">
        <v>799</v>
      </c>
      <c r="B30" s="52">
        <v>10</v>
      </c>
      <c r="C30" s="52" t="s">
        <v>828</v>
      </c>
      <c r="D30" s="52">
        <v>3</v>
      </c>
      <c r="E30" s="52">
        <v>130</v>
      </c>
      <c r="F30" s="53" t="str">
        <f>+VLOOKUP(E30,Participants!$A$1:$F$802,2,FALSE)</f>
        <v>Angelo Rosato</v>
      </c>
      <c r="G30" s="53" t="str">
        <f>+VLOOKUP(E30,Participants!$A$1:$F$802,4,FALSE)</f>
        <v>STL</v>
      </c>
      <c r="H30" s="53" t="str">
        <f>+VLOOKUP(E30,Participants!$A$1:$F$802,5,FALSE)</f>
        <v>M</v>
      </c>
      <c r="I30" s="53">
        <f>+VLOOKUP(E30,Participants!$A$1:$F$802,3,FALSE)</f>
        <v>4</v>
      </c>
      <c r="J30" s="53" t="str">
        <f>+VLOOKUP(E30,Participants!$A$1:$G$802,7,FALSE)</f>
        <v>DEV BOYS</v>
      </c>
      <c r="K30" s="53">
        <v>4</v>
      </c>
      <c r="L30" s="53">
        <v>5</v>
      </c>
    </row>
    <row r="31" spans="1:12" ht="14.25" customHeight="1" x14ac:dyDescent="0.35">
      <c r="A31" s="61" t="s">
        <v>799</v>
      </c>
      <c r="B31" s="52">
        <v>6</v>
      </c>
      <c r="C31" s="52" t="s">
        <v>829</v>
      </c>
      <c r="D31" s="52">
        <v>2</v>
      </c>
      <c r="E31" s="52">
        <v>1086</v>
      </c>
      <c r="F31" s="53" t="str">
        <f>+VLOOKUP(E31,Participants!$A$1:$F$802,2,FALSE)</f>
        <v>Wyatt  Stavor</v>
      </c>
      <c r="G31" s="53" t="str">
        <f>+VLOOKUP(E31,Participants!$A$1:$F$802,4,FALSE)</f>
        <v>MMA</v>
      </c>
      <c r="H31" s="53" t="str">
        <f>+VLOOKUP(E31,Participants!$A$1:$F$802,5,FALSE)</f>
        <v>M</v>
      </c>
      <c r="I31" s="53">
        <f>+VLOOKUP(E31,Participants!$A$1:$F$802,3,FALSE)</f>
        <v>2</v>
      </c>
      <c r="J31" s="53" t="str">
        <f>+VLOOKUP(E31,Participants!$A$1:$G$802,7,FALSE)</f>
        <v>DEV BOYS</v>
      </c>
      <c r="K31" s="53">
        <v>5</v>
      </c>
      <c r="L31" s="53">
        <v>4</v>
      </c>
    </row>
    <row r="32" spans="1:12" ht="14.25" customHeight="1" x14ac:dyDescent="0.35">
      <c r="A32" s="61" t="s">
        <v>799</v>
      </c>
      <c r="B32" s="52">
        <v>10</v>
      </c>
      <c r="C32" s="52" t="s">
        <v>804</v>
      </c>
      <c r="D32" s="52">
        <v>4</v>
      </c>
      <c r="E32" s="52">
        <v>145</v>
      </c>
      <c r="F32" s="53" t="str">
        <f>+VLOOKUP(E32,Participants!$A$1:$F$802,2,FALSE)</f>
        <v>Samuel Zyra</v>
      </c>
      <c r="G32" s="53" t="str">
        <f>+VLOOKUP(E32,Participants!$A$1:$F$802,4,FALSE)</f>
        <v>STL</v>
      </c>
      <c r="H32" s="53" t="str">
        <f>+VLOOKUP(E32,Participants!$A$1:$F$802,5,FALSE)</f>
        <v>M</v>
      </c>
      <c r="I32" s="53">
        <f>+VLOOKUP(E32,Participants!$A$1:$F$802,3,FALSE)</f>
        <v>4</v>
      </c>
      <c r="J32" s="53" t="str">
        <f>+VLOOKUP(E32,Participants!$A$1:$G$802,7,FALSE)</f>
        <v>DEV BOYS</v>
      </c>
      <c r="K32" s="53">
        <v>6</v>
      </c>
      <c r="L32" s="53">
        <v>3</v>
      </c>
    </row>
    <row r="33" spans="1:12" ht="14.25" customHeight="1" x14ac:dyDescent="0.35">
      <c r="A33" s="61" t="s">
        <v>799</v>
      </c>
      <c r="B33" s="52">
        <v>10</v>
      </c>
      <c r="C33" s="52" t="s">
        <v>830</v>
      </c>
      <c r="D33" s="52">
        <v>5</v>
      </c>
      <c r="E33" s="52">
        <v>845</v>
      </c>
      <c r="F33" s="53" t="str">
        <f>+VLOOKUP(E33,Participants!$A$1:$F$802,2,FALSE)</f>
        <v>Finley Kim</v>
      </c>
      <c r="G33" s="53" t="str">
        <f>+VLOOKUP(E33,Participants!$A$1:$F$802,4,FALSE)</f>
        <v>GAA</v>
      </c>
      <c r="H33" s="53" t="str">
        <f>+VLOOKUP(E33,Participants!$A$1:$F$802,5,FALSE)</f>
        <v>M</v>
      </c>
      <c r="I33" s="53">
        <f>+VLOOKUP(E33,Participants!$A$1:$F$802,3,FALSE)</f>
        <v>3</v>
      </c>
      <c r="J33" s="53" t="str">
        <f>+VLOOKUP(E33,Participants!$A$1:$G$802,7,FALSE)</f>
        <v>DEV BOYS</v>
      </c>
      <c r="K33" s="53">
        <v>7</v>
      </c>
      <c r="L33" s="53">
        <v>2</v>
      </c>
    </row>
    <row r="34" spans="1:12" ht="14.25" customHeight="1" x14ac:dyDescent="0.35">
      <c r="A34" s="61" t="s">
        <v>799</v>
      </c>
      <c r="B34" s="52">
        <v>10</v>
      </c>
      <c r="C34" s="52" t="s">
        <v>831</v>
      </c>
      <c r="D34" s="52">
        <v>6</v>
      </c>
      <c r="E34" s="52">
        <v>1088</v>
      </c>
      <c r="F34" s="53" t="str">
        <f>+VLOOKUP(E34,Participants!$A$1:$F$802,2,FALSE)</f>
        <v>Ben Assad</v>
      </c>
      <c r="G34" s="53" t="str">
        <f>+VLOOKUP(E34,Participants!$A$1:$F$802,4,FALSE)</f>
        <v>MMA</v>
      </c>
      <c r="H34" s="53" t="str">
        <f>+VLOOKUP(E34,Participants!$A$1:$F$802,5,FALSE)</f>
        <v>M</v>
      </c>
      <c r="I34" s="53">
        <f>+VLOOKUP(E34,Participants!$A$1:$F$802,3,FALSE)</f>
        <v>3</v>
      </c>
      <c r="J34" s="53" t="str">
        <f>+VLOOKUP(E34,Participants!$A$1:$G$802,7,FALSE)</f>
        <v>DEV BOYS</v>
      </c>
      <c r="K34" s="53">
        <v>8</v>
      </c>
      <c r="L34" s="53">
        <v>1</v>
      </c>
    </row>
    <row r="35" spans="1:12" ht="14.25" customHeight="1" x14ac:dyDescent="0.35">
      <c r="A35" s="61" t="s">
        <v>799</v>
      </c>
      <c r="B35" s="52">
        <v>6</v>
      </c>
      <c r="C35" s="52" t="s">
        <v>832</v>
      </c>
      <c r="D35" s="52">
        <v>3</v>
      </c>
      <c r="E35" s="52">
        <v>1089</v>
      </c>
      <c r="F35" s="53" t="str">
        <f>+VLOOKUP(E35,Participants!$A$1:$F$802,2,FALSE)</f>
        <v>John Goga</v>
      </c>
      <c r="G35" s="53" t="str">
        <f>+VLOOKUP(E35,Participants!$A$1:$F$802,4,FALSE)</f>
        <v>MMA</v>
      </c>
      <c r="H35" s="53" t="str">
        <f>+VLOOKUP(E35,Participants!$A$1:$F$802,5,FALSE)</f>
        <v>M</v>
      </c>
      <c r="I35" s="53">
        <f>+VLOOKUP(E35,Participants!$A$1:$F$802,3,FALSE)</f>
        <v>3</v>
      </c>
      <c r="J35" s="53" t="str">
        <f>+VLOOKUP(E35,Participants!$A$1:$G$802,7,FALSE)</f>
        <v>DEV BOYS</v>
      </c>
      <c r="K35" s="53"/>
      <c r="L35" s="53"/>
    </row>
    <row r="36" spans="1:12" ht="14.25" customHeight="1" x14ac:dyDescent="0.35">
      <c r="A36" s="61" t="s">
        <v>799</v>
      </c>
      <c r="B36" s="52">
        <v>10</v>
      </c>
      <c r="C36" s="52" t="s">
        <v>833</v>
      </c>
      <c r="D36" s="52">
        <v>7</v>
      </c>
      <c r="E36" s="52">
        <v>844</v>
      </c>
      <c r="F36" s="53" t="str">
        <f>+VLOOKUP(E36,Participants!$A$1:$F$802,2,FALSE)</f>
        <v>Zeke Harris</v>
      </c>
      <c r="G36" s="53" t="str">
        <f>+VLOOKUP(E36,Participants!$A$1:$F$802,4,FALSE)</f>
        <v>GAA</v>
      </c>
      <c r="H36" s="53" t="str">
        <f>+VLOOKUP(E36,Participants!$A$1:$F$802,5,FALSE)</f>
        <v>M</v>
      </c>
      <c r="I36" s="53">
        <f>+VLOOKUP(E36,Participants!$A$1:$F$802,3,FALSE)</f>
        <v>3</v>
      </c>
      <c r="J36" s="53" t="str">
        <f>+VLOOKUP(E36,Participants!$A$1:$G$802,7,FALSE)</f>
        <v>DEV BOYS</v>
      </c>
      <c r="K36" s="53"/>
      <c r="L36" s="53"/>
    </row>
    <row r="37" spans="1:12" ht="14.25" customHeight="1" x14ac:dyDescent="0.35">
      <c r="A37" s="61" t="s">
        <v>799</v>
      </c>
      <c r="B37" s="52">
        <v>6</v>
      </c>
      <c r="C37" s="52" t="s">
        <v>806</v>
      </c>
      <c r="D37" s="52">
        <v>4</v>
      </c>
      <c r="E37" s="52">
        <v>128</v>
      </c>
      <c r="F37" s="53" t="str">
        <f>+VLOOKUP(E37,Participants!$A$1:$F$802,2,FALSE)</f>
        <v>Mick Rice</v>
      </c>
      <c r="G37" s="53" t="str">
        <f>+VLOOKUP(E37,Participants!$A$1:$F$802,4,FALSE)</f>
        <v>STL</v>
      </c>
      <c r="H37" s="53" t="str">
        <f>+VLOOKUP(E37,Participants!$A$1:$F$802,5,FALSE)</f>
        <v>M</v>
      </c>
      <c r="I37" s="53">
        <f>+VLOOKUP(E37,Participants!$A$1:$F$802,3,FALSE)</f>
        <v>3</v>
      </c>
      <c r="J37" s="53" t="str">
        <f>+VLOOKUP(E37,Participants!$A$1:$G$802,7,FALSE)</f>
        <v>DEV BOYS</v>
      </c>
      <c r="K37" s="53"/>
      <c r="L37" s="53"/>
    </row>
    <row r="38" spans="1:12" ht="14.25" customHeight="1" x14ac:dyDescent="0.35">
      <c r="A38" s="61" t="s">
        <v>799</v>
      </c>
      <c r="B38" s="52">
        <v>10</v>
      </c>
      <c r="C38" s="52" t="s">
        <v>834</v>
      </c>
      <c r="D38" s="52">
        <v>8</v>
      </c>
      <c r="E38" s="52">
        <v>304</v>
      </c>
      <c r="F38" s="53" t="str">
        <f>+VLOOKUP(E38,Participants!$A$1:$F$802,2,FALSE)</f>
        <v>Jaxon Farino</v>
      </c>
      <c r="G38" s="53" t="str">
        <f>+VLOOKUP(E38,Participants!$A$1:$F$802,4,FALSE)</f>
        <v>AAG</v>
      </c>
      <c r="H38" s="53" t="str">
        <f>+VLOOKUP(E38,Participants!$A$1:$F$802,5,FALSE)</f>
        <v>M</v>
      </c>
      <c r="I38" s="53">
        <f>+VLOOKUP(E38,Participants!$A$1:$F$802,3,FALSE)</f>
        <v>4</v>
      </c>
      <c r="J38" s="53" t="str">
        <f>+VLOOKUP(E38,Participants!$A$1:$G$802,7,FALSE)</f>
        <v>DEV BOYS</v>
      </c>
      <c r="K38" s="53"/>
      <c r="L38" s="53"/>
    </row>
    <row r="39" spans="1:12" ht="14.25" customHeight="1" x14ac:dyDescent="0.35">
      <c r="A39" s="61" t="s">
        <v>799</v>
      </c>
      <c r="B39" s="52">
        <v>6</v>
      </c>
      <c r="C39" s="52" t="s">
        <v>835</v>
      </c>
      <c r="D39" s="52">
        <v>6</v>
      </c>
      <c r="E39" s="52">
        <v>112</v>
      </c>
      <c r="F39" s="53" t="str">
        <f>+VLOOKUP(E39,Participants!$A$1:$F$802,2,FALSE)</f>
        <v>Ian Heller</v>
      </c>
      <c r="G39" s="53" t="str">
        <f>+VLOOKUP(E39,Participants!$A$1:$F$802,4,FALSE)</f>
        <v>STL</v>
      </c>
      <c r="H39" s="53" t="str">
        <f>+VLOOKUP(E39,Participants!$A$1:$F$802,5,FALSE)</f>
        <v>M</v>
      </c>
      <c r="I39" s="53">
        <f>+VLOOKUP(E39,Participants!$A$1:$F$802,3,FALSE)</f>
        <v>3</v>
      </c>
      <c r="J39" s="53" t="str">
        <f>+VLOOKUP(E39,Participants!$A$1:$G$802,7,FALSE)</f>
        <v>DEV BOYS</v>
      </c>
      <c r="K39" s="53"/>
      <c r="L39" s="53"/>
    </row>
    <row r="40" spans="1:12" ht="14.25" customHeight="1" x14ac:dyDescent="0.35">
      <c r="A40" s="61" t="s">
        <v>799</v>
      </c>
      <c r="B40" s="52">
        <v>6</v>
      </c>
      <c r="C40" s="52" t="s">
        <v>836</v>
      </c>
      <c r="D40" s="52">
        <v>7</v>
      </c>
      <c r="E40" s="52">
        <v>831</v>
      </c>
      <c r="F40" s="53" t="str">
        <f>+VLOOKUP(E40,Participants!$A$1:$F$802,2,FALSE)</f>
        <v>Liam Simons</v>
      </c>
      <c r="G40" s="53" t="str">
        <f>+VLOOKUP(E40,Participants!$A$1:$F$802,4,FALSE)</f>
        <v>GAA</v>
      </c>
      <c r="H40" s="53" t="str">
        <f>+VLOOKUP(E40,Participants!$A$1:$F$802,5,FALSE)</f>
        <v>M</v>
      </c>
      <c r="I40" s="53">
        <f>+VLOOKUP(E40,Participants!$A$1:$F$802,3,FALSE)</f>
        <v>1</v>
      </c>
      <c r="J40" s="53" t="str">
        <f>+VLOOKUP(E40,Participants!$A$1:$G$802,7,FALSE)</f>
        <v>DEV BOYS</v>
      </c>
      <c r="K40" s="53"/>
      <c r="L40" s="53"/>
    </row>
    <row r="41" spans="1:12" ht="14.25" customHeight="1" x14ac:dyDescent="0.35">
      <c r="A41" s="61" t="s">
        <v>799</v>
      </c>
      <c r="B41" s="52">
        <v>6</v>
      </c>
      <c r="C41" s="52" t="s">
        <v>837</v>
      </c>
      <c r="D41" s="52">
        <v>8</v>
      </c>
      <c r="E41" s="52">
        <v>1087</v>
      </c>
      <c r="F41" s="53" t="str">
        <f>+VLOOKUP(E41,Participants!$A$1:$F$802,2,FALSE)</f>
        <v>Adam Nelson</v>
      </c>
      <c r="G41" s="53" t="str">
        <f>+VLOOKUP(E41,Participants!$A$1:$F$802,4,FALSE)</f>
        <v>MMA</v>
      </c>
      <c r="H41" s="53" t="str">
        <f>+VLOOKUP(E41,Participants!$A$1:$F$802,5,FALSE)</f>
        <v>M</v>
      </c>
      <c r="I41" s="53">
        <f>+VLOOKUP(E41,Participants!$A$1:$F$802,3,FALSE)</f>
        <v>3</v>
      </c>
      <c r="J41" s="53" t="str">
        <f>+VLOOKUP(E41,Participants!$A$1:$G$802,7,FALSE)</f>
        <v>DEV BOYS</v>
      </c>
      <c r="K41" s="53"/>
      <c r="L41" s="53"/>
    </row>
    <row r="42" spans="1:12" ht="14.25" customHeight="1" x14ac:dyDescent="0.35">
      <c r="A42" s="61" t="s">
        <v>799</v>
      </c>
      <c r="B42" s="50">
        <v>11</v>
      </c>
      <c r="C42" s="50" t="s">
        <v>838</v>
      </c>
      <c r="D42" s="50">
        <v>1</v>
      </c>
      <c r="E42" s="50">
        <v>841</v>
      </c>
      <c r="F42" s="51" t="str">
        <f>+VLOOKUP(E42,Participants!$A$1:$F$802,2,FALSE)</f>
        <v>Joseph Cerchiaro</v>
      </c>
      <c r="G42" s="51" t="str">
        <f>+VLOOKUP(E42,Participants!$A$1:$F$802,4,FALSE)</f>
        <v>GAA</v>
      </c>
      <c r="H42" s="51" t="str">
        <f>+VLOOKUP(E42,Participants!$A$1:$F$802,5,FALSE)</f>
        <v>M</v>
      </c>
      <c r="I42" s="51">
        <f>+VLOOKUP(E42,Participants!$A$1:$F$802,3,FALSE)</f>
        <v>3</v>
      </c>
      <c r="J42" s="51" t="str">
        <f>+VLOOKUP(E42,Participants!$A$1:$G$802,7,FALSE)</f>
        <v>DEV BOYS</v>
      </c>
      <c r="K42" s="51"/>
      <c r="L42" s="51"/>
    </row>
    <row r="43" spans="1:12" ht="14.25" customHeight="1" x14ac:dyDescent="0.35">
      <c r="A43" s="61" t="s">
        <v>799</v>
      </c>
      <c r="B43" s="50">
        <v>7</v>
      </c>
      <c r="C43" s="50" t="s">
        <v>839</v>
      </c>
      <c r="D43" s="50">
        <v>1</v>
      </c>
      <c r="E43" s="50">
        <v>509</v>
      </c>
      <c r="F43" s="51" t="str">
        <f>+VLOOKUP(E43,Participants!$A$1:$F$802,2,FALSE)</f>
        <v>Andrew Yester</v>
      </c>
      <c r="G43" s="51" t="str">
        <f>+VLOOKUP(E43,Participants!$A$1:$F$802,4,FALSE)</f>
        <v>AMA</v>
      </c>
      <c r="H43" s="51" t="str">
        <f>+VLOOKUP(E43,Participants!$A$1:$F$802,5,FALSE)</f>
        <v>M</v>
      </c>
      <c r="I43" s="51">
        <f>+VLOOKUP(E43,Participants!$A$1:$F$802,3,FALSE)</f>
        <v>3</v>
      </c>
      <c r="J43" s="51" t="str">
        <f>+VLOOKUP(E43,Participants!$A$1:$G$802,7,FALSE)</f>
        <v>DEV BOYS</v>
      </c>
      <c r="K43" s="51"/>
      <c r="L43" s="51"/>
    </row>
    <row r="44" spans="1:12" ht="14.25" customHeight="1" x14ac:dyDescent="0.35">
      <c r="A44" s="61" t="s">
        <v>799</v>
      </c>
      <c r="B44" s="50">
        <v>7</v>
      </c>
      <c r="C44" s="50" t="s">
        <v>840</v>
      </c>
      <c r="D44" s="50">
        <v>2</v>
      </c>
      <c r="E44" s="50">
        <v>1018</v>
      </c>
      <c r="F44" s="51" t="str">
        <f>+VLOOKUP(E44,Participants!$A$1:$F$802,2,FALSE)</f>
        <v>Vincenzo  Chadwick</v>
      </c>
      <c r="G44" s="51" t="str">
        <f>+VLOOKUP(E44,Participants!$A$1:$F$802,4,FALSE)</f>
        <v>JFK</v>
      </c>
      <c r="H44" s="51" t="str">
        <f>+VLOOKUP(E44,Participants!$A$1:$F$802,5,FALSE)</f>
        <v>M</v>
      </c>
      <c r="I44" s="51">
        <f>+VLOOKUP(E44,Participants!$A$1:$F$802,3,FALSE)</f>
        <v>2</v>
      </c>
      <c r="J44" s="51" t="str">
        <f>+VLOOKUP(E44,Participants!$A$1:$G$802,7,FALSE)</f>
        <v>DEV BOYS</v>
      </c>
      <c r="K44" s="51"/>
      <c r="L44" s="51"/>
    </row>
    <row r="45" spans="1:12" ht="14.25" customHeight="1" x14ac:dyDescent="0.35">
      <c r="A45" s="61" t="s">
        <v>799</v>
      </c>
      <c r="B45" s="50">
        <v>7</v>
      </c>
      <c r="C45" s="50" t="s">
        <v>841</v>
      </c>
      <c r="D45" s="50">
        <v>3</v>
      </c>
      <c r="E45" s="50">
        <v>1021</v>
      </c>
      <c r="F45" s="51" t="str">
        <f>+VLOOKUP(E45,Participants!$A$1:$F$802,2,FALSE)</f>
        <v>Dominic Egers</v>
      </c>
      <c r="G45" s="51" t="str">
        <f>+VLOOKUP(E45,Participants!$A$1:$F$802,4,FALSE)</f>
        <v>JFK</v>
      </c>
      <c r="H45" s="51" t="str">
        <f>+VLOOKUP(E45,Participants!$A$1:$F$802,5,FALSE)</f>
        <v>M</v>
      </c>
      <c r="I45" s="51">
        <f>+VLOOKUP(E45,Participants!$A$1:$F$802,3,FALSE)</f>
        <v>3</v>
      </c>
      <c r="J45" s="51" t="str">
        <f>+VLOOKUP(E45,Participants!$A$1:$G$802,7,FALSE)</f>
        <v>DEV BOYS</v>
      </c>
      <c r="K45" s="51"/>
      <c r="L45" s="51"/>
    </row>
    <row r="46" spans="1:12" ht="14.25" customHeight="1" x14ac:dyDescent="0.35">
      <c r="A46" s="61" t="s">
        <v>799</v>
      </c>
      <c r="B46" s="50">
        <v>7</v>
      </c>
      <c r="C46" s="50" t="s">
        <v>842</v>
      </c>
      <c r="D46" s="50">
        <v>4</v>
      </c>
      <c r="E46" s="50">
        <v>136</v>
      </c>
      <c r="F46" s="51" t="str">
        <f>+VLOOKUP(E46,Participants!$A$1:$F$802,2,FALSE)</f>
        <v>Maxwell Spitale</v>
      </c>
      <c r="G46" s="51" t="str">
        <f>+VLOOKUP(E46,Participants!$A$1:$F$802,4,FALSE)</f>
        <v>STL</v>
      </c>
      <c r="H46" s="51" t="str">
        <f>+VLOOKUP(E46,Participants!$A$1:$F$802,5,FALSE)</f>
        <v>M</v>
      </c>
      <c r="I46" s="51">
        <f>+VLOOKUP(E46,Participants!$A$1:$F$802,3,FALSE)</f>
        <v>3</v>
      </c>
      <c r="J46" s="51" t="str">
        <f>+VLOOKUP(E46,Participants!$A$1:$G$802,7,FALSE)</f>
        <v>DEV BOYS</v>
      </c>
      <c r="K46" s="51"/>
      <c r="L46" s="51"/>
    </row>
    <row r="47" spans="1:12" ht="14.25" customHeight="1" x14ac:dyDescent="0.35">
      <c r="A47" s="61" t="s">
        <v>799</v>
      </c>
      <c r="B47" s="50">
        <v>7</v>
      </c>
      <c r="C47" s="50" t="s">
        <v>843</v>
      </c>
      <c r="D47" s="50">
        <v>5</v>
      </c>
      <c r="E47" s="50">
        <v>1090</v>
      </c>
      <c r="F47" s="51" t="str">
        <f>+VLOOKUP(E47,Participants!$A$1:$F$802,2,FALSE)</f>
        <v>Logan Cizauskas</v>
      </c>
      <c r="G47" s="51" t="str">
        <f>+VLOOKUP(E47,Participants!$A$1:$F$802,4,FALSE)</f>
        <v>MMA</v>
      </c>
      <c r="H47" s="51" t="str">
        <f>+VLOOKUP(E47,Participants!$A$1:$F$802,5,FALSE)</f>
        <v>M</v>
      </c>
      <c r="I47" s="51">
        <f>+VLOOKUP(E47,Participants!$A$1:$F$802,3,FALSE)</f>
        <v>3</v>
      </c>
      <c r="J47" s="51" t="str">
        <f>+VLOOKUP(E47,Participants!$A$1:$G$802,7,FALSE)</f>
        <v>DEV BOYS</v>
      </c>
      <c r="K47" s="51"/>
      <c r="L47" s="51"/>
    </row>
    <row r="48" spans="1:12" ht="14.25" customHeight="1" x14ac:dyDescent="0.35">
      <c r="A48" s="61" t="s">
        <v>799</v>
      </c>
      <c r="B48" s="50">
        <v>7</v>
      </c>
      <c r="C48" s="50" t="s">
        <v>844</v>
      </c>
      <c r="D48" s="50">
        <v>6</v>
      </c>
      <c r="E48" s="50">
        <v>102</v>
      </c>
      <c r="F48" s="51" t="str">
        <f>+VLOOKUP(E48,Participants!$A$1:$F$802,2,FALSE)</f>
        <v>James Buehler</v>
      </c>
      <c r="G48" s="51" t="str">
        <f>+VLOOKUP(E48,Participants!$A$1:$F$802,4,FALSE)</f>
        <v>STL</v>
      </c>
      <c r="H48" s="51" t="str">
        <f>+VLOOKUP(E48,Participants!$A$1:$F$802,5,FALSE)</f>
        <v>M</v>
      </c>
      <c r="I48" s="51">
        <f>+VLOOKUP(E48,Participants!$A$1:$F$802,3,FALSE)</f>
        <v>3</v>
      </c>
      <c r="J48" s="51" t="str">
        <f>+VLOOKUP(E48,Participants!$A$1:$G$802,7,FALSE)</f>
        <v>DEV BOYS</v>
      </c>
      <c r="K48" s="51"/>
      <c r="L48" s="51"/>
    </row>
    <row r="49" spans="1:12" ht="14.25" customHeight="1" x14ac:dyDescent="0.35">
      <c r="A49" s="61" t="s">
        <v>799</v>
      </c>
      <c r="B49" s="50">
        <v>7</v>
      </c>
      <c r="C49" s="50" t="s">
        <v>845</v>
      </c>
      <c r="D49" s="50">
        <v>7</v>
      </c>
      <c r="E49" s="50">
        <v>1091</v>
      </c>
      <c r="F49" s="51" t="str">
        <f>+VLOOKUP(E49,Participants!$A$1:$F$802,2,FALSE)</f>
        <v>Max  Mickolay</v>
      </c>
      <c r="G49" s="51" t="str">
        <f>+VLOOKUP(E49,Participants!$A$1:$F$802,4,FALSE)</f>
        <v>MMA</v>
      </c>
      <c r="H49" s="51" t="str">
        <f>+VLOOKUP(E49,Participants!$A$1:$F$802,5,FALSE)</f>
        <v>M</v>
      </c>
      <c r="I49" s="51">
        <f>+VLOOKUP(E49,Participants!$A$1:$F$802,3,FALSE)</f>
        <v>3</v>
      </c>
      <c r="J49" s="51" t="str">
        <f>+VLOOKUP(E49,Participants!$A$1:$G$802,7,FALSE)</f>
        <v>DEV BOYS</v>
      </c>
      <c r="K49" s="51"/>
      <c r="L49" s="51"/>
    </row>
    <row r="50" spans="1:12" ht="14.25" customHeight="1" x14ac:dyDescent="0.35">
      <c r="A50" s="61" t="s">
        <v>799</v>
      </c>
      <c r="B50" s="50">
        <v>7</v>
      </c>
      <c r="C50" s="50" t="s">
        <v>822</v>
      </c>
      <c r="D50" s="50">
        <v>8</v>
      </c>
      <c r="E50" s="50">
        <v>121</v>
      </c>
      <c r="F50" s="51" t="str">
        <f>+VLOOKUP(E50,Participants!$A$1:$F$802,2,FALSE)</f>
        <v>TJ Menardi</v>
      </c>
      <c r="G50" s="51" t="str">
        <f>+VLOOKUP(E50,Participants!$A$1:$F$802,4,FALSE)</f>
        <v>STL</v>
      </c>
      <c r="H50" s="51" t="str">
        <f>+VLOOKUP(E50,Participants!$A$1:$F$802,5,FALSE)</f>
        <v>M</v>
      </c>
      <c r="I50" s="51">
        <f>+VLOOKUP(E50,Participants!$A$1:$F$802,3,FALSE)</f>
        <v>3</v>
      </c>
      <c r="J50" s="51" t="str">
        <f>+VLOOKUP(E50,Participants!$A$1:$G$802,7,FALSE)</f>
        <v>DEV BOYS</v>
      </c>
      <c r="K50" s="51"/>
      <c r="L50" s="51"/>
    </row>
    <row r="51" spans="1:12" ht="14.25" customHeight="1" x14ac:dyDescent="0.35">
      <c r="A51" s="61" t="s">
        <v>799</v>
      </c>
      <c r="B51" s="52">
        <v>8</v>
      </c>
      <c r="C51" s="52" t="s">
        <v>846</v>
      </c>
      <c r="D51" s="52">
        <v>1</v>
      </c>
      <c r="E51" s="52">
        <v>1129</v>
      </c>
      <c r="F51" s="53" t="str">
        <f>+VLOOKUP(E51,Participants!$A$1:$F$802,2,FALSE)</f>
        <v>Kipton Sullivan</v>
      </c>
      <c r="G51" s="53" t="str">
        <f>+VLOOKUP(E51,Participants!$A$1:$F$802,4,FALSE)</f>
        <v>MMA</v>
      </c>
      <c r="H51" s="53" t="str">
        <f>+VLOOKUP(E51,Participants!$A$1:$F$802,5,FALSE)</f>
        <v>M</v>
      </c>
      <c r="I51" s="53">
        <f>+VLOOKUP(E51,Participants!$A$1:$F$802,3,FALSE)</f>
        <v>3</v>
      </c>
      <c r="J51" s="53" t="str">
        <f>+VLOOKUP(E51,Participants!$A$1:$G$802,7,FALSE)</f>
        <v>DEV BOYS</v>
      </c>
      <c r="K51" s="53"/>
      <c r="L51" s="53"/>
    </row>
    <row r="52" spans="1:12" ht="14.25" customHeight="1" x14ac:dyDescent="0.35">
      <c r="A52" s="61" t="s">
        <v>799</v>
      </c>
      <c r="B52" s="52">
        <v>8</v>
      </c>
      <c r="C52" s="52" t="s">
        <v>847</v>
      </c>
      <c r="D52" s="52">
        <v>2</v>
      </c>
      <c r="E52" s="52">
        <v>114</v>
      </c>
      <c r="F52" s="53" t="str">
        <f>+VLOOKUP(E52,Participants!$A$1:$F$802,2,FALSE)</f>
        <v>Aiden  Jakiel</v>
      </c>
      <c r="G52" s="53" t="str">
        <f>+VLOOKUP(E52,Participants!$A$1:$F$802,4,FALSE)</f>
        <v>STL</v>
      </c>
      <c r="H52" s="53" t="str">
        <f>+VLOOKUP(E52,Participants!$A$1:$F$802,5,FALSE)</f>
        <v>M</v>
      </c>
      <c r="I52" s="53">
        <f>+VLOOKUP(E52,Participants!$A$1:$F$802,3,FALSE)</f>
        <v>3</v>
      </c>
      <c r="J52" s="53" t="str">
        <f>+VLOOKUP(E52,Participants!$A$1:$G$802,7,FALSE)</f>
        <v>DEV BOYS</v>
      </c>
      <c r="K52" s="53"/>
      <c r="L52" s="53"/>
    </row>
    <row r="53" spans="1:12" ht="14.25" customHeight="1" x14ac:dyDescent="0.35">
      <c r="A53" s="61" t="s">
        <v>799</v>
      </c>
      <c r="B53" s="52">
        <v>8</v>
      </c>
      <c r="C53" s="52" t="s">
        <v>848</v>
      </c>
      <c r="D53" s="52">
        <v>3</v>
      </c>
      <c r="E53" s="52">
        <v>1085</v>
      </c>
      <c r="F53" s="53" t="str">
        <f>+VLOOKUP(E53,Participants!$A$1:$F$802,2,FALSE)</f>
        <v>Luca Morosetti</v>
      </c>
      <c r="G53" s="53" t="str">
        <f>+VLOOKUP(E53,Participants!$A$1:$F$802,4,FALSE)</f>
        <v>MMA</v>
      </c>
      <c r="H53" s="53" t="str">
        <f>+VLOOKUP(E53,Participants!$A$1:$F$802,5,FALSE)</f>
        <v>M</v>
      </c>
      <c r="I53" s="53">
        <f>+VLOOKUP(E53,Participants!$A$1:$F$802,3,FALSE)</f>
        <v>1</v>
      </c>
      <c r="J53" s="53" t="str">
        <f>+VLOOKUP(E53,Participants!$A$1:$G$802,7,FALSE)</f>
        <v>DEV BOYS</v>
      </c>
      <c r="K53" s="53"/>
      <c r="L53" s="53"/>
    </row>
    <row r="54" spans="1:12" ht="14.25" customHeight="1" x14ac:dyDescent="0.35">
      <c r="A54" s="61" t="s">
        <v>799</v>
      </c>
      <c r="B54" s="52">
        <v>8</v>
      </c>
      <c r="C54" s="52" t="s">
        <v>849</v>
      </c>
      <c r="D54" s="52">
        <v>4</v>
      </c>
      <c r="E54" s="52">
        <v>830</v>
      </c>
      <c r="F54" s="53" t="str">
        <f>+VLOOKUP(E54,Participants!$A$1:$F$802,2,FALSE)</f>
        <v>Dante Garrett</v>
      </c>
      <c r="G54" s="53" t="str">
        <f>+VLOOKUP(E54,Participants!$A$1:$F$802,4,FALSE)</f>
        <v>GAA</v>
      </c>
      <c r="H54" s="53" t="str">
        <f>+VLOOKUP(E54,Participants!$A$1:$F$802,5,FALSE)</f>
        <v>M</v>
      </c>
      <c r="I54" s="53">
        <f>+VLOOKUP(E54,Participants!$A$1:$F$802,3,FALSE)</f>
        <v>1</v>
      </c>
      <c r="J54" s="53" t="str">
        <f>+VLOOKUP(E54,Participants!$A$1:$G$802,7,FALSE)</f>
        <v>DEV BOYS</v>
      </c>
      <c r="K54" s="53"/>
      <c r="L54" s="53"/>
    </row>
    <row r="55" spans="1:12" ht="14.25" customHeight="1" x14ac:dyDescent="0.35">
      <c r="A55" s="61" t="s">
        <v>799</v>
      </c>
      <c r="B55" s="52">
        <v>6</v>
      </c>
      <c r="C55" s="52" t="s">
        <v>850</v>
      </c>
      <c r="D55" s="52">
        <v>5</v>
      </c>
      <c r="E55" s="52" t="s">
        <v>851</v>
      </c>
      <c r="F55" s="53" t="e">
        <f>+VLOOKUP(E55,Participants!$A$1:$F$802,2,FALSE)</f>
        <v>#N/A</v>
      </c>
      <c r="G55" s="53" t="e">
        <f>+VLOOKUP(E55,Participants!$A$1:$F$802,4,FALSE)</f>
        <v>#N/A</v>
      </c>
      <c r="H55" s="53" t="e">
        <f>+VLOOKUP(E55,Participants!$A$1:$F$802,5,FALSE)</f>
        <v>#N/A</v>
      </c>
      <c r="I55" s="53" t="e">
        <f>+VLOOKUP(E55,Participants!$A$1:$F$802,3,FALSE)</f>
        <v>#N/A</v>
      </c>
      <c r="J55" s="53" t="e">
        <f>+VLOOKUP(E55,Participants!$A$1:$G$802,7,FALSE)</f>
        <v>#N/A</v>
      </c>
      <c r="K55" s="53"/>
      <c r="L55" s="53"/>
    </row>
    <row r="56" spans="1:12" ht="14.25" customHeight="1" x14ac:dyDescent="0.35">
      <c r="A56" s="61" t="s">
        <v>799</v>
      </c>
      <c r="B56" s="50">
        <v>3</v>
      </c>
      <c r="C56" s="50"/>
      <c r="D56" s="50">
        <v>3</v>
      </c>
      <c r="E56" s="50"/>
      <c r="F56" s="51" t="e">
        <f>+VLOOKUP(E56,Participants!$A$1:$F$802,2,FALSE)</f>
        <v>#N/A</v>
      </c>
      <c r="G56" s="51" t="e">
        <f>+VLOOKUP(E56,Participants!$A$1:$F$802,4,FALSE)</f>
        <v>#N/A</v>
      </c>
      <c r="H56" s="51" t="e">
        <f>+VLOOKUP(E56,Participants!$A$1:$F$802,5,FALSE)</f>
        <v>#N/A</v>
      </c>
      <c r="I56" s="51" t="e">
        <f>+VLOOKUP(E56,Participants!$A$1:$F$802,3,FALSE)</f>
        <v>#N/A</v>
      </c>
      <c r="J56" s="51" t="e">
        <f>+VLOOKUP(E56,Participants!$A$1:$G$802,7,FALSE)</f>
        <v>#N/A</v>
      </c>
      <c r="K56" s="51"/>
      <c r="L56" s="51"/>
    </row>
    <row r="57" spans="1:12" ht="14.25" customHeight="1" x14ac:dyDescent="0.35">
      <c r="A57" s="61" t="s">
        <v>799</v>
      </c>
      <c r="B57" s="50">
        <v>3</v>
      </c>
      <c r="C57" s="50"/>
      <c r="D57" s="50">
        <v>4</v>
      </c>
      <c r="E57" s="50"/>
      <c r="F57" s="51" t="e">
        <f>+VLOOKUP(E57,Participants!$A$1:$F$802,2,FALSE)</f>
        <v>#N/A</v>
      </c>
      <c r="G57" s="51" t="e">
        <f>+VLOOKUP(E57,Participants!$A$1:$F$802,4,FALSE)</f>
        <v>#N/A</v>
      </c>
      <c r="H57" s="51" t="e">
        <f>+VLOOKUP(E57,Participants!$A$1:$F$802,5,FALSE)</f>
        <v>#N/A</v>
      </c>
      <c r="I57" s="51" t="e">
        <f>+VLOOKUP(E57,Participants!$A$1:$F$802,3,FALSE)</f>
        <v>#N/A</v>
      </c>
      <c r="J57" s="51" t="e">
        <f>+VLOOKUP(E57,Participants!$A$1:$G$802,7,FALSE)</f>
        <v>#N/A</v>
      </c>
      <c r="K57" s="51"/>
      <c r="L57" s="51"/>
    </row>
    <row r="58" spans="1:12" ht="14.25" customHeight="1" x14ac:dyDescent="0.35">
      <c r="A58" s="61" t="s">
        <v>799</v>
      </c>
      <c r="B58" s="50">
        <v>3</v>
      </c>
      <c r="C58" s="50"/>
      <c r="D58" s="50">
        <v>5</v>
      </c>
      <c r="E58" s="50"/>
      <c r="F58" s="51" t="e">
        <f>+VLOOKUP(E58,Participants!$A$1:$F$802,2,FALSE)</f>
        <v>#N/A</v>
      </c>
      <c r="G58" s="51" t="e">
        <f>+VLOOKUP(E58,Participants!$A$1:$F$802,4,FALSE)</f>
        <v>#N/A</v>
      </c>
      <c r="H58" s="51" t="e">
        <f>+VLOOKUP(E58,Participants!$A$1:$F$802,5,FALSE)</f>
        <v>#N/A</v>
      </c>
      <c r="I58" s="51" t="e">
        <f>+VLOOKUP(E58,Participants!$A$1:$F$802,3,FALSE)</f>
        <v>#N/A</v>
      </c>
      <c r="J58" s="51" t="e">
        <f>+VLOOKUP(E58,Participants!$A$1:$G$802,7,FALSE)</f>
        <v>#N/A</v>
      </c>
      <c r="K58" s="51"/>
      <c r="L58" s="51"/>
    </row>
    <row r="59" spans="1:12" ht="14.25" customHeight="1" x14ac:dyDescent="0.35">
      <c r="A59" s="61" t="s">
        <v>799</v>
      </c>
      <c r="B59" s="50">
        <v>3</v>
      </c>
      <c r="C59" s="50"/>
      <c r="D59" s="50">
        <v>6</v>
      </c>
      <c r="E59" s="50"/>
      <c r="F59" s="51" t="e">
        <f>+VLOOKUP(E59,Participants!$A$1:$F$802,2,FALSE)</f>
        <v>#N/A</v>
      </c>
      <c r="G59" s="51" t="e">
        <f>+VLOOKUP(E59,Participants!$A$1:$F$802,4,FALSE)</f>
        <v>#N/A</v>
      </c>
      <c r="H59" s="51" t="e">
        <f>+VLOOKUP(E59,Participants!$A$1:$F$802,5,FALSE)</f>
        <v>#N/A</v>
      </c>
      <c r="I59" s="51" t="e">
        <f>+VLOOKUP(E59,Participants!$A$1:$F$802,3,FALSE)</f>
        <v>#N/A</v>
      </c>
      <c r="J59" s="51" t="e">
        <f>+VLOOKUP(E59,Participants!$A$1:$G$802,7,FALSE)</f>
        <v>#N/A</v>
      </c>
      <c r="K59" s="51"/>
      <c r="L59" s="51"/>
    </row>
    <row r="60" spans="1:12" ht="14.25" customHeight="1" x14ac:dyDescent="0.35">
      <c r="A60" s="61" t="s">
        <v>799</v>
      </c>
      <c r="B60" s="50">
        <v>3</v>
      </c>
      <c r="C60" s="50"/>
      <c r="D60" s="50">
        <v>7</v>
      </c>
      <c r="E60" s="50"/>
      <c r="F60" s="51" t="e">
        <f>+VLOOKUP(E60,Participants!$A$1:$F$802,2,FALSE)</f>
        <v>#N/A</v>
      </c>
      <c r="G60" s="51" t="e">
        <f>+VLOOKUP(E60,Participants!$A$1:$F$802,4,FALSE)</f>
        <v>#N/A</v>
      </c>
      <c r="H60" s="51" t="e">
        <f>+VLOOKUP(E60,Participants!$A$1:$F$802,5,FALSE)</f>
        <v>#N/A</v>
      </c>
      <c r="I60" s="51" t="e">
        <f>+VLOOKUP(E60,Participants!$A$1:$F$802,3,FALSE)</f>
        <v>#N/A</v>
      </c>
      <c r="J60" s="51" t="e">
        <f>+VLOOKUP(E60,Participants!$A$1:$G$802,7,FALSE)</f>
        <v>#N/A</v>
      </c>
      <c r="K60" s="51"/>
      <c r="L60" s="51"/>
    </row>
    <row r="61" spans="1:12" ht="14.25" customHeight="1" x14ac:dyDescent="0.35">
      <c r="A61" s="61" t="s">
        <v>799</v>
      </c>
      <c r="B61" s="50">
        <v>3</v>
      </c>
      <c r="C61" s="50"/>
      <c r="D61" s="50">
        <v>8</v>
      </c>
      <c r="E61" s="50"/>
      <c r="F61" s="51" t="e">
        <f>+VLOOKUP(E61,Participants!$A$1:$F$802,2,FALSE)</f>
        <v>#N/A</v>
      </c>
      <c r="G61" s="51" t="e">
        <f>+VLOOKUP(E61,Participants!$A$1:$F$802,4,FALSE)</f>
        <v>#N/A</v>
      </c>
      <c r="H61" s="51" t="e">
        <f>+VLOOKUP(E61,Participants!$A$1:$F$802,5,FALSE)</f>
        <v>#N/A</v>
      </c>
      <c r="I61" s="51" t="e">
        <f>+VLOOKUP(E61,Participants!$A$1:$F$802,3,FALSE)</f>
        <v>#N/A</v>
      </c>
      <c r="J61" s="51" t="e">
        <f>+VLOOKUP(E61,Participants!$A$1:$G$802,7,FALSE)</f>
        <v>#N/A</v>
      </c>
      <c r="K61" s="51"/>
      <c r="L61" s="51"/>
    </row>
    <row r="62" spans="1:12" ht="14.25" customHeight="1" x14ac:dyDescent="0.35">
      <c r="A62" s="61" t="s">
        <v>799</v>
      </c>
      <c r="B62" s="52">
        <v>4</v>
      </c>
      <c r="C62" s="52"/>
      <c r="D62" s="52">
        <v>1</v>
      </c>
      <c r="E62" s="52"/>
      <c r="F62" s="53" t="e">
        <f>+VLOOKUP(E62,Participants!$A$1:$F$802,2,FALSE)</f>
        <v>#N/A</v>
      </c>
      <c r="G62" s="53" t="e">
        <f>+VLOOKUP(E62,Participants!$A$1:$F$802,4,FALSE)</f>
        <v>#N/A</v>
      </c>
      <c r="H62" s="53" t="e">
        <f>+VLOOKUP(E62,Participants!$A$1:$F$802,5,FALSE)</f>
        <v>#N/A</v>
      </c>
      <c r="I62" s="53" t="e">
        <f>+VLOOKUP(E62,Participants!$A$1:$F$802,3,FALSE)</f>
        <v>#N/A</v>
      </c>
      <c r="J62" s="53" t="e">
        <f>+VLOOKUP(E62,Participants!$A$1:$G$802,7,FALSE)</f>
        <v>#N/A</v>
      </c>
      <c r="K62" s="53"/>
      <c r="L62" s="53"/>
    </row>
    <row r="63" spans="1:12" ht="14.25" customHeight="1" x14ac:dyDescent="0.35">
      <c r="A63" s="61" t="s">
        <v>799</v>
      </c>
      <c r="B63" s="50">
        <v>5</v>
      </c>
      <c r="C63" s="50"/>
      <c r="D63" s="50">
        <v>1</v>
      </c>
      <c r="E63" s="50"/>
      <c r="F63" s="51" t="e">
        <f>+VLOOKUP(E63,Participants!$A$1:$F$802,2,FALSE)</f>
        <v>#N/A</v>
      </c>
      <c r="G63" s="51" t="e">
        <f>+VLOOKUP(E63,Participants!$A$1:$F$802,4,FALSE)</f>
        <v>#N/A</v>
      </c>
      <c r="H63" s="51" t="e">
        <f>+VLOOKUP(E63,Participants!$A$1:$F$802,5,FALSE)</f>
        <v>#N/A</v>
      </c>
      <c r="I63" s="51" t="e">
        <f>+VLOOKUP(E63,Participants!$A$1:$F$802,3,FALSE)</f>
        <v>#N/A</v>
      </c>
      <c r="J63" s="51" t="e">
        <f>+VLOOKUP(E63,Participants!$A$1:$G$802,7,FALSE)</f>
        <v>#N/A</v>
      </c>
      <c r="K63" s="51"/>
      <c r="L63" s="51"/>
    </row>
    <row r="64" spans="1:12" ht="14.25" customHeight="1" x14ac:dyDescent="0.35">
      <c r="A64" s="61" t="s">
        <v>799</v>
      </c>
      <c r="B64" s="50">
        <v>5</v>
      </c>
      <c r="C64" s="50"/>
      <c r="D64" s="50">
        <v>2</v>
      </c>
      <c r="E64" s="50"/>
      <c r="F64" s="51" t="e">
        <f>+VLOOKUP(E64,Participants!$A$1:$F$802,2,FALSE)</f>
        <v>#N/A</v>
      </c>
      <c r="G64" s="51" t="e">
        <f>+VLOOKUP(E64,Participants!$A$1:$F$802,4,FALSE)</f>
        <v>#N/A</v>
      </c>
      <c r="H64" s="51" t="e">
        <f>+VLOOKUP(E64,Participants!$A$1:$F$802,5,FALSE)</f>
        <v>#N/A</v>
      </c>
      <c r="I64" s="51" t="e">
        <f>+VLOOKUP(E64,Participants!$A$1:$F$802,3,FALSE)</f>
        <v>#N/A</v>
      </c>
      <c r="J64" s="51" t="e">
        <f>+VLOOKUP(E64,Participants!$A$1:$G$802,7,FALSE)</f>
        <v>#N/A</v>
      </c>
      <c r="K64" s="51"/>
      <c r="L64" s="51"/>
    </row>
    <row r="65" spans="1:12" ht="14.25" customHeight="1" x14ac:dyDescent="0.35">
      <c r="A65" s="61" t="s">
        <v>799</v>
      </c>
      <c r="B65" s="50">
        <v>5</v>
      </c>
      <c r="C65" s="50"/>
      <c r="D65" s="50">
        <v>3</v>
      </c>
      <c r="E65" s="50"/>
      <c r="F65" s="51" t="e">
        <f>+VLOOKUP(E65,Participants!$A$1:$F$802,2,FALSE)</f>
        <v>#N/A</v>
      </c>
      <c r="G65" s="51" t="e">
        <f>+VLOOKUP(E65,Participants!$A$1:$F$802,4,FALSE)</f>
        <v>#N/A</v>
      </c>
      <c r="H65" s="51" t="e">
        <f>+VLOOKUP(E65,Participants!$A$1:$F$802,5,FALSE)</f>
        <v>#N/A</v>
      </c>
      <c r="I65" s="51" t="e">
        <f>+VLOOKUP(E65,Participants!$A$1:$F$802,3,FALSE)</f>
        <v>#N/A</v>
      </c>
      <c r="J65" s="51" t="e">
        <f>+VLOOKUP(E65,Participants!$A$1:$G$802,7,FALSE)</f>
        <v>#N/A</v>
      </c>
      <c r="K65" s="51"/>
      <c r="L65" s="51"/>
    </row>
    <row r="66" spans="1:12" ht="14.25" customHeight="1" x14ac:dyDescent="0.35">
      <c r="A66" s="61" t="s">
        <v>799</v>
      </c>
      <c r="B66" s="50">
        <v>5</v>
      </c>
      <c r="C66" s="50"/>
      <c r="D66" s="50">
        <v>4</v>
      </c>
      <c r="E66" s="50"/>
      <c r="F66" s="51" t="e">
        <f>+VLOOKUP(E66,Participants!$A$1:$F$802,2,FALSE)</f>
        <v>#N/A</v>
      </c>
      <c r="G66" s="51" t="e">
        <f>+VLOOKUP(E66,Participants!$A$1:$F$802,4,FALSE)</f>
        <v>#N/A</v>
      </c>
      <c r="H66" s="51" t="e">
        <f>+VLOOKUP(E66,Participants!$A$1:$F$802,5,FALSE)</f>
        <v>#N/A</v>
      </c>
      <c r="I66" s="51" t="e">
        <f>+VLOOKUP(E66,Participants!$A$1:$F$802,3,FALSE)</f>
        <v>#N/A</v>
      </c>
      <c r="J66" s="51" t="e">
        <f>+VLOOKUP(E66,Participants!$A$1:$G$802,7,FALSE)</f>
        <v>#N/A</v>
      </c>
      <c r="K66" s="51"/>
      <c r="L66" s="51"/>
    </row>
    <row r="67" spans="1:12" ht="14.25" customHeight="1" x14ac:dyDescent="0.35">
      <c r="A67" s="61" t="s">
        <v>799</v>
      </c>
      <c r="B67" s="50">
        <v>5</v>
      </c>
      <c r="C67" s="50"/>
      <c r="D67" s="50">
        <v>5</v>
      </c>
      <c r="E67" s="50"/>
      <c r="F67" s="51" t="e">
        <f>+VLOOKUP(E67,Participants!$A$1:$F$802,2,FALSE)</f>
        <v>#N/A</v>
      </c>
      <c r="G67" s="51" t="e">
        <f>+VLOOKUP(E67,Participants!$A$1:$F$802,4,FALSE)</f>
        <v>#N/A</v>
      </c>
      <c r="H67" s="51" t="e">
        <f>+VLOOKUP(E67,Participants!$A$1:$F$802,5,FALSE)</f>
        <v>#N/A</v>
      </c>
      <c r="I67" s="51" t="e">
        <f>+VLOOKUP(E67,Participants!$A$1:$F$802,3,FALSE)</f>
        <v>#N/A</v>
      </c>
      <c r="J67" s="51" t="e">
        <f>+VLOOKUP(E67,Participants!$A$1:$G$802,7,FALSE)</f>
        <v>#N/A</v>
      </c>
      <c r="K67" s="51"/>
      <c r="L67" s="51"/>
    </row>
    <row r="68" spans="1:12" ht="14.25" customHeight="1" x14ac:dyDescent="0.35">
      <c r="A68" s="61" t="s">
        <v>799</v>
      </c>
      <c r="B68" s="50">
        <v>5</v>
      </c>
      <c r="C68" s="50"/>
      <c r="D68" s="50">
        <v>6</v>
      </c>
      <c r="E68" s="50"/>
      <c r="F68" s="51" t="e">
        <f>+VLOOKUP(E68,Participants!$A$1:$F$802,2,FALSE)</f>
        <v>#N/A</v>
      </c>
      <c r="G68" s="51" t="e">
        <f>+VLOOKUP(E68,Participants!$A$1:$F$802,4,FALSE)</f>
        <v>#N/A</v>
      </c>
      <c r="H68" s="51" t="e">
        <f>+VLOOKUP(E68,Participants!$A$1:$F$802,5,FALSE)</f>
        <v>#N/A</v>
      </c>
      <c r="I68" s="51" t="e">
        <f>+VLOOKUP(E68,Participants!$A$1:$F$802,3,FALSE)</f>
        <v>#N/A</v>
      </c>
      <c r="J68" s="51" t="e">
        <f>+VLOOKUP(E68,Participants!$A$1:$G$802,7,FALSE)</f>
        <v>#N/A</v>
      </c>
      <c r="K68" s="51"/>
      <c r="L68" s="51"/>
    </row>
    <row r="69" spans="1:12" ht="14.25" customHeight="1" x14ac:dyDescent="0.35">
      <c r="A69" s="61" t="s">
        <v>799</v>
      </c>
      <c r="B69" s="50">
        <v>5</v>
      </c>
      <c r="C69" s="50"/>
      <c r="D69" s="50">
        <v>7</v>
      </c>
      <c r="E69" s="50"/>
      <c r="F69" s="51" t="e">
        <f>+VLOOKUP(E69,Participants!$A$1:$F$802,2,FALSE)</f>
        <v>#N/A</v>
      </c>
      <c r="G69" s="51" t="e">
        <f>+VLOOKUP(E69,Participants!$A$1:$F$802,4,FALSE)</f>
        <v>#N/A</v>
      </c>
      <c r="H69" s="51" t="e">
        <f>+VLOOKUP(E69,Participants!$A$1:$F$802,5,FALSE)</f>
        <v>#N/A</v>
      </c>
      <c r="I69" s="51" t="e">
        <f>+VLOOKUP(E69,Participants!$A$1:$F$802,3,FALSE)</f>
        <v>#N/A</v>
      </c>
      <c r="J69" s="51" t="e">
        <f>+VLOOKUP(E69,Participants!$A$1:$G$802,7,FALSE)</f>
        <v>#N/A</v>
      </c>
      <c r="K69" s="51"/>
      <c r="L69" s="51"/>
    </row>
    <row r="70" spans="1:12" ht="14.25" customHeight="1" x14ac:dyDescent="0.35">
      <c r="A70" s="61" t="s">
        <v>799</v>
      </c>
      <c r="B70" s="50">
        <v>5</v>
      </c>
      <c r="C70" s="50"/>
      <c r="D70" s="50">
        <v>8</v>
      </c>
      <c r="E70" s="50"/>
      <c r="F70" s="51" t="e">
        <f>+VLOOKUP(E70,Participants!$A$1:$F$802,2,FALSE)</f>
        <v>#N/A</v>
      </c>
      <c r="G70" s="51" t="e">
        <f>+VLOOKUP(E70,Participants!$A$1:$F$802,4,FALSE)</f>
        <v>#N/A</v>
      </c>
      <c r="H70" s="51" t="e">
        <f>+VLOOKUP(E70,Participants!$A$1:$F$802,5,FALSE)</f>
        <v>#N/A</v>
      </c>
      <c r="I70" s="51" t="e">
        <f>+VLOOKUP(E70,Participants!$A$1:$F$802,3,FALSE)</f>
        <v>#N/A</v>
      </c>
      <c r="J70" s="51" t="e">
        <f>+VLOOKUP(E70,Participants!$A$1:$G$802,7,FALSE)</f>
        <v>#N/A</v>
      </c>
      <c r="K70" s="51"/>
      <c r="L70" s="51"/>
    </row>
    <row r="71" spans="1:12" ht="14.25" customHeight="1" x14ac:dyDescent="0.35">
      <c r="A71" s="61" t="s">
        <v>799</v>
      </c>
      <c r="B71" s="52">
        <v>8</v>
      </c>
      <c r="C71" s="52"/>
      <c r="D71" s="52">
        <v>5</v>
      </c>
      <c r="E71" s="52"/>
      <c r="F71" s="53" t="e">
        <f>+VLOOKUP(E71,Participants!$A$1:$F$802,2,FALSE)</f>
        <v>#N/A</v>
      </c>
      <c r="G71" s="53" t="e">
        <f>+VLOOKUP(E71,Participants!$A$1:$F$802,4,FALSE)</f>
        <v>#N/A</v>
      </c>
      <c r="H71" s="53" t="e">
        <f>+VLOOKUP(E71,Participants!$A$1:$F$802,5,FALSE)</f>
        <v>#N/A</v>
      </c>
      <c r="I71" s="53" t="e">
        <f>+VLOOKUP(E71,Participants!$A$1:$F$802,3,FALSE)</f>
        <v>#N/A</v>
      </c>
      <c r="J71" s="53" t="e">
        <f>+VLOOKUP(E71,Participants!$A$1:$G$802,7,FALSE)</f>
        <v>#N/A</v>
      </c>
      <c r="K71" s="53"/>
      <c r="L71" s="53"/>
    </row>
    <row r="72" spans="1:12" ht="14.25" customHeight="1" x14ac:dyDescent="0.35">
      <c r="A72" s="61" t="s">
        <v>799</v>
      </c>
      <c r="B72" s="52">
        <v>8</v>
      </c>
      <c r="C72" s="52"/>
      <c r="D72" s="52">
        <v>6</v>
      </c>
      <c r="E72" s="52"/>
      <c r="F72" s="53" t="e">
        <f>+VLOOKUP(E72,Participants!$A$1:$F$802,2,FALSE)</f>
        <v>#N/A</v>
      </c>
      <c r="G72" s="53" t="e">
        <f>+VLOOKUP(E72,Participants!$A$1:$F$802,4,FALSE)</f>
        <v>#N/A</v>
      </c>
      <c r="H72" s="53" t="e">
        <f>+VLOOKUP(E72,Participants!$A$1:$F$802,5,FALSE)</f>
        <v>#N/A</v>
      </c>
      <c r="I72" s="53" t="e">
        <f>+VLOOKUP(E72,Participants!$A$1:$F$802,3,FALSE)</f>
        <v>#N/A</v>
      </c>
      <c r="J72" s="53" t="e">
        <f>+VLOOKUP(E72,Participants!$A$1:$G$802,7,FALSE)</f>
        <v>#N/A</v>
      </c>
      <c r="K72" s="53"/>
      <c r="L72" s="53"/>
    </row>
    <row r="73" spans="1:12" ht="14.25" customHeight="1" x14ac:dyDescent="0.35">
      <c r="A73" s="61" t="s">
        <v>799</v>
      </c>
      <c r="B73" s="52">
        <v>8</v>
      </c>
      <c r="C73" s="52"/>
      <c r="D73" s="52">
        <v>7</v>
      </c>
      <c r="E73" s="52"/>
      <c r="F73" s="53" t="e">
        <f>+VLOOKUP(E73,Participants!$A$1:$F$802,2,FALSE)</f>
        <v>#N/A</v>
      </c>
      <c r="G73" s="53" t="e">
        <f>+VLOOKUP(E73,Participants!$A$1:$F$802,4,FALSE)</f>
        <v>#N/A</v>
      </c>
      <c r="H73" s="53" t="e">
        <f>+VLOOKUP(E73,Participants!$A$1:$F$802,5,FALSE)</f>
        <v>#N/A</v>
      </c>
      <c r="I73" s="53" t="e">
        <f>+VLOOKUP(E73,Participants!$A$1:$F$802,3,FALSE)</f>
        <v>#N/A</v>
      </c>
      <c r="J73" s="53" t="e">
        <f>+VLOOKUP(E73,Participants!$A$1:$G$802,7,FALSE)</f>
        <v>#N/A</v>
      </c>
      <c r="K73" s="53"/>
      <c r="L73" s="53"/>
    </row>
    <row r="74" spans="1:12" ht="14.25" customHeight="1" x14ac:dyDescent="0.35">
      <c r="A74" s="61" t="s">
        <v>799</v>
      </c>
      <c r="B74" s="52">
        <v>8</v>
      </c>
      <c r="C74" s="52"/>
      <c r="D74" s="52">
        <v>8</v>
      </c>
      <c r="E74" s="52"/>
      <c r="F74" s="53" t="e">
        <f>+VLOOKUP(E74,Participants!$A$1:$F$802,2,FALSE)</f>
        <v>#N/A</v>
      </c>
      <c r="G74" s="53" t="e">
        <f>+VLOOKUP(E74,Participants!$A$1:$F$802,4,FALSE)</f>
        <v>#N/A</v>
      </c>
      <c r="H74" s="53" t="e">
        <f>+VLOOKUP(E74,Participants!$A$1:$F$802,5,FALSE)</f>
        <v>#N/A</v>
      </c>
      <c r="I74" s="53" t="e">
        <f>+VLOOKUP(E74,Participants!$A$1:$F$802,3,FALSE)</f>
        <v>#N/A</v>
      </c>
      <c r="J74" s="53" t="e">
        <f>+VLOOKUP(E74,Participants!$A$1:$G$802,7,FALSE)</f>
        <v>#N/A</v>
      </c>
      <c r="K74" s="53"/>
      <c r="L74" s="53"/>
    </row>
    <row r="75" spans="1:12" ht="14.25" customHeight="1" x14ac:dyDescent="0.35">
      <c r="A75" s="61" t="s">
        <v>799</v>
      </c>
      <c r="B75" s="50">
        <v>9</v>
      </c>
      <c r="C75" s="50"/>
      <c r="D75" s="50">
        <v>1</v>
      </c>
      <c r="E75" s="50"/>
      <c r="F75" s="51" t="e">
        <f>+VLOOKUP(E75,Participants!$A$1:$F$802,2,FALSE)</f>
        <v>#N/A</v>
      </c>
      <c r="G75" s="51" t="e">
        <f>+VLOOKUP(E75,Participants!$A$1:$F$802,4,FALSE)</f>
        <v>#N/A</v>
      </c>
      <c r="H75" s="51" t="e">
        <f>+VLOOKUP(E75,Participants!$A$1:$F$802,5,FALSE)</f>
        <v>#N/A</v>
      </c>
      <c r="I75" s="51" t="e">
        <f>+VLOOKUP(E75,Participants!$A$1:$F$802,3,FALSE)</f>
        <v>#N/A</v>
      </c>
      <c r="J75" s="51" t="e">
        <f>+VLOOKUP(E75,Participants!$A$1:$G$802,7,FALSE)</f>
        <v>#N/A</v>
      </c>
      <c r="K75" s="51"/>
      <c r="L75" s="51"/>
    </row>
    <row r="76" spans="1:12" ht="14.25" customHeight="1" x14ac:dyDescent="0.35">
      <c r="A76" s="61" t="s">
        <v>799</v>
      </c>
      <c r="B76" s="50">
        <v>9</v>
      </c>
      <c r="C76" s="50"/>
      <c r="D76" s="50">
        <v>2</v>
      </c>
      <c r="E76" s="50"/>
      <c r="F76" s="51" t="e">
        <f>+VLOOKUP(E76,Participants!$A$1:$F$802,2,FALSE)</f>
        <v>#N/A</v>
      </c>
      <c r="G76" s="51" t="e">
        <f>+VLOOKUP(E76,Participants!$A$1:$F$802,4,FALSE)</f>
        <v>#N/A</v>
      </c>
      <c r="H76" s="51" t="e">
        <f>+VLOOKUP(E76,Participants!$A$1:$F$802,5,FALSE)</f>
        <v>#N/A</v>
      </c>
      <c r="I76" s="51" t="e">
        <f>+VLOOKUP(E76,Participants!$A$1:$F$802,3,FALSE)</f>
        <v>#N/A</v>
      </c>
      <c r="J76" s="51" t="e">
        <f>+VLOOKUP(E76,Participants!$A$1:$G$802,7,FALSE)</f>
        <v>#N/A</v>
      </c>
      <c r="K76" s="51"/>
      <c r="L76" s="51"/>
    </row>
    <row r="77" spans="1:12" ht="14.25" customHeight="1" x14ac:dyDescent="0.35">
      <c r="A77" s="61" t="s">
        <v>799</v>
      </c>
      <c r="B77" s="50">
        <v>9</v>
      </c>
      <c r="C77" s="50"/>
      <c r="D77" s="50">
        <v>3</v>
      </c>
      <c r="E77" s="50"/>
      <c r="F77" s="51" t="e">
        <f>+VLOOKUP(E77,Participants!$A$1:$F$802,2,FALSE)</f>
        <v>#N/A</v>
      </c>
      <c r="G77" s="51" t="e">
        <f>+VLOOKUP(E77,Participants!$A$1:$F$802,4,FALSE)</f>
        <v>#N/A</v>
      </c>
      <c r="H77" s="51" t="e">
        <f>+VLOOKUP(E77,Participants!$A$1:$F$802,5,FALSE)</f>
        <v>#N/A</v>
      </c>
      <c r="I77" s="51" t="e">
        <f>+VLOOKUP(E77,Participants!$A$1:$F$802,3,FALSE)</f>
        <v>#N/A</v>
      </c>
      <c r="J77" s="51" t="e">
        <f>+VLOOKUP(E77,Participants!$A$1:$G$802,7,FALSE)</f>
        <v>#N/A</v>
      </c>
      <c r="K77" s="51"/>
      <c r="L77" s="51"/>
    </row>
    <row r="78" spans="1:12" ht="14.25" customHeight="1" x14ac:dyDescent="0.35">
      <c r="A78" s="61" t="s">
        <v>799</v>
      </c>
      <c r="B78" s="50">
        <v>9</v>
      </c>
      <c r="C78" s="50"/>
      <c r="D78" s="50">
        <v>4</v>
      </c>
      <c r="E78" s="50"/>
      <c r="F78" s="51" t="e">
        <f>+VLOOKUP(E78,Participants!$A$1:$F$802,2,FALSE)</f>
        <v>#N/A</v>
      </c>
      <c r="G78" s="51" t="e">
        <f>+VLOOKUP(E78,Participants!$A$1:$F$802,4,FALSE)</f>
        <v>#N/A</v>
      </c>
      <c r="H78" s="51" t="e">
        <f>+VLOOKUP(E78,Participants!$A$1:$F$802,5,FALSE)</f>
        <v>#N/A</v>
      </c>
      <c r="I78" s="51" t="e">
        <f>+VLOOKUP(E78,Participants!$A$1:$F$802,3,FALSE)</f>
        <v>#N/A</v>
      </c>
      <c r="J78" s="51" t="e">
        <f>+VLOOKUP(E78,Participants!$A$1:$G$802,7,FALSE)</f>
        <v>#N/A</v>
      </c>
      <c r="K78" s="51"/>
      <c r="L78" s="51"/>
    </row>
    <row r="79" spans="1:12" ht="14.25" customHeight="1" x14ac:dyDescent="0.35">
      <c r="A79" s="61" t="s">
        <v>799</v>
      </c>
      <c r="B79" s="50">
        <v>9</v>
      </c>
      <c r="C79" s="50"/>
      <c r="D79" s="50">
        <v>5</v>
      </c>
      <c r="E79" s="50"/>
      <c r="F79" s="51" t="e">
        <f>+VLOOKUP(E79,Participants!$A$1:$F$802,2,FALSE)</f>
        <v>#N/A</v>
      </c>
      <c r="G79" s="51" t="e">
        <f>+VLOOKUP(E79,Participants!$A$1:$F$802,4,FALSE)</f>
        <v>#N/A</v>
      </c>
      <c r="H79" s="51" t="e">
        <f>+VLOOKUP(E79,Participants!$A$1:$F$802,5,FALSE)</f>
        <v>#N/A</v>
      </c>
      <c r="I79" s="51" t="e">
        <f>+VLOOKUP(E79,Participants!$A$1:$F$802,3,FALSE)</f>
        <v>#N/A</v>
      </c>
      <c r="J79" s="51" t="e">
        <f>+VLOOKUP(E79,Participants!$A$1:$G$802,7,FALSE)</f>
        <v>#N/A</v>
      </c>
      <c r="K79" s="51"/>
      <c r="L79" s="51"/>
    </row>
    <row r="80" spans="1:12" ht="14.25" customHeight="1" x14ac:dyDescent="0.35">
      <c r="A80" s="61" t="s">
        <v>799</v>
      </c>
      <c r="B80" s="50">
        <v>9</v>
      </c>
      <c r="C80" s="50"/>
      <c r="D80" s="50">
        <v>6</v>
      </c>
      <c r="E80" s="50"/>
      <c r="F80" s="51" t="e">
        <f>+VLOOKUP(E80,Participants!$A$1:$F$802,2,FALSE)</f>
        <v>#N/A</v>
      </c>
      <c r="G80" s="51" t="e">
        <f>+VLOOKUP(E80,Participants!$A$1:$F$802,4,FALSE)</f>
        <v>#N/A</v>
      </c>
      <c r="H80" s="51" t="e">
        <f>+VLOOKUP(E80,Participants!$A$1:$F$802,5,FALSE)</f>
        <v>#N/A</v>
      </c>
      <c r="I80" s="51" t="e">
        <f>+VLOOKUP(E80,Participants!$A$1:$F$802,3,FALSE)</f>
        <v>#N/A</v>
      </c>
      <c r="J80" s="51" t="e">
        <f>+VLOOKUP(E80,Participants!$A$1:$G$802,7,FALSE)</f>
        <v>#N/A</v>
      </c>
      <c r="K80" s="51"/>
      <c r="L80" s="51"/>
    </row>
    <row r="81" spans="1:12" ht="14.25" customHeight="1" x14ac:dyDescent="0.35">
      <c r="A81" s="61" t="s">
        <v>799</v>
      </c>
      <c r="B81" s="50">
        <v>9</v>
      </c>
      <c r="C81" s="50"/>
      <c r="D81" s="50">
        <v>7</v>
      </c>
      <c r="E81" s="50"/>
      <c r="F81" s="51" t="e">
        <f>+VLOOKUP(E81,Participants!$A$1:$F$802,2,FALSE)</f>
        <v>#N/A</v>
      </c>
      <c r="G81" s="51" t="e">
        <f>+VLOOKUP(E81,Participants!$A$1:$F$802,4,FALSE)</f>
        <v>#N/A</v>
      </c>
      <c r="H81" s="51" t="e">
        <f>+VLOOKUP(E81,Participants!$A$1:$F$802,5,FALSE)</f>
        <v>#N/A</v>
      </c>
      <c r="I81" s="51" t="e">
        <f>+VLOOKUP(E81,Participants!$A$1:$F$802,3,FALSE)</f>
        <v>#N/A</v>
      </c>
      <c r="J81" s="51" t="e">
        <f>+VLOOKUP(E81,Participants!$A$1:$G$802,7,FALSE)</f>
        <v>#N/A</v>
      </c>
      <c r="K81" s="51"/>
      <c r="L81" s="51"/>
    </row>
    <row r="82" spans="1:12" ht="14.25" customHeight="1" x14ac:dyDescent="0.35">
      <c r="A82" s="61" t="s">
        <v>799</v>
      </c>
      <c r="B82" s="50">
        <v>9</v>
      </c>
      <c r="C82" s="50"/>
      <c r="D82" s="50">
        <v>8</v>
      </c>
      <c r="E82" s="50"/>
      <c r="F82" s="51" t="e">
        <f>+VLOOKUP(E82,Participants!$A$1:$F$802,2,FALSE)</f>
        <v>#N/A</v>
      </c>
      <c r="G82" s="51" t="e">
        <f>+VLOOKUP(E82,Participants!$A$1:$F$802,4,FALSE)</f>
        <v>#N/A</v>
      </c>
      <c r="H82" s="51" t="e">
        <f>+VLOOKUP(E82,Participants!$A$1:$F$802,5,FALSE)</f>
        <v>#N/A</v>
      </c>
      <c r="I82" s="51" t="e">
        <f>+VLOOKUP(E82,Participants!$A$1:$F$802,3,FALSE)</f>
        <v>#N/A</v>
      </c>
      <c r="J82" s="51" t="e">
        <f>+VLOOKUP(E82,Participants!$A$1:$G$802,7,FALSE)</f>
        <v>#N/A</v>
      </c>
      <c r="K82" s="51"/>
      <c r="L82" s="51"/>
    </row>
    <row r="83" spans="1:12" ht="14.25" customHeight="1" x14ac:dyDescent="0.35">
      <c r="A83" s="61" t="s">
        <v>799</v>
      </c>
      <c r="B83" s="50">
        <v>11</v>
      </c>
      <c r="C83" s="50"/>
      <c r="D83" s="50">
        <v>2</v>
      </c>
      <c r="E83" s="50"/>
      <c r="F83" s="51" t="e">
        <f>+VLOOKUP(E83,Participants!$A$1:$F$802,2,FALSE)</f>
        <v>#N/A</v>
      </c>
      <c r="G83" s="51" t="e">
        <f>+VLOOKUP(E83,Participants!$A$1:$F$802,4,FALSE)</f>
        <v>#N/A</v>
      </c>
      <c r="H83" s="51" t="e">
        <f>+VLOOKUP(E83,Participants!$A$1:$F$802,5,FALSE)</f>
        <v>#N/A</v>
      </c>
      <c r="I83" s="51" t="e">
        <f>+VLOOKUP(E83,Participants!$A$1:$F$802,3,FALSE)</f>
        <v>#N/A</v>
      </c>
      <c r="J83" s="51" t="e">
        <f>+VLOOKUP(E83,Participants!$A$1:$G$802,7,FALSE)</f>
        <v>#N/A</v>
      </c>
      <c r="K83" s="51"/>
      <c r="L83" s="51"/>
    </row>
    <row r="84" spans="1:12" ht="14.25" customHeight="1" x14ac:dyDescent="0.35">
      <c r="A84" s="61" t="s">
        <v>799</v>
      </c>
      <c r="B84" s="50">
        <v>11</v>
      </c>
      <c r="C84" s="50"/>
      <c r="D84" s="50">
        <v>3</v>
      </c>
      <c r="E84" s="50"/>
      <c r="F84" s="51" t="e">
        <f>+VLOOKUP(E84,Participants!$A$1:$F$802,2,FALSE)</f>
        <v>#N/A</v>
      </c>
      <c r="G84" s="51" t="e">
        <f>+VLOOKUP(E84,Participants!$A$1:$F$802,4,FALSE)</f>
        <v>#N/A</v>
      </c>
      <c r="H84" s="51" t="e">
        <f>+VLOOKUP(E84,Participants!$A$1:$F$802,5,FALSE)</f>
        <v>#N/A</v>
      </c>
      <c r="I84" s="51" t="e">
        <f>+VLOOKUP(E84,Participants!$A$1:$F$802,3,FALSE)</f>
        <v>#N/A</v>
      </c>
      <c r="J84" s="51" t="e">
        <f>+VLOOKUP(E84,Participants!$A$1:$G$802,7,FALSE)</f>
        <v>#N/A</v>
      </c>
      <c r="K84" s="51"/>
      <c r="L84" s="51"/>
    </row>
    <row r="85" spans="1:12" ht="14.25" customHeight="1" x14ac:dyDescent="0.35">
      <c r="A85" s="61" t="s">
        <v>799</v>
      </c>
      <c r="B85" s="50">
        <v>11</v>
      </c>
      <c r="C85" s="50"/>
      <c r="D85" s="50">
        <v>4</v>
      </c>
      <c r="E85" s="50"/>
      <c r="F85" s="51" t="e">
        <f>+VLOOKUP(E85,Participants!$A$1:$F$802,2,FALSE)</f>
        <v>#N/A</v>
      </c>
      <c r="G85" s="51" t="e">
        <f>+VLOOKUP(E85,Participants!$A$1:$F$802,4,FALSE)</f>
        <v>#N/A</v>
      </c>
      <c r="H85" s="51" t="e">
        <f>+VLOOKUP(E85,Participants!$A$1:$F$802,5,FALSE)</f>
        <v>#N/A</v>
      </c>
      <c r="I85" s="51" t="e">
        <f>+VLOOKUP(E85,Participants!$A$1:$F$802,3,FALSE)</f>
        <v>#N/A</v>
      </c>
      <c r="J85" s="51" t="e">
        <f>+VLOOKUP(E85,Participants!$A$1:$G$802,7,FALSE)</f>
        <v>#N/A</v>
      </c>
      <c r="K85" s="51"/>
      <c r="L85" s="51"/>
    </row>
    <row r="86" spans="1:12" ht="14.25" customHeight="1" x14ac:dyDescent="0.35">
      <c r="A86" s="61" t="s">
        <v>799</v>
      </c>
      <c r="B86" s="50">
        <v>11</v>
      </c>
      <c r="C86" s="50"/>
      <c r="D86" s="50">
        <v>5</v>
      </c>
      <c r="E86" s="50"/>
      <c r="F86" s="51" t="e">
        <f>+VLOOKUP(E86,Participants!$A$1:$F$802,2,FALSE)</f>
        <v>#N/A</v>
      </c>
      <c r="G86" s="51" t="e">
        <f>+VLOOKUP(E86,Participants!$A$1:$F$802,4,FALSE)</f>
        <v>#N/A</v>
      </c>
      <c r="H86" s="51" t="e">
        <f>+VLOOKUP(E86,Participants!$A$1:$F$802,5,FALSE)</f>
        <v>#N/A</v>
      </c>
      <c r="I86" s="51" t="e">
        <f>+VLOOKUP(E86,Participants!$A$1:$F$802,3,FALSE)</f>
        <v>#N/A</v>
      </c>
      <c r="J86" s="51" t="e">
        <f>+VLOOKUP(E86,Participants!$A$1:$G$802,7,FALSE)</f>
        <v>#N/A</v>
      </c>
      <c r="K86" s="51"/>
      <c r="L86" s="51"/>
    </row>
    <row r="87" spans="1:12" ht="14.25" customHeight="1" x14ac:dyDescent="0.35">
      <c r="A87" s="61" t="s">
        <v>799</v>
      </c>
      <c r="B87" s="50">
        <v>11</v>
      </c>
      <c r="C87" s="50"/>
      <c r="D87" s="50">
        <v>6</v>
      </c>
      <c r="E87" s="50"/>
      <c r="F87" s="51" t="e">
        <f>+VLOOKUP(E87,Participants!$A$1:$F$802,2,FALSE)</f>
        <v>#N/A</v>
      </c>
      <c r="G87" s="51" t="e">
        <f>+VLOOKUP(E87,Participants!$A$1:$F$802,4,FALSE)</f>
        <v>#N/A</v>
      </c>
      <c r="H87" s="51" t="e">
        <f>+VLOOKUP(E87,Participants!$A$1:$F$802,5,FALSE)</f>
        <v>#N/A</v>
      </c>
      <c r="I87" s="51" t="e">
        <f>+VLOOKUP(E87,Participants!$A$1:$F$802,3,FALSE)</f>
        <v>#N/A</v>
      </c>
      <c r="J87" s="51" t="e">
        <f>+VLOOKUP(E87,Participants!$A$1:$G$802,7,FALSE)</f>
        <v>#N/A</v>
      </c>
      <c r="K87" s="51"/>
      <c r="L87" s="51"/>
    </row>
    <row r="88" spans="1:12" ht="14.25" customHeight="1" x14ac:dyDescent="0.35">
      <c r="A88" s="61" t="s">
        <v>799</v>
      </c>
      <c r="B88" s="50">
        <v>11</v>
      </c>
      <c r="C88" s="50"/>
      <c r="D88" s="50">
        <v>7</v>
      </c>
      <c r="E88" s="50"/>
      <c r="F88" s="51" t="e">
        <f>+VLOOKUP(E88,Participants!$A$1:$F$802,2,FALSE)</f>
        <v>#N/A</v>
      </c>
      <c r="G88" s="51" t="e">
        <f>+VLOOKUP(E88,Participants!$A$1:$F$802,4,FALSE)</f>
        <v>#N/A</v>
      </c>
      <c r="H88" s="51" t="e">
        <f>+VLOOKUP(E88,Participants!$A$1:$F$802,5,FALSE)</f>
        <v>#N/A</v>
      </c>
      <c r="I88" s="51" t="e">
        <f>+VLOOKUP(E88,Participants!$A$1:$F$802,3,FALSE)</f>
        <v>#N/A</v>
      </c>
      <c r="J88" s="51" t="e">
        <f>+VLOOKUP(E88,Participants!$A$1:$G$802,7,FALSE)</f>
        <v>#N/A</v>
      </c>
      <c r="K88" s="51"/>
      <c r="L88" s="51"/>
    </row>
    <row r="89" spans="1:12" ht="14.25" customHeight="1" x14ac:dyDescent="0.35">
      <c r="A89" s="61" t="s">
        <v>799</v>
      </c>
      <c r="B89" s="50">
        <v>11</v>
      </c>
      <c r="C89" s="50"/>
      <c r="D89" s="50">
        <v>8</v>
      </c>
      <c r="E89" s="50"/>
      <c r="F89" s="51" t="e">
        <f>+VLOOKUP(E89,Participants!$A$1:$F$802,2,FALSE)</f>
        <v>#N/A</v>
      </c>
      <c r="G89" s="51" t="e">
        <f>+VLOOKUP(E89,Participants!$A$1:$F$802,4,FALSE)</f>
        <v>#N/A</v>
      </c>
      <c r="H89" s="51" t="e">
        <f>+VLOOKUP(E89,Participants!$A$1:$F$802,5,FALSE)</f>
        <v>#N/A</v>
      </c>
      <c r="I89" s="51" t="e">
        <f>+VLOOKUP(E89,Participants!$A$1:$F$802,3,FALSE)</f>
        <v>#N/A</v>
      </c>
      <c r="J89" s="51" t="e">
        <f>+VLOOKUP(E89,Participants!$A$1:$G$802,7,FALSE)</f>
        <v>#N/A</v>
      </c>
      <c r="K89" s="51"/>
      <c r="L89" s="51"/>
    </row>
    <row r="90" spans="1:12" ht="14.25" customHeight="1" x14ac:dyDescent="0.35">
      <c r="A90" s="69"/>
      <c r="B90" s="56"/>
      <c r="C90" s="56"/>
      <c r="D90" s="56"/>
      <c r="E90" s="56"/>
    </row>
    <row r="91" spans="1:12" ht="14.25" customHeight="1" x14ac:dyDescent="0.35">
      <c r="A91" s="69"/>
      <c r="B91" s="56"/>
      <c r="C91" s="56"/>
      <c r="D91" s="56"/>
      <c r="E91" s="56"/>
    </row>
    <row r="92" spans="1:12" ht="14.25" customHeight="1" x14ac:dyDescent="0.35">
      <c r="A92" s="69"/>
      <c r="B92" s="56"/>
      <c r="C92" s="56"/>
      <c r="D92" s="56"/>
      <c r="E92" s="56"/>
    </row>
    <row r="93" spans="1:12" ht="14.25" customHeight="1" x14ac:dyDescent="0.35">
      <c r="A93" s="69"/>
      <c r="B93" s="56"/>
      <c r="C93" s="56"/>
      <c r="D93" s="56"/>
      <c r="E93" s="56"/>
    </row>
    <row r="94" spans="1:12" ht="14.25" customHeight="1" x14ac:dyDescent="0.35">
      <c r="A94" s="69"/>
      <c r="B94" s="56"/>
      <c r="C94" s="56"/>
      <c r="D94" s="56"/>
      <c r="E94" s="56"/>
    </row>
    <row r="95" spans="1:12" ht="14.25" customHeight="1" x14ac:dyDescent="0.35">
      <c r="A95" s="69"/>
      <c r="B95" s="56"/>
      <c r="C95" s="56"/>
      <c r="D95" s="56"/>
      <c r="E95" s="56"/>
    </row>
    <row r="96" spans="1:12" ht="14.25" customHeight="1" x14ac:dyDescent="0.25">
      <c r="E96" s="56"/>
    </row>
    <row r="97" spans="1:24" ht="14.25" customHeight="1" x14ac:dyDescent="0.25">
      <c r="E97" s="56"/>
    </row>
    <row r="98" spans="1:24" ht="14.25" customHeight="1" x14ac:dyDescent="0.25">
      <c r="E98" s="56"/>
    </row>
    <row r="99" spans="1:24" ht="14.25" customHeight="1" x14ac:dyDescent="0.25">
      <c r="E99" s="56"/>
    </row>
    <row r="100" spans="1:24" ht="14.25" customHeight="1" x14ac:dyDescent="0.25">
      <c r="E100" s="56"/>
    </row>
    <row r="101" spans="1:24" ht="14.25" customHeight="1" x14ac:dyDescent="0.25">
      <c r="B101" s="57" t="s">
        <v>15</v>
      </c>
      <c r="C101" s="57" t="s">
        <v>18</v>
      </c>
      <c r="D101" s="58" t="s">
        <v>21</v>
      </c>
      <c r="E101" s="57" t="s">
        <v>24</v>
      </c>
      <c r="F101" s="57" t="s">
        <v>27</v>
      </c>
      <c r="G101" s="57" t="s">
        <v>30</v>
      </c>
      <c r="H101" s="57" t="s">
        <v>33</v>
      </c>
      <c r="I101" s="57" t="s">
        <v>36</v>
      </c>
      <c r="J101" s="57" t="s">
        <v>39</v>
      </c>
      <c r="K101" s="57" t="s">
        <v>42</v>
      </c>
      <c r="L101" s="57" t="s">
        <v>45</v>
      </c>
      <c r="M101" s="57" t="s">
        <v>48</v>
      </c>
      <c r="N101" s="57" t="s">
        <v>51</v>
      </c>
      <c r="O101" s="59" t="s">
        <v>53</v>
      </c>
      <c r="P101" s="57" t="s">
        <v>619</v>
      </c>
      <c r="Q101" s="57" t="s">
        <v>62</v>
      </c>
      <c r="R101" s="57" t="s">
        <v>65</v>
      </c>
      <c r="S101" s="57" t="s">
        <v>68</v>
      </c>
      <c r="T101" s="57" t="s">
        <v>74</v>
      </c>
      <c r="U101" s="57" t="s">
        <v>77</v>
      </c>
      <c r="V101" s="57" t="s">
        <v>80</v>
      </c>
      <c r="W101" s="59" t="s">
        <v>10</v>
      </c>
      <c r="X101" s="59" t="s">
        <v>763</v>
      </c>
    </row>
    <row r="102" spans="1:24" ht="14.25" customHeight="1" x14ac:dyDescent="0.25">
      <c r="A102" s="60" t="s">
        <v>111</v>
      </c>
      <c r="B102" s="60">
        <f t="shared" ref="B102:W102" si="0">+SUMIFS($L$2:$L$89,$J$2:$J$89,$A102,$G$2:$G$89,B$101)</f>
        <v>0</v>
      </c>
      <c r="C102" s="60">
        <f t="shared" si="0"/>
        <v>0</v>
      </c>
      <c r="D102" s="60">
        <f t="shared" si="0"/>
        <v>0</v>
      </c>
      <c r="E102" s="60">
        <f t="shared" si="0"/>
        <v>6</v>
      </c>
      <c r="F102" s="60">
        <f t="shared" si="0"/>
        <v>0</v>
      </c>
      <c r="G102" s="60">
        <f t="shared" si="0"/>
        <v>0</v>
      </c>
      <c r="H102" s="60">
        <f t="shared" si="0"/>
        <v>0</v>
      </c>
      <c r="I102" s="60">
        <f t="shared" si="0"/>
        <v>0</v>
      </c>
      <c r="J102" s="60">
        <f t="shared" si="0"/>
        <v>0</v>
      </c>
      <c r="K102" s="60">
        <f t="shared" si="0"/>
        <v>0</v>
      </c>
      <c r="L102" s="60">
        <f t="shared" si="0"/>
        <v>0</v>
      </c>
      <c r="M102" s="60">
        <f t="shared" si="0"/>
        <v>0</v>
      </c>
      <c r="N102" s="60">
        <f t="shared" si="0"/>
        <v>0</v>
      </c>
      <c r="O102" s="60">
        <f t="shared" si="0"/>
        <v>1</v>
      </c>
      <c r="P102" s="60">
        <f t="shared" si="0"/>
        <v>5</v>
      </c>
      <c r="Q102" s="60">
        <f t="shared" si="0"/>
        <v>0</v>
      </c>
      <c r="R102" s="60">
        <f t="shared" si="0"/>
        <v>0</v>
      </c>
      <c r="S102" s="60">
        <f t="shared" si="0"/>
        <v>0</v>
      </c>
      <c r="T102" s="60">
        <f t="shared" si="0"/>
        <v>0</v>
      </c>
      <c r="U102" s="60">
        <f t="shared" si="0"/>
        <v>0</v>
      </c>
      <c r="V102" s="60">
        <f t="shared" si="0"/>
        <v>0</v>
      </c>
      <c r="W102" s="60">
        <f t="shared" si="0"/>
        <v>27</v>
      </c>
      <c r="X102" s="60">
        <f t="shared" ref="X102:X103" si="1">SUM(B102:W102)</f>
        <v>39</v>
      </c>
    </row>
    <row r="103" spans="1:24" ht="14.25" customHeight="1" x14ac:dyDescent="0.25">
      <c r="A103" s="60" t="s">
        <v>13</v>
      </c>
      <c r="B103" s="60">
        <f t="shared" ref="B103:W103" si="2">+SUMIFS($L$2:$L$89,$J$2:$J$89,$A103,$G$2:$G$89,B$101)</f>
        <v>0</v>
      </c>
      <c r="C103" s="60">
        <f t="shared" si="2"/>
        <v>0</v>
      </c>
      <c r="D103" s="60">
        <f t="shared" si="2"/>
        <v>0</v>
      </c>
      <c r="E103" s="60">
        <f t="shared" si="2"/>
        <v>6</v>
      </c>
      <c r="F103" s="60">
        <f t="shared" si="2"/>
        <v>0</v>
      </c>
      <c r="G103" s="60">
        <f t="shared" si="2"/>
        <v>0</v>
      </c>
      <c r="H103" s="60">
        <f t="shared" si="2"/>
        <v>0</v>
      </c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10</v>
      </c>
      <c r="M103" s="60">
        <f t="shared" si="2"/>
        <v>0</v>
      </c>
      <c r="N103" s="60">
        <f t="shared" si="2"/>
        <v>0</v>
      </c>
      <c r="O103" s="60">
        <f t="shared" si="2"/>
        <v>10</v>
      </c>
      <c r="P103" s="60">
        <f t="shared" si="2"/>
        <v>5</v>
      </c>
      <c r="Q103" s="60">
        <f t="shared" si="2"/>
        <v>0</v>
      </c>
      <c r="R103" s="60">
        <f t="shared" si="2"/>
        <v>0</v>
      </c>
      <c r="S103" s="60">
        <f t="shared" si="2"/>
        <v>0</v>
      </c>
      <c r="T103" s="60">
        <f t="shared" si="2"/>
        <v>0</v>
      </c>
      <c r="U103" s="60">
        <f t="shared" si="2"/>
        <v>0</v>
      </c>
      <c r="V103" s="60">
        <f t="shared" si="2"/>
        <v>0</v>
      </c>
      <c r="W103" s="60">
        <f t="shared" si="2"/>
        <v>8</v>
      </c>
      <c r="X103" s="60">
        <f t="shared" si="1"/>
        <v>39</v>
      </c>
    </row>
    <row r="104" spans="1:24" ht="14.25" customHeight="1" x14ac:dyDescent="0.25">
      <c r="E104" s="56"/>
    </row>
    <row r="105" spans="1:24" ht="14.25" customHeight="1" x14ac:dyDescent="0.25">
      <c r="E105" s="56"/>
    </row>
    <row r="106" spans="1:24" ht="14.25" customHeight="1" x14ac:dyDescent="0.25">
      <c r="E106" s="56"/>
    </row>
    <row r="107" spans="1:24" ht="14.25" customHeight="1" x14ac:dyDescent="0.25">
      <c r="E107" s="56"/>
    </row>
    <row r="108" spans="1:24" ht="14.25" customHeight="1" x14ac:dyDescent="0.25">
      <c r="E108" s="56"/>
    </row>
    <row r="109" spans="1:24" ht="14.25" customHeight="1" x14ac:dyDescent="0.25">
      <c r="E109" s="56"/>
    </row>
    <row r="110" spans="1:24" ht="14.25" customHeight="1" x14ac:dyDescent="0.25">
      <c r="E110" s="56"/>
    </row>
    <row r="111" spans="1:24" ht="14.25" customHeight="1" x14ac:dyDescent="0.25">
      <c r="E111" s="56"/>
    </row>
    <row r="112" spans="1:24" ht="14.25" customHeight="1" x14ac:dyDescent="0.25">
      <c r="E112" s="56"/>
    </row>
    <row r="113" spans="5:5" ht="14.25" customHeight="1" x14ac:dyDescent="0.25">
      <c r="E113" s="56"/>
    </row>
    <row r="114" spans="5:5" ht="14.25" customHeight="1" x14ac:dyDescent="0.25">
      <c r="E114" s="56"/>
    </row>
    <row r="115" spans="5:5" ht="14.25" customHeight="1" x14ac:dyDescent="0.25">
      <c r="E115" s="56"/>
    </row>
    <row r="116" spans="5:5" ht="14.25" customHeight="1" x14ac:dyDescent="0.25">
      <c r="E116" s="56"/>
    </row>
    <row r="117" spans="5:5" ht="14.25" customHeight="1" x14ac:dyDescent="0.25">
      <c r="E117" s="56"/>
    </row>
    <row r="118" spans="5:5" ht="14.25" customHeight="1" x14ac:dyDescent="0.25">
      <c r="E118" s="56"/>
    </row>
    <row r="119" spans="5:5" ht="14.25" customHeight="1" x14ac:dyDescent="0.25">
      <c r="E119" s="56"/>
    </row>
    <row r="120" spans="5:5" ht="14.25" customHeight="1" x14ac:dyDescent="0.25">
      <c r="E120" s="56"/>
    </row>
    <row r="121" spans="5:5" ht="14.25" customHeight="1" x14ac:dyDescent="0.25">
      <c r="E121" s="56"/>
    </row>
    <row r="122" spans="5:5" ht="14.25" customHeight="1" x14ac:dyDescent="0.25">
      <c r="E122" s="56"/>
    </row>
    <row r="123" spans="5:5" ht="14.25" customHeight="1" x14ac:dyDescent="0.25">
      <c r="E123" s="56"/>
    </row>
    <row r="124" spans="5:5" ht="14.25" customHeight="1" x14ac:dyDescent="0.25">
      <c r="E124" s="56"/>
    </row>
    <row r="125" spans="5:5" ht="14.25" customHeight="1" x14ac:dyDescent="0.25">
      <c r="E125" s="56"/>
    </row>
    <row r="126" spans="5:5" ht="14.25" customHeight="1" x14ac:dyDescent="0.25">
      <c r="E126" s="56"/>
    </row>
    <row r="127" spans="5:5" ht="14.25" customHeight="1" x14ac:dyDescent="0.25">
      <c r="E127" s="56"/>
    </row>
    <row r="128" spans="5:5" ht="14.25" customHeight="1" x14ac:dyDescent="0.25">
      <c r="E128" s="56"/>
    </row>
    <row r="129" spans="5:5" ht="14.25" customHeight="1" x14ac:dyDescent="0.25">
      <c r="E129" s="56"/>
    </row>
    <row r="130" spans="5:5" ht="14.25" customHeight="1" x14ac:dyDescent="0.25">
      <c r="E130" s="56"/>
    </row>
    <row r="131" spans="5:5" ht="14.25" customHeight="1" x14ac:dyDescent="0.25">
      <c r="E131" s="56"/>
    </row>
    <row r="132" spans="5:5" ht="14.25" customHeight="1" x14ac:dyDescent="0.25">
      <c r="E132" s="56"/>
    </row>
    <row r="133" spans="5:5" ht="14.25" customHeight="1" x14ac:dyDescent="0.25">
      <c r="E133" s="56"/>
    </row>
    <row r="134" spans="5:5" ht="14.25" customHeight="1" x14ac:dyDescent="0.25">
      <c r="E134" s="56"/>
    </row>
    <row r="135" spans="5:5" ht="14.25" customHeight="1" x14ac:dyDescent="0.25">
      <c r="E135" s="56"/>
    </row>
    <row r="136" spans="5:5" ht="14.25" customHeight="1" x14ac:dyDescent="0.25">
      <c r="E136" s="56"/>
    </row>
    <row r="137" spans="5:5" ht="14.25" customHeight="1" x14ac:dyDescent="0.25">
      <c r="E137" s="56"/>
    </row>
    <row r="138" spans="5:5" ht="14.25" customHeight="1" x14ac:dyDescent="0.25">
      <c r="E138" s="56"/>
    </row>
    <row r="139" spans="5:5" ht="14.25" customHeight="1" x14ac:dyDescent="0.25">
      <c r="E139" s="56"/>
    </row>
    <row r="140" spans="5:5" ht="14.25" customHeight="1" x14ac:dyDescent="0.25">
      <c r="E140" s="56"/>
    </row>
    <row r="141" spans="5:5" ht="14.25" customHeight="1" x14ac:dyDescent="0.25">
      <c r="E141" s="56"/>
    </row>
    <row r="142" spans="5:5" ht="14.25" customHeight="1" x14ac:dyDescent="0.25">
      <c r="E142" s="56"/>
    </row>
    <row r="143" spans="5:5" ht="14.25" customHeight="1" x14ac:dyDescent="0.25">
      <c r="E143" s="56"/>
    </row>
    <row r="144" spans="5:5" ht="14.25" customHeight="1" x14ac:dyDescent="0.25">
      <c r="E144" s="56"/>
    </row>
    <row r="145" spans="5:5" ht="14.25" customHeight="1" x14ac:dyDescent="0.25">
      <c r="E145" s="56"/>
    </row>
    <row r="146" spans="5:5" ht="14.25" customHeight="1" x14ac:dyDescent="0.25">
      <c r="E146" s="56"/>
    </row>
    <row r="147" spans="5:5" ht="14.25" customHeight="1" x14ac:dyDescent="0.25">
      <c r="E147" s="56"/>
    </row>
    <row r="148" spans="5:5" ht="14.25" customHeight="1" x14ac:dyDescent="0.25">
      <c r="E148" s="56"/>
    </row>
    <row r="149" spans="5:5" ht="14.25" customHeight="1" x14ac:dyDescent="0.25">
      <c r="E149" s="56"/>
    </row>
    <row r="150" spans="5:5" ht="14.25" customHeight="1" x14ac:dyDescent="0.25">
      <c r="E150" s="56"/>
    </row>
    <row r="151" spans="5:5" ht="14.25" customHeight="1" x14ac:dyDescent="0.25">
      <c r="E151" s="56"/>
    </row>
    <row r="152" spans="5:5" ht="14.25" customHeight="1" x14ac:dyDescent="0.25">
      <c r="E152" s="56"/>
    </row>
    <row r="153" spans="5:5" ht="14.25" customHeight="1" x14ac:dyDescent="0.25">
      <c r="E153" s="56"/>
    </row>
    <row r="154" spans="5:5" ht="14.25" customHeight="1" x14ac:dyDescent="0.25">
      <c r="E154" s="56"/>
    </row>
    <row r="155" spans="5:5" ht="14.25" customHeight="1" x14ac:dyDescent="0.25">
      <c r="E155" s="56"/>
    </row>
    <row r="156" spans="5:5" ht="14.25" customHeight="1" x14ac:dyDescent="0.25">
      <c r="E156" s="56"/>
    </row>
    <row r="157" spans="5:5" ht="14.25" customHeight="1" x14ac:dyDescent="0.25">
      <c r="E157" s="56"/>
    </row>
    <row r="158" spans="5:5" ht="14.25" customHeight="1" x14ac:dyDescent="0.25">
      <c r="E158" s="56"/>
    </row>
    <row r="159" spans="5:5" ht="14.25" customHeight="1" x14ac:dyDescent="0.25">
      <c r="E159" s="56"/>
    </row>
    <row r="160" spans="5:5" ht="14.25" customHeight="1" x14ac:dyDescent="0.25">
      <c r="E160" s="56"/>
    </row>
    <row r="161" spans="5:5" ht="14.25" customHeight="1" x14ac:dyDescent="0.25">
      <c r="E161" s="56"/>
    </row>
    <row r="162" spans="5:5" ht="14.25" customHeight="1" x14ac:dyDescent="0.25">
      <c r="E162" s="56"/>
    </row>
    <row r="163" spans="5:5" ht="14.25" customHeight="1" x14ac:dyDescent="0.25">
      <c r="E163" s="56"/>
    </row>
    <row r="164" spans="5:5" ht="14.25" customHeight="1" x14ac:dyDescent="0.25">
      <c r="E164" s="56"/>
    </row>
    <row r="165" spans="5:5" ht="14.25" customHeight="1" x14ac:dyDescent="0.25">
      <c r="E165" s="56"/>
    </row>
    <row r="166" spans="5:5" ht="14.25" customHeight="1" x14ac:dyDescent="0.25">
      <c r="E166" s="56"/>
    </row>
    <row r="167" spans="5:5" ht="14.25" customHeight="1" x14ac:dyDescent="0.25">
      <c r="E167" s="56"/>
    </row>
    <row r="168" spans="5:5" ht="14.25" customHeight="1" x14ac:dyDescent="0.25">
      <c r="E168" s="56"/>
    </row>
    <row r="169" spans="5:5" ht="14.25" customHeight="1" x14ac:dyDescent="0.25">
      <c r="E169" s="56"/>
    </row>
    <row r="170" spans="5:5" ht="14.25" customHeight="1" x14ac:dyDescent="0.25">
      <c r="E170" s="56"/>
    </row>
    <row r="171" spans="5:5" ht="14.25" customHeight="1" x14ac:dyDescent="0.25">
      <c r="E171" s="56"/>
    </row>
    <row r="172" spans="5:5" ht="14.25" customHeight="1" x14ac:dyDescent="0.25">
      <c r="E172" s="56"/>
    </row>
    <row r="173" spans="5:5" ht="14.25" customHeight="1" x14ac:dyDescent="0.25">
      <c r="E173" s="56"/>
    </row>
    <row r="174" spans="5:5" ht="14.25" customHeight="1" x14ac:dyDescent="0.25">
      <c r="E174" s="56"/>
    </row>
    <row r="175" spans="5:5" ht="14.25" customHeight="1" x14ac:dyDescent="0.25">
      <c r="E175" s="56"/>
    </row>
    <row r="176" spans="5:5" ht="14.25" customHeight="1" x14ac:dyDescent="0.25">
      <c r="E176" s="56"/>
    </row>
    <row r="177" spans="5:5" ht="14.25" customHeight="1" x14ac:dyDescent="0.25">
      <c r="E177" s="56"/>
    </row>
    <row r="178" spans="5:5" ht="14.25" customHeight="1" x14ac:dyDescent="0.25">
      <c r="E178" s="56"/>
    </row>
    <row r="179" spans="5:5" ht="14.25" customHeight="1" x14ac:dyDescent="0.25">
      <c r="E179" s="56"/>
    </row>
    <row r="180" spans="5:5" ht="14.25" customHeight="1" x14ac:dyDescent="0.25">
      <c r="E180" s="56"/>
    </row>
    <row r="181" spans="5:5" ht="14.25" customHeight="1" x14ac:dyDescent="0.25">
      <c r="E181" s="56"/>
    </row>
    <row r="182" spans="5:5" ht="14.25" customHeight="1" x14ac:dyDescent="0.25">
      <c r="E182" s="56"/>
    </row>
    <row r="183" spans="5:5" ht="14.25" customHeight="1" x14ac:dyDescent="0.25">
      <c r="E183" s="56"/>
    </row>
    <row r="184" spans="5:5" ht="14.25" customHeight="1" x14ac:dyDescent="0.25">
      <c r="E184" s="56"/>
    </row>
    <row r="185" spans="5:5" ht="14.25" customHeight="1" x14ac:dyDescent="0.25">
      <c r="E185" s="56"/>
    </row>
    <row r="186" spans="5:5" ht="14.25" customHeight="1" x14ac:dyDescent="0.25">
      <c r="E186" s="56"/>
    </row>
    <row r="187" spans="5:5" ht="14.25" customHeight="1" x14ac:dyDescent="0.25">
      <c r="E187" s="56"/>
    </row>
    <row r="188" spans="5:5" ht="14.25" customHeight="1" x14ac:dyDescent="0.25">
      <c r="E188" s="56"/>
    </row>
    <row r="189" spans="5:5" ht="14.25" customHeight="1" x14ac:dyDescent="0.25">
      <c r="E189" s="56"/>
    </row>
    <row r="190" spans="5:5" ht="14.25" customHeight="1" x14ac:dyDescent="0.25">
      <c r="E190" s="56"/>
    </row>
    <row r="191" spans="5:5" ht="14.25" customHeight="1" x14ac:dyDescent="0.25">
      <c r="E191" s="56"/>
    </row>
    <row r="192" spans="5:5" ht="14.25" customHeight="1" x14ac:dyDescent="0.25">
      <c r="E192" s="56"/>
    </row>
    <row r="193" spans="5:5" ht="14.25" customHeight="1" x14ac:dyDescent="0.25">
      <c r="E193" s="56"/>
    </row>
    <row r="194" spans="5:5" ht="14.25" customHeight="1" x14ac:dyDescent="0.25">
      <c r="E194" s="56"/>
    </row>
    <row r="195" spans="5:5" ht="14.25" customHeight="1" x14ac:dyDescent="0.25">
      <c r="E195" s="56"/>
    </row>
    <row r="196" spans="5:5" ht="14.25" customHeight="1" x14ac:dyDescent="0.25">
      <c r="E196" s="56"/>
    </row>
    <row r="197" spans="5:5" ht="14.25" customHeight="1" x14ac:dyDescent="0.25">
      <c r="E197" s="56"/>
    </row>
    <row r="198" spans="5:5" ht="14.25" customHeight="1" x14ac:dyDescent="0.25">
      <c r="E198" s="56"/>
    </row>
    <row r="199" spans="5:5" ht="14.25" customHeight="1" x14ac:dyDescent="0.25">
      <c r="E199" s="56"/>
    </row>
    <row r="200" spans="5:5" ht="14.25" customHeight="1" x14ac:dyDescent="0.25">
      <c r="E200" s="56"/>
    </row>
    <row r="201" spans="5:5" ht="14.25" customHeight="1" x14ac:dyDescent="0.25">
      <c r="E201" s="56"/>
    </row>
    <row r="202" spans="5:5" ht="14.25" customHeight="1" x14ac:dyDescent="0.25">
      <c r="E202" s="56"/>
    </row>
    <row r="203" spans="5:5" ht="14.25" customHeight="1" x14ac:dyDescent="0.25">
      <c r="E203" s="56"/>
    </row>
    <row r="204" spans="5:5" ht="14.25" customHeight="1" x14ac:dyDescent="0.25">
      <c r="E204" s="56"/>
    </row>
    <row r="205" spans="5:5" ht="14.25" customHeight="1" x14ac:dyDescent="0.25">
      <c r="E205" s="56"/>
    </row>
    <row r="206" spans="5:5" ht="14.25" customHeight="1" x14ac:dyDescent="0.25">
      <c r="E206" s="56"/>
    </row>
    <row r="207" spans="5:5" ht="14.25" customHeight="1" x14ac:dyDescent="0.25">
      <c r="E207" s="56"/>
    </row>
    <row r="208" spans="5:5" ht="14.25" customHeight="1" x14ac:dyDescent="0.25">
      <c r="E208" s="56"/>
    </row>
    <row r="209" spans="5:5" ht="14.25" customHeight="1" x14ac:dyDescent="0.25">
      <c r="E209" s="56"/>
    </row>
    <row r="210" spans="5:5" ht="14.25" customHeight="1" x14ac:dyDescent="0.25">
      <c r="E210" s="56"/>
    </row>
    <row r="211" spans="5:5" ht="14.25" customHeight="1" x14ac:dyDescent="0.25">
      <c r="E211" s="56"/>
    </row>
    <row r="212" spans="5:5" ht="14.25" customHeight="1" x14ac:dyDescent="0.25">
      <c r="E212" s="56"/>
    </row>
    <row r="213" spans="5:5" ht="14.25" customHeight="1" x14ac:dyDescent="0.25">
      <c r="E213" s="56"/>
    </row>
    <row r="214" spans="5:5" ht="14.25" customHeight="1" x14ac:dyDescent="0.25">
      <c r="E214" s="56"/>
    </row>
    <row r="215" spans="5:5" ht="14.25" customHeight="1" x14ac:dyDescent="0.25">
      <c r="E215" s="56"/>
    </row>
    <row r="216" spans="5:5" ht="14.25" customHeight="1" x14ac:dyDescent="0.25">
      <c r="E216" s="56"/>
    </row>
    <row r="217" spans="5:5" ht="14.25" customHeight="1" x14ac:dyDescent="0.25">
      <c r="E217" s="56"/>
    </row>
    <row r="218" spans="5:5" ht="14.25" customHeight="1" x14ac:dyDescent="0.25">
      <c r="E218" s="56"/>
    </row>
    <row r="219" spans="5:5" ht="14.25" customHeight="1" x14ac:dyDescent="0.25">
      <c r="E219" s="56"/>
    </row>
    <row r="220" spans="5:5" ht="14.25" customHeight="1" x14ac:dyDescent="0.25">
      <c r="E220" s="56"/>
    </row>
    <row r="221" spans="5:5" ht="14.25" customHeight="1" x14ac:dyDescent="0.25">
      <c r="E221" s="56"/>
    </row>
    <row r="222" spans="5:5" ht="14.25" customHeight="1" x14ac:dyDescent="0.25">
      <c r="E222" s="56"/>
    </row>
    <row r="223" spans="5:5" ht="14.25" customHeight="1" x14ac:dyDescent="0.25">
      <c r="E223" s="56"/>
    </row>
    <row r="224" spans="5:5" ht="14.25" customHeight="1" x14ac:dyDescent="0.25">
      <c r="E224" s="56"/>
    </row>
    <row r="225" spans="5:5" ht="14.25" customHeight="1" x14ac:dyDescent="0.25">
      <c r="E225" s="56"/>
    </row>
    <row r="226" spans="5:5" ht="14.25" customHeight="1" x14ac:dyDescent="0.25">
      <c r="E226" s="56"/>
    </row>
    <row r="227" spans="5:5" ht="14.25" customHeight="1" x14ac:dyDescent="0.25">
      <c r="E227" s="56"/>
    </row>
    <row r="228" spans="5:5" ht="14.25" customHeight="1" x14ac:dyDescent="0.25">
      <c r="E228" s="56"/>
    </row>
    <row r="229" spans="5:5" ht="14.25" customHeight="1" x14ac:dyDescent="0.25">
      <c r="E229" s="56"/>
    </row>
    <row r="230" spans="5:5" ht="14.25" customHeight="1" x14ac:dyDescent="0.25">
      <c r="E230" s="56"/>
    </row>
    <row r="231" spans="5:5" ht="14.25" customHeight="1" x14ac:dyDescent="0.25">
      <c r="E231" s="56"/>
    </row>
    <row r="232" spans="5:5" ht="14.25" customHeight="1" x14ac:dyDescent="0.25">
      <c r="E232" s="56"/>
    </row>
    <row r="233" spans="5:5" ht="14.25" customHeight="1" x14ac:dyDescent="0.25">
      <c r="E233" s="56"/>
    </row>
    <row r="234" spans="5:5" ht="14.25" customHeight="1" x14ac:dyDescent="0.25">
      <c r="E234" s="56"/>
    </row>
    <row r="235" spans="5:5" ht="14.25" customHeight="1" x14ac:dyDescent="0.25">
      <c r="E235" s="56"/>
    </row>
    <row r="236" spans="5:5" ht="14.25" customHeight="1" x14ac:dyDescent="0.25">
      <c r="E236" s="56"/>
    </row>
    <row r="237" spans="5:5" ht="14.25" customHeight="1" x14ac:dyDescent="0.25">
      <c r="E237" s="56"/>
    </row>
    <row r="238" spans="5:5" ht="14.25" customHeight="1" x14ac:dyDescent="0.25">
      <c r="E238" s="56"/>
    </row>
    <row r="239" spans="5:5" ht="14.25" customHeight="1" x14ac:dyDescent="0.25">
      <c r="E239" s="56"/>
    </row>
    <row r="240" spans="5:5" ht="14.25" customHeight="1" x14ac:dyDescent="0.25">
      <c r="E240" s="56"/>
    </row>
    <row r="241" spans="5:5" ht="14.25" customHeight="1" x14ac:dyDescent="0.25">
      <c r="E241" s="56"/>
    </row>
    <row r="242" spans="5:5" ht="14.25" customHeight="1" x14ac:dyDescent="0.25">
      <c r="E242" s="56"/>
    </row>
    <row r="243" spans="5:5" ht="14.25" customHeight="1" x14ac:dyDescent="0.25">
      <c r="E243" s="56"/>
    </row>
    <row r="244" spans="5:5" ht="14.25" customHeight="1" x14ac:dyDescent="0.25">
      <c r="E244" s="56"/>
    </row>
    <row r="245" spans="5:5" ht="14.25" customHeight="1" x14ac:dyDescent="0.25">
      <c r="E245" s="56"/>
    </row>
    <row r="246" spans="5:5" ht="14.25" customHeight="1" x14ac:dyDescent="0.25">
      <c r="E246" s="56"/>
    </row>
    <row r="247" spans="5:5" ht="14.25" customHeight="1" x14ac:dyDescent="0.25">
      <c r="E247" s="56"/>
    </row>
    <row r="248" spans="5:5" ht="14.25" customHeight="1" x14ac:dyDescent="0.25">
      <c r="E248" s="56"/>
    </row>
    <row r="249" spans="5:5" ht="14.25" customHeight="1" x14ac:dyDescent="0.25">
      <c r="E249" s="56"/>
    </row>
    <row r="250" spans="5:5" ht="14.25" customHeight="1" x14ac:dyDescent="0.25">
      <c r="E250" s="56"/>
    </row>
    <row r="251" spans="5:5" ht="14.25" customHeight="1" x14ac:dyDescent="0.25">
      <c r="E251" s="56"/>
    </row>
    <row r="252" spans="5:5" ht="14.25" customHeight="1" x14ac:dyDescent="0.25">
      <c r="E252" s="56"/>
    </row>
    <row r="253" spans="5:5" ht="14.25" customHeight="1" x14ac:dyDescent="0.25">
      <c r="E253" s="56"/>
    </row>
    <row r="254" spans="5:5" ht="14.25" customHeight="1" x14ac:dyDescent="0.25">
      <c r="E254" s="56"/>
    </row>
    <row r="255" spans="5:5" ht="14.25" customHeight="1" x14ac:dyDescent="0.25">
      <c r="E255" s="56"/>
    </row>
    <row r="256" spans="5:5" ht="14.25" customHeight="1" x14ac:dyDescent="0.25">
      <c r="E256" s="56"/>
    </row>
    <row r="257" spans="5:5" ht="14.25" customHeight="1" x14ac:dyDescent="0.25">
      <c r="E257" s="56"/>
    </row>
    <row r="258" spans="5:5" ht="14.25" customHeight="1" x14ac:dyDescent="0.25">
      <c r="E258" s="56"/>
    </row>
    <row r="259" spans="5:5" ht="14.25" customHeight="1" x14ac:dyDescent="0.25">
      <c r="E259" s="56"/>
    </row>
    <row r="260" spans="5:5" ht="14.25" customHeight="1" x14ac:dyDescent="0.25">
      <c r="E260" s="56"/>
    </row>
    <row r="261" spans="5:5" ht="14.25" customHeight="1" x14ac:dyDescent="0.25">
      <c r="E261" s="56"/>
    </row>
    <row r="262" spans="5:5" ht="14.25" customHeight="1" x14ac:dyDescent="0.25">
      <c r="E262" s="56"/>
    </row>
    <row r="263" spans="5:5" ht="14.25" customHeight="1" x14ac:dyDescent="0.25">
      <c r="E263" s="56"/>
    </row>
    <row r="264" spans="5:5" ht="14.25" customHeight="1" x14ac:dyDescent="0.25">
      <c r="E264" s="56"/>
    </row>
    <row r="265" spans="5:5" ht="14.25" customHeight="1" x14ac:dyDescent="0.25">
      <c r="E265" s="56"/>
    </row>
    <row r="266" spans="5:5" ht="14.25" customHeight="1" x14ac:dyDescent="0.25">
      <c r="E266" s="56"/>
    </row>
    <row r="267" spans="5:5" ht="14.25" customHeight="1" x14ac:dyDescent="0.25">
      <c r="E267" s="56"/>
    </row>
    <row r="268" spans="5:5" ht="14.25" customHeight="1" x14ac:dyDescent="0.25">
      <c r="E268" s="56"/>
    </row>
    <row r="269" spans="5:5" ht="14.25" customHeight="1" x14ac:dyDescent="0.25">
      <c r="E269" s="56"/>
    </row>
    <row r="270" spans="5:5" ht="14.25" customHeight="1" x14ac:dyDescent="0.25">
      <c r="E270" s="56"/>
    </row>
    <row r="271" spans="5:5" ht="14.25" customHeight="1" x14ac:dyDescent="0.25">
      <c r="E271" s="56"/>
    </row>
    <row r="272" spans="5:5" ht="14.25" customHeight="1" x14ac:dyDescent="0.25">
      <c r="E272" s="56"/>
    </row>
    <row r="273" spans="5:5" ht="14.25" customHeight="1" x14ac:dyDescent="0.25">
      <c r="E273" s="56"/>
    </row>
    <row r="274" spans="5:5" ht="14.25" customHeight="1" x14ac:dyDescent="0.25">
      <c r="E274" s="56"/>
    </row>
    <row r="275" spans="5:5" ht="14.25" customHeight="1" x14ac:dyDescent="0.25">
      <c r="E275" s="56"/>
    </row>
    <row r="276" spans="5:5" ht="14.25" customHeight="1" x14ac:dyDescent="0.25">
      <c r="E276" s="56"/>
    </row>
    <row r="277" spans="5:5" ht="14.25" customHeight="1" x14ac:dyDescent="0.25">
      <c r="E277" s="56"/>
    </row>
    <row r="278" spans="5:5" ht="14.25" customHeight="1" x14ac:dyDescent="0.25">
      <c r="E278" s="56"/>
    </row>
    <row r="279" spans="5:5" ht="14.25" customHeight="1" x14ac:dyDescent="0.25">
      <c r="E279" s="56"/>
    </row>
    <row r="280" spans="5:5" ht="14.25" customHeight="1" x14ac:dyDescent="0.25">
      <c r="E280" s="56"/>
    </row>
    <row r="281" spans="5:5" ht="14.25" customHeight="1" x14ac:dyDescent="0.25">
      <c r="E281" s="56"/>
    </row>
    <row r="282" spans="5:5" ht="14.25" customHeight="1" x14ac:dyDescent="0.25">
      <c r="E282" s="56"/>
    </row>
    <row r="283" spans="5:5" ht="14.25" customHeight="1" x14ac:dyDescent="0.25">
      <c r="E283" s="56"/>
    </row>
    <row r="284" spans="5:5" ht="14.25" customHeight="1" x14ac:dyDescent="0.25">
      <c r="E284" s="56"/>
    </row>
    <row r="285" spans="5:5" ht="14.25" customHeight="1" x14ac:dyDescent="0.25">
      <c r="E285" s="56"/>
    </row>
    <row r="286" spans="5:5" ht="14.25" customHeight="1" x14ac:dyDescent="0.25">
      <c r="E286" s="56"/>
    </row>
    <row r="287" spans="5:5" ht="14.25" customHeight="1" x14ac:dyDescent="0.25">
      <c r="E287" s="56"/>
    </row>
    <row r="288" spans="5:5" ht="14.25" customHeight="1" x14ac:dyDescent="0.25">
      <c r="E288" s="56"/>
    </row>
    <row r="289" spans="5:5" ht="14.25" customHeight="1" x14ac:dyDescent="0.25">
      <c r="E289" s="56"/>
    </row>
    <row r="290" spans="5:5" ht="14.25" customHeight="1" x14ac:dyDescent="0.25">
      <c r="E290" s="56"/>
    </row>
    <row r="291" spans="5:5" ht="14.25" customHeight="1" x14ac:dyDescent="0.25">
      <c r="E291" s="56"/>
    </row>
    <row r="292" spans="5:5" ht="14.25" customHeight="1" x14ac:dyDescent="0.25">
      <c r="E292" s="56"/>
    </row>
    <row r="293" spans="5:5" ht="14.25" customHeight="1" x14ac:dyDescent="0.25">
      <c r="E293" s="56"/>
    </row>
    <row r="294" spans="5:5" ht="14.25" customHeight="1" x14ac:dyDescent="0.25">
      <c r="E294" s="56"/>
    </row>
    <row r="295" spans="5:5" ht="14.25" customHeight="1" x14ac:dyDescent="0.25">
      <c r="E295" s="56"/>
    </row>
    <row r="296" spans="5:5" ht="14.25" customHeight="1" x14ac:dyDescent="0.25">
      <c r="E296" s="56"/>
    </row>
    <row r="297" spans="5:5" ht="14.25" customHeight="1" x14ac:dyDescent="0.25">
      <c r="E297" s="56"/>
    </row>
    <row r="298" spans="5:5" ht="14.25" customHeight="1" x14ac:dyDescent="0.25">
      <c r="E298" s="56"/>
    </row>
    <row r="299" spans="5:5" ht="14.25" customHeight="1" x14ac:dyDescent="0.25">
      <c r="E299" s="56"/>
    </row>
    <row r="300" spans="5:5" ht="14.25" customHeight="1" x14ac:dyDescent="0.25">
      <c r="E300" s="56"/>
    </row>
    <row r="301" spans="5:5" ht="14.25" customHeight="1" x14ac:dyDescent="0.25">
      <c r="E301" s="56"/>
    </row>
    <row r="302" spans="5:5" ht="14.25" customHeight="1" x14ac:dyDescent="0.25">
      <c r="E302" s="56"/>
    </row>
    <row r="303" spans="5:5" ht="14.25" customHeight="1" x14ac:dyDescent="0.25">
      <c r="E303" s="56"/>
    </row>
    <row r="304" spans="5:5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</sheetData>
  <autoFilter ref="A1:L89" xr:uid="{00000000-0009-0000-0000-000003000000}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3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70" t="s">
        <v>852</v>
      </c>
      <c r="C1" s="70"/>
      <c r="D1" s="71"/>
      <c r="E1" s="70"/>
      <c r="F1" s="70"/>
      <c r="G1" s="70"/>
      <c r="H1" s="70"/>
      <c r="I1" s="70"/>
      <c r="J1" s="70"/>
      <c r="K1" s="72"/>
      <c r="L1" s="70"/>
      <c r="M1" s="70"/>
      <c r="P1" s="73"/>
      <c r="Q1" s="73"/>
      <c r="R1" s="73"/>
      <c r="S1" s="73"/>
      <c r="T1" s="73"/>
      <c r="U1" s="73"/>
      <c r="V1" s="73"/>
      <c r="W1" s="73"/>
    </row>
    <row r="2" spans="1:26" ht="14.25" customHeight="1" x14ac:dyDescent="0.3">
      <c r="A2" s="74"/>
      <c r="B2" s="74"/>
      <c r="C2" s="74" t="s">
        <v>665</v>
      </c>
      <c r="D2" s="75" t="s">
        <v>667</v>
      </c>
      <c r="E2" s="74" t="s">
        <v>668</v>
      </c>
      <c r="F2" s="74" t="s">
        <v>853</v>
      </c>
      <c r="G2" s="74" t="s">
        <v>3</v>
      </c>
      <c r="H2" s="74" t="s">
        <v>669</v>
      </c>
      <c r="I2" s="74" t="s">
        <v>2</v>
      </c>
      <c r="J2" s="74" t="s">
        <v>5</v>
      </c>
      <c r="K2" s="76" t="s">
        <v>666</v>
      </c>
      <c r="L2" s="74" t="s">
        <v>670</v>
      </c>
      <c r="M2" s="74" t="s">
        <v>671</v>
      </c>
      <c r="N2" s="74" t="s">
        <v>854</v>
      </c>
      <c r="O2" s="77"/>
      <c r="P2" s="78" t="s">
        <v>855</v>
      </c>
      <c r="Q2" s="78" t="s">
        <v>853</v>
      </c>
      <c r="R2" s="78" t="s">
        <v>856</v>
      </c>
      <c r="S2" s="78" t="s">
        <v>853</v>
      </c>
      <c r="T2" s="78" t="s">
        <v>857</v>
      </c>
      <c r="U2" s="78" t="s">
        <v>853</v>
      </c>
      <c r="V2" s="78" t="s">
        <v>858</v>
      </c>
      <c r="W2" s="78" t="s">
        <v>853</v>
      </c>
      <c r="X2" s="77"/>
      <c r="Y2" s="77"/>
      <c r="Z2" s="77"/>
    </row>
    <row r="3" spans="1:26" ht="14.25" customHeight="1" x14ac:dyDescent="0.25">
      <c r="A3" s="79"/>
      <c r="B3" s="80" t="s">
        <v>859</v>
      </c>
      <c r="C3" s="81">
        <v>2</v>
      </c>
      <c r="D3" s="81">
        <v>1</v>
      </c>
      <c r="E3" s="53">
        <v>530</v>
      </c>
      <c r="F3" s="53" t="str">
        <f>+VLOOKUP(E3,Participants!$A$1:$F$802,2,FALSE)</f>
        <v>Catherine Ripley</v>
      </c>
      <c r="G3" s="53" t="str">
        <f>+VLOOKUP(E3,Participants!$A$1:$F$802,4,FALSE)</f>
        <v>AMA</v>
      </c>
      <c r="H3" s="53" t="str">
        <f>+VLOOKUP(E3,Participants!$A$1:$F$802,5,FALSE)</f>
        <v>F</v>
      </c>
      <c r="I3" s="53">
        <f>+VLOOKUP(E3,Participants!$A$1:$F$802,3,FALSE)</f>
        <v>3</v>
      </c>
      <c r="J3" s="53" t="str">
        <f>+VLOOKUP(E3,Participants!$A$1:$G$802,7,FALSE)</f>
        <v>DEV GIRLS</v>
      </c>
      <c r="K3" s="82" t="s">
        <v>860</v>
      </c>
      <c r="L3" s="53">
        <v>1</v>
      </c>
      <c r="M3" s="53">
        <v>10</v>
      </c>
      <c r="N3" s="83" t="str">
        <f t="shared" ref="N3:N26" si="0">+J3</f>
        <v>DEV GIRLS</v>
      </c>
      <c r="O3" s="83"/>
      <c r="P3" s="84"/>
      <c r="Q3" s="84" t="e">
        <f>+VLOOKUP(P3,Participants!$A$1:$F$802,2,FALSE)</f>
        <v>#N/A</v>
      </c>
      <c r="R3" s="84"/>
      <c r="S3" s="84" t="e">
        <f>+VLOOKUP(R3,Participants!$A$1:$F$802,2,FALSE)</f>
        <v>#N/A</v>
      </c>
      <c r="T3" s="84"/>
      <c r="U3" s="84" t="e">
        <f>+VLOOKUP(T3,Participants!$A$1:$F$802,2,FALSE)</f>
        <v>#N/A</v>
      </c>
      <c r="V3" s="84"/>
      <c r="W3" s="84" t="e">
        <f>+VLOOKUP(V3,Participants!$A$1:$F$802,2,FALSE)</f>
        <v>#N/A</v>
      </c>
    </row>
    <row r="4" spans="1:26" ht="14.25" customHeight="1" x14ac:dyDescent="0.25">
      <c r="A4" s="85"/>
      <c r="B4" s="86" t="s">
        <v>859</v>
      </c>
      <c r="C4" s="87">
        <v>1</v>
      </c>
      <c r="D4" s="87">
        <v>2</v>
      </c>
      <c r="E4" s="51">
        <v>171</v>
      </c>
      <c r="F4" s="51" t="str">
        <f>+VLOOKUP(E4,Participants!$A$1:$F$802,2,FALSE)</f>
        <v>Lorelei Manges</v>
      </c>
      <c r="G4" s="51" t="str">
        <f>+VLOOKUP(E4,Participants!$A$1:$F$802,4,FALSE)</f>
        <v>STL</v>
      </c>
      <c r="H4" s="51" t="str">
        <f>+VLOOKUP(E4,Participants!$A$1:$F$802,5,FALSE)</f>
        <v>F</v>
      </c>
      <c r="I4" s="51">
        <f>+VLOOKUP(E4,Participants!$A$1:$F$802,3,FALSE)</f>
        <v>3</v>
      </c>
      <c r="J4" s="51" t="str">
        <f>+VLOOKUP(E4,Participants!$A$1:$G$802,7,FALSE)</f>
        <v>DEV GIRLS</v>
      </c>
      <c r="K4" s="88" t="s">
        <v>861</v>
      </c>
      <c r="L4" s="51">
        <v>2</v>
      </c>
      <c r="M4" s="51">
        <v>8</v>
      </c>
      <c r="N4" s="85" t="str">
        <f t="shared" si="0"/>
        <v>DEV GIRLS</v>
      </c>
      <c r="O4" s="85"/>
      <c r="P4" s="89"/>
      <c r="Q4" s="89" t="e">
        <f>+VLOOKUP(P4,Participants!$A$1:$F$802,2,FALSE)</f>
        <v>#N/A</v>
      </c>
      <c r="R4" s="89"/>
      <c r="S4" s="89" t="e">
        <f>+VLOOKUP(R4,Participants!$A$1:$F$802,2,FALSE)</f>
        <v>#N/A</v>
      </c>
      <c r="T4" s="89"/>
      <c r="U4" s="89" t="e">
        <f>+VLOOKUP(T4,Participants!$A$1:$F$802,2,FALSE)</f>
        <v>#N/A</v>
      </c>
      <c r="V4" s="89"/>
      <c r="W4" s="89" t="e">
        <f>+VLOOKUP(V4,Participants!$A$1:$F$802,2,FALSE)</f>
        <v>#N/A</v>
      </c>
    </row>
    <row r="5" spans="1:26" ht="14.25" customHeight="1" x14ac:dyDescent="0.25">
      <c r="A5" s="85"/>
      <c r="B5" s="86" t="s">
        <v>859</v>
      </c>
      <c r="C5" s="87">
        <v>1</v>
      </c>
      <c r="D5" s="87">
        <v>5</v>
      </c>
      <c r="E5" s="51">
        <v>177</v>
      </c>
      <c r="F5" s="51" t="str">
        <f>+VLOOKUP(E5,Participants!$A$1:$F$802,2,FALSE)</f>
        <v>Everly Mitzen</v>
      </c>
      <c r="G5" s="51" t="str">
        <f>+VLOOKUP(E5,Participants!$A$1:$F$802,4,FALSE)</f>
        <v>STL</v>
      </c>
      <c r="H5" s="51" t="str">
        <f>+VLOOKUP(E5,Participants!$A$1:$F$802,5,FALSE)</f>
        <v>F</v>
      </c>
      <c r="I5" s="51">
        <f>+VLOOKUP(E5,Participants!$A$1:$F$802,3,FALSE)</f>
        <v>4</v>
      </c>
      <c r="J5" s="51" t="str">
        <f>+VLOOKUP(E5,Participants!$A$1:$G$802,7,FALSE)</f>
        <v>DEV GIRLS</v>
      </c>
      <c r="K5" s="88" t="s">
        <v>862</v>
      </c>
      <c r="L5" s="51">
        <v>3</v>
      </c>
      <c r="M5" s="51">
        <v>6</v>
      </c>
      <c r="N5" s="85" t="str">
        <f t="shared" si="0"/>
        <v>DEV GIRLS</v>
      </c>
      <c r="O5" s="85"/>
      <c r="P5" s="89"/>
      <c r="Q5" s="89" t="e">
        <f>+VLOOKUP(P5,Participants!$A$1:$F$802,2,FALSE)</f>
        <v>#N/A</v>
      </c>
      <c r="R5" s="89"/>
      <c r="S5" s="89" t="e">
        <f>+VLOOKUP(R5,Participants!$A$1:$F$802,2,FALSE)</f>
        <v>#N/A</v>
      </c>
      <c r="T5" s="89"/>
      <c r="U5" s="89" t="e">
        <f>+VLOOKUP(T5,Participants!$A$1:$F$802,2,FALSE)</f>
        <v>#N/A</v>
      </c>
      <c r="V5" s="89"/>
      <c r="W5" s="89" t="e">
        <f>+VLOOKUP(V5,Participants!$A$1:$F$802,2,FALSE)</f>
        <v>#N/A</v>
      </c>
    </row>
    <row r="6" spans="1:26" ht="14.25" customHeight="1" x14ac:dyDescent="0.25">
      <c r="A6" s="85"/>
      <c r="B6" s="86" t="s">
        <v>859</v>
      </c>
      <c r="C6" s="87">
        <v>1</v>
      </c>
      <c r="D6" s="87">
        <v>4</v>
      </c>
      <c r="E6" s="51">
        <v>1095</v>
      </c>
      <c r="F6" s="51" t="str">
        <f>+VLOOKUP(E6,Participants!$A$1:$F$802,2,FALSE)</f>
        <v>Alonna  Deasy</v>
      </c>
      <c r="G6" s="51" t="str">
        <f>+VLOOKUP(E6,Participants!$A$1:$F$802,4,FALSE)</f>
        <v>MMA</v>
      </c>
      <c r="H6" s="51" t="str">
        <f>+VLOOKUP(E6,Participants!$A$1:$F$802,5,FALSE)</f>
        <v>F</v>
      </c>
      <c r="I6" s="51">
        <f>+VLOOKUP(E6,Participants!$A$1:$F$802,3,FALSE)</f>
        <v>3</v>
      </c>
      <c r="J6" s="51" t="str">
        <f>+VLOOKUP(E6,Participants!$A$1:$G$802,7,FALSE)</f>
        <v>DEV GIRLS</v>
      </c>
      <c r="K6" s="88" t="s">
        <v>863</v>
      </c>
      <c r="L6" s="51">
        <v>4</v>
      </c>
      <c r="M6" s="51">
        <v>5</v>
      </c>
      <c r="N6" s="85" t="str">
        <f t="shared" si="0"/>
        <v>DEV GIRLS</v>
      </c>
      <c r="O6" s="85"/>
      <c r="P6" s="89"/>
      <c r="Q6" s="89" t="e">
        <f>+VLOOKUP(P6,Participants!$A$1:$F$802,2,FALSE)</f>
        <v>#N/A</v>
      </c>
      <c r="R6" s="89"/>
      <c r="S6" s="89" t="e">
        <f>+VLOOKUP(R6,Participants!$A$1:$F$802,2,FALSE)</f>
        <v>#N/A</v>
      </c>
      <c r="T6" s="89"/>
      <c r="U6" s="89" t="e">
        <f>+VLOOKUP(T6,Participants!$A$1:$F$802,2,FALSE)</f>
        <v>#N/A</v>
      </c>
      <c r="V6" s="89"/>
      <c r="W6" s="89" t="e">
        <f>+VLOOKUP(V6,Participants!$A$1:$F$802,2,FALSE)</f>
        <v>#N/A</v>
      </c>
    </row>
    <row r="7" spans="1:26" ht="14.25" customHeight="1" x14ac:dyDescent="0.25">
      <c r="A7" s="85"/>
      <c r="B7" s="86" t="s">
        <v>859</v>
      </c>
      <c r="C7" s="87">
        <v>1</v>
      </c>
      <c r="D7" s="87">
        <v>6</v>
      </c>
      <c r="E7" s="51">
        <v>1035</v>
      </c>
      <c r="F7" s="51" t="str">
        <f>+VLOOKUP(E7,Participants!$A$1:$F$802,2,FALSE)</f>
        <v>Karina Schneider</v>
      </c>
      <c r="G7" s="51" t="str">
        <f>+VLOOKUP(E7,Participants!$A$1:$F$802,4,FALSE)</f>
        <v>JFK</v>
      </c>
      <c r="H7" s="51" t="str">
        <f>+VLOOKUP(E7,Participants!$A$1:$F$802,5,FALSE)</f>
        <v>F</v>
      </c>
      <c r="I7" s="51">
        <f>+VLOOKUP(E7,Participants!$A$1:$F$802,3,FALSE)</f>
        <v>2</v>
      </c>
      <c r="J7" s="51" t="str">
        <f>+VLOOKUP(E7,Participants!$A$1:$G$802,7,FALSE)</f>
        <v>DEV GIRLS</v>
      </c>
      <c r="K7" s="88" t="s">
        <v>864</v>
      </c>
      <c r="L7" s="51">
        <v>5</v>
      </c>
      <c r="M7" s="51">
        <v>4</v>
      </c>
      <c r="N7" s="85" t="str">
        <f t="shared" si="0"/>
        <v>DEV GIRLS</v>
      </c>
      <c r="O7" s="85"/>
      <c r="P7" s="89"/>
      <c r="Q7" s="89" t="e">
        <f>+VLOOKUP(P7,Participants!$A$1:$F$802,2,FALSE)</f>
        <v>#N/A</v>
      </c>
      <c r="R7" s="89"/>
      <c r="S7" s="89" t="e">
        <f>+VLOOKUP(R7,Participants!$A$1:$F$802,2,FALSE)</f>
        <v>#N/A</v>
      </c>
      <c r="T7" s="89"/>
      <c r="U7" s="89" t="e">
        <f>+VLOOKUP(T7,Participants!$A$1:$F$802,2,FALSE)</f>
        <v>#N/A</v>
      </c>
      <c r="V7" s="89"/>
      <c r="W7" s="89" t="e">
        <f>+VLOOKUP(V7,Participants!$A$1:$F$802,2,FALSE)</f>
        <v>#N/A</v>
      </c>
    </row>
    <row r="8" spans="1:26" ht="14.25" customHeight="1" x14ac:dyDescent="0.25">
      <c r="A8" s="79"/>
      <c r="B8" s="80" t="s">
        <v>859</v>
      </c>
      <c r="C8" s="81">
        <v>2</v>
      </c>
      <c r="D8" s="81">
        <v>2</v>
      </c>
      <c r="E8" s="53">
        <v>1097</v>
      </c>
      <c r="F8" s="53" t="str">
        <f>+VLOOKUP(E8,Participants!$A$1:$F$802,2,FALSE)</f>
        <v>Ella Forney</v>
      </c>
      <c r="G8" s="53" t="str">
        <f>+VLOOKUP(E8,Participants!$A$1:$F$802,4,FALSE)</f>
        <v>MMA</v>
      </c>
      <c r="H8" s="53" t="str">
        <f>+VLOOKUP(E8,Participants!$A$1:$F$802,5,FALSE)</f>
        <v>F</v>
      </c>
      <c r="I8" s="53">
        <f>+VLOOKUP(E8,Participants!$A$1:$F$802,3,FALSE)</f>
        <v>4</v>
      </c>
      <c r="J8" s="53" t="str">
        <f>+VLOOKUP(E8,Participants!$A$1:$G$802,7,FALSE)</f>
        <v>DEV GIRLS</v>
      </c>
      <c r="K8" s="82" t="s">
        <v>865</v>
      </c>
      <c r="L8" s="53">
        <v>6</v>
      </c>
      <c r="M8" s="53">
        <v>3</v>
      </c>
      <c r="N8" s="83" t="str">
        <f t="shared" si="0"/>
        <v>DEV GIRLS</v>
      </c>
      <c r="O8" s="79"/>
      <c r="P8" s="84"/>
      <c r="Q8" s="84" t="e">
        <f>+VLOOKUP(P8,Participants!$A$1:$F$802,2,FALSE)</f>
        <v>#N/A</v>
      </c>
      <c r="R8" s="84"/>
      <c r="S8" s="84" t="e">
        <f>+VLOOKUP(R8,Participants!$A$1:$F$802,2,FALSE)</f>
        <v>#N/A</v>
      </c>
      <c r="T8" s="84"/>
      <c r="U8" s="84" t="e">
        <f>+VLOOKUP(T8,Participants!$A$1:$F$802,2,FALSE)</f>
        <v>#N/A</v>
      </c>
      <c r="V8" s="84"/>
      <c r="W8" s="84" t="e">
        <f>+VLOOKUP(V8,Participants!$A$1:$F$802,2,FALSE)</f>
        <v>#N/A</v>
      </c>
    </row>
    <row r="9" spans="1:26" ht="14.25" customHeight="1" x14ac:dyDescent="0.25">
      <c r="A9" s="85"/>
      <c r="B9" s="86" t="s">
        <v>859</v>
      </c>
      <c r="C9" s="87">
        <v>1</v>
      </c>
      <c r="D9" s="87">
        <v>3</v>
      </c>
      <c r="E9" s="51">
        <v>856</v>
      </c>
      <c r="F9" s="51" t="str">
        <f>+VLOOKUP(E9,Participants!$A$1:$F$802,2,FALSE)</f>
        <v>Deklynn Gurtner</v>
      </c>
      <c r="G9" s="51" t="str">
        <f>+VLOOKUP(E9,Participants!$A$1:$F$802,4,FALSE)</f>
        <v>GAA</v>
      </c>
      <c r="H9" s="51" t="str">
        <f>+VLOOKUP(E9,Participants!$A$1:$F$802,5,FALSE)</f>
        <v>F</v>
      </c>
      <c r="I9" s="51">
        <f>+VLOOKUP(E9,Participants!$A$1:$F$802,3,FALSE)</f>
        <v>1</v>
      </c>
      <c r="J9" s="51" t="str">
        <f>+VLOOKUP(E9,Participants!$A$1:$G$802,7,FALSE)</f>
        <v>DEV GIRLS</v>
      </c>
      <c r="K9" s="88" t="s">
        <v>866</v>
      </c>
      <c r="L9" s="51">
        <v>7</v>
      </c>
      <c r="M9" s="51">
        <v>2</v>
      </c>
      <c r="N9" s="85" t="str">
        <f t="shared" si="0"/>
        <v>DEV GIRLS</v>
      </c>
      <c r="O9" s="85"/>
      <c r="P9" s="89"/>
      <c r="Q9" s="89" t="e">
        <f>+VLOOKUP(P9,Participants!$A$1:$F$802,2,FALSE)</f>
        <v>#N/A</v>
      </c>
      <c r="R9" s="89"/>
      <c r="S9" s="89" t="e">
        <f>+VLOOKUP(R9,Participants!$A$1:$F$802,2,FALSE)</f>
        <v>#N/A</v>
      </c>
      <c r="T9" s="89"/>
      <c r="U9" s="89" t="e">
        <f>+VLOOKUP(T9,Participants!$A$1:$F$802,2,FALSE)</f>
        <v>#N/A</v>
      </c>
      <c r="V9" s="89"/>
      <c r="W9" s="89" t="e">
        <f>+VLOOKUP(V9,Participants!$A$1:$F$802,2,FALSE)</f>
        <v>#N/A</v>
      </c>
    </row>
    <row r="10" spans="1:26" ht="14.25" customHeight="1" x14ac:dyDescent="0.25">
      <c r="A10" s="85"/>
      <c r="B10" s="86" t="s">
        <v>859</v>
      </c>
      <c r="C10" s="87">
        <v>1</v>
      </c>
      <c r="D10" s="87">
        <v>7</v>
      </c>
      <c r="E10" s="51">
        <v>525</v>
      </c>
      <c r="F10" s="51" t="str">
        <f>+VLOOKUP(E10,Participants!$A$1:$F$802,2,FALSE)</f>
        <v>Lucia Brown</v>
      </c>
      <c r="G10" s="51" t="str">
        <f>+VLOOKUP(E10,Participants!$A$1:$F$802,4,FALSE)</f>
        <v>AMA</v>
      </c>
      <c r="H10" s="51" t="str">
        <f>+VLOOKUP(E10,Participants!$A$1:$F$802,5,FALSE)</f>
        <v>F</v>
      </c>
      <c r="I10" s="51">
        <f>+VLOOKUP(E10,Participants!$A$1:$F$802,3,FALSE)</f>
        <v>2</v>
      </c>
      <c r="J10" s="51" t="str">
        <f>+VLOOKUP(E10,Participants!$A$1:$G$802,7,FALSE)</f>
        <v>DEV GIRLS</v>
      </c>
      <c r="K10" s="88" t="s">
        <v>867</v>
      </c>
      <c r="L10" s="51">
        <v>8</v>
      </c>
      <c r="M10" s="51">
        <v>1</v>
      </c>
      <c r="N10" s="85" t="str">
        <f t="shared" si="0"/>
        <v>DEV GIRLS</v>
      </c>
      <c r="O10" s="85"/>
      <c r="P10" s="89"/>
      <c r="Q10" s="89" t="e">
        <f>+VLOOKUP(P10,Participants!$A$1:$F$802,2,FALSE)</f>
        <v>#N/A</v>
      </c>
      <c r="R10" s="89"/>
      <c r="S10" s="89" t="e">
        <f>+VLOOKUP(R10,Participants!$A$1:$F$802,2,FALSE)</f>
        <v>#N/A</v>
      </c>
      <c r="T10" s="89"/>
      <c r="U10" s="89" t="e">
        <f>+VLOOKUP(T10,Participants!$A$1:$F$802,2,FALSE)</f>
        <v>#N/A</v>
      </c>
      <c r="V10" s="89"/>
      <c r="W10" s="89" t="e">
        <f>+VLOOKUP(V10,Participants!$A$1:$F$802,2,FALSE)</f>
        <v>#N/A</v>
      </c>
    </row>
    <row r="11" spans="1:26" ht="14.25" customHeight="1" x14ac:dyDescent="0.25">
      <c r="B11" s="70" t="s">
        <v>859</v>
      </c>
      <c r="C11" s="81">
        <v>2</v>
      </c>
      <c r="D11" s="81">
        <v>3</v>
      </c>
      <c r="E11" s="53">
        <v>521</v>
      </c>
      <c r="F11" s="53" t="str">
        <f>+VLOOKUP(E11,Participants!$A$1:$F$802,2,FALSE)</f>
        <v>Charlotte Evans</v>
      </c>
      <c r="G11" s="53" t="str">
        <f>+VLOOKUP(E11,Participants!$A$1:$F$802,4,FALSE)</f>
        <v>AMA</v>
      </c>
      <c r="H11" s="53" t="str">
        <f>+VLOOKUP(E11,Participants!$A$1:$F$802,5,FALSE)</f>
        <v>F</v>
      </c>
      <c r="I11" s="53">
        <f>+VLOOKUP(E11,Participants!$A$1:$F$802,3,FALSE)</f>
        <v>2</v>
      </c>
      <c r="J11" s="53" t="str">
        <f>+VLOOKUP(E11,Participants!$A$1:$G$802,7,FALSE)</f>
        <v>DEV GIRLS</v>
      </c>
      <c r="K11" s="90" t="s">
        <v>868</v>
      </c>
      <c r="L11" s="53"/>
      <c r="M11" s="53"/>
      <c r="N11" s="60" t="str">
        <f t="shared" si="0"/>
        <v>DEV GIRLS</v>
      </c>
      <c r="P11" s="84"/>
      <c r="Q11" s="84" t="e">
        <f>+VLOOKUP(P11,Participants!$A$1:$F$802,2,FALSE)</f>
        <v>#N/A</v>
      </c>
      <c r="R11" s="84"/>
      <c r="S11" s="84" t="e">
        <f>+VLOOKUP(R11,Participants!$A$1:$F$802,2,FALSE)</f>
        <v>#N/A</v>
      </c>
      <c r="T11" s="84"/>
      <c r="U11" s="84" t="e">
        <f>+VLOOKUP(T11,Participants!$A$1:$F$802,2,FALSE)</f>
        <v>#N/A</v>
      </c>
      <c r="V11" s="84"/>
      <c r="W11" s="84" t="e">
        <f>+VLOOKUP(V11,Participants!$A$1:$F$802,2,FALSE)</f>
        <v>#N/A</v>
      </c>
    </row>
    <row r="12" spans="1:26" ht="14.25" customHeight="1" x14ac:dyDescent="0.25">
      <c r="A12" s="91"/>
      <c r="B12" s="92" t="s">
        <v>859</v>
      </c>
      <c r="C12" s="87">
        <v>1</v>
      </c>
      <c r="D12" s="87">
        <v>8</v>
      </c>
      <c r="E12" s="51">
        <v>516</v>
      </c>
      <c r="F12" s="51" t="str">
        <f>+VLOOKUP(E12,Participants!$A$1:$F$802,2,FALSE)</f>
        <v>Danielle Carney</v>
      </c>
      <c r="G12" s="51" t="str">
        <f>+VLOOKUP(E12,Participants!$A$1:$F$802,4,FALSE)</f>
        <v>AMA</v>
      </c>
      <c r="H12" s="51" t="str">
        <f>+VLOOKUP(E12,Participants!$A$1:$F$802,5,FALSE)</f>
        <v>F</v>
      </c>
      <c r="I12" s="51">
        <f>+VLOOKUP(E12,Participants!$A$1:$F$802,3,FALSE)</f>
        <v>1</v>
      </c>
      <c r="J12" s="51" t="str">
        <f>+VLOOKUP(E12,Participants!$A$1:$G$802,7,FALSE)</f>
        <v>DEV GIRLS</v>
      </c>
      <c r="K12" s="93" t="s">
        <v>869</v>
      </c>
      <c r="L12" s="51"/>
      <c r="M12" s="51"/>
      <c r="N12" s="91" t="str">
        <f t="shared" si="0"/>
        <v>DEV GIRLS</v>
      </c>
      <c r="O12" s="91"/>
      <c r="P12" s="89"/>
      <c r="Q12" s="89" t="e">
        <f>+VLOOKUP(P12,Participants!$A$1:$F$802,2,FALSE)</f>
        <v>#N/A</v>
      </c>
      <c r="R12" s="89"/>
      <c r="S12" s="89" t="e">
        <f>+VLOOKUP(R12,Participants!$A$1:$F$802,2,FALSE)</f>
        <v>#N/A</v>
      </c>
      <c r="T12" s="89"/>
      <c r="U12" s="89" t="e">
        <f>+VLOOKUP(T12,Participants!$A$1:$F$802,2,FALSE)</f>
        <v>#N/A</v>
      </c>
      <c r="V12" s="89"/>
      <c r="W12" s="89" t="e">
        <f>+VLOOKUP(V12,Participants!$A$1:$F$802,2,FALSE)</f>
        <v>#N/A</v>
      </c>
    </row>
    <row r="13" spans="1:26" ht="14.25" customHeight="1" x14ac:dyDescent="0.25">
      <c r="A13" s="91"/>
      <c r="B13" s="92" t="s">
        <v>859</v>
      </c>
      <c r="C13" s="87">
        <v>1</v>
      </c>
      <c r="D13" s="87">
        <v>1</v>
      </c>
      <c r="E13" s="51">
        <v>862</v>
      </c>
      <c r="F13" s="51" t="str">
        <f>+VLOOKUP(E13,Participants!$A$1:$F$802,2,FALSE)</f>
        <v>Lyla Nixon</v>
      </c>
      <c r="G13" s="51" t="str">
        <f>+VLOOKUP(E13,Participants!$A$1:$F$802,4,FALSE)</f>
        <v>GAA</v>
      </c>
      <c r="H13" s="51" t="str">
        <f>+VLOOKUP(E13,Participants!$A$1:$F$802,5,FALSE)</f>
        <v>F</v>
      </c>
      <c r="I13" s="51">
        <f>+VLOOKUP(E13,Participants!$A$1:$F$802,3,FALSE)</f>
        <v>1</v>
      </c>
      <c r="J13" s="51" t="str">
        <f>+VLOOKUP(E13,Participants!$A$1:$G$802,7,FALSE)</f>
        <v>DEV GIRLS</v>
      </c>
      <c r="K13" s="93" t="s">
        <v>870</v>
      </c>
      <c r="L13" s="51"/>
      <c r="M13" s="51"/>
      <c r="N13" s="91" t="str">
        <f t="shared" si="0"/>
        <v>DEV GIRLS</v>
      </c>
      <c r="O13" s="91"/>
      <c r="P13" s="89"/>
      <c r="Q13" s="89" t="e">
        <f>+VLOOKUP(P13,Participants!$A$1:$F$802,2,FALSE)</f>
        <v>#N/A</v>
      </c>
      <c r="R13" s="89"/>
      <c r="S13" s="89" t="e">
        <f>+VLOOKUP(R13,Participants!$A$1:$F$802,2,FALSE)</f>
        <v>#N/A</v>
      </c>
      <c r="T13" s="89"/>
      <c r="U13" s="89" t="e">
        <f>+VLOOKUP(T13,Participants!$A$1:$F$802,2,FALSE)</f>
        <v>#N/A</v>
      </c>
      <c r="V13" s="89"/>
      <c r="W13" s="89" t="e">
        <f>+VLOOKUP(V13,Participants!$A$1:$F$802,2,FALSE)</f>
        <v>#N/A</v>
      </c>
    </row>
    <row r="14" spans="1:26" ht="14.25" customHeight="1" x14ac:dyDescent="0.25">
      <c r="A14" s="91"/>
      <c r="B14" s="92" t="s">
        <v>859</v>
      </c>
      <c r="C14" s="87">
        <v>3</v>
      </c>
      <c r="D14" s="87">
        <v>6</v>
      </c>
      <c r="E14" s="51">
        <v>130</v>
      </c>
      <c r="F14" s="51" t="str">
        <f>+VLOOKUP(E14,Participants!$A$1:$F$802,2,FALSE)</f>
        <v>Angelo Rosato</v>
      </c>
      <c r="G14" s="51" t="str">
        <f>+VLOOKUP(E14,Participants!$A$1:$F$802,4,FALSE)</f>
        <v>STL</v>
      </c>
      <c r="H14" s="51" t="str">
        <f>+VLOOKUP(E14,Participants!$A$1:$F$802,5,FALSE)</f>
        <v>M</v>
      </c>
      <c r="I14" s="51">
        <f>+VLOOKUP(E14,Participants!$A$1:$F$802,3,FALSE)</f>
        <v>4</v>
      </c>
      <c r="J14" s="51" t="str">
        <f>+VLOOKUP(E14,Participants!$A$1:$G$802,7,FALSE)</f>
        <v>DEV BOYS</v>
      </c>
      <c r="K14" s="93" t="s">
        <v>871</v>
      </c>
      <c r="L14" s="51">
        <v>1</v>
      </c>
      <c r="M14" s="51">
        <v>10</v>
      </c>
      <c r="N14" s="91" t="str">
        <f t="shared" si="0"/>
        <v>DEV BOYS</v>
      </c>
      <c r="O14" s="91"/>
      <c r="P14" s="89"/>
      <c r="Q14" s="89" t="e">
        <f>+VLOOKUP(P14,Participants!$A$1:$F$802,2,FALSE)</f>
        <v>#N/A</v>
      </c>
      <c r="R14" s="89"/>
      <c r="S14" s="89" t="e">
        <f>+VLOOKUP(R14,Participants!$A$1:$F$802,2,FALSE)</f>
        <v>#N/A</v>
      </c>
      <c r="T14" s="89"/>
      <c r="U14" s="89" t="e">
        <f>+VLOOKUP(T14,Participants!$A$1:$F$802,2,FALSE)</f>
        <v>#N/A</v>
      </c>
      <c r="V14" s="89"/>
      <c r="W14" s="89" t="e">
        <f>+VLOOKUP(V14,Participants!$A$1:$F$802,2,FALSE)</f>
        <v>#N/A</v>
      </c>
    </row>
    <row r="15" spans="1:26" ht="14.25" customHeight="1" x14ac:dyDescent="0.25">
      <c r="A15" s="91"/>
      <c r="B15" s="92" t="s">
        <v>859</v>
      </c>
      <c r="C15" s="87">
        <v>3</v>
      </c>
      <c r="D15" s="87">
        <v>2</v>
      </c>
      <c r="E15" s="51">
        <v>509</v>
      </c>
      <c r="F15" s="51" t="str">
        <f>+VLOOKUP(E15,Participants!$A$1:$F$802,2,FALSE)</f>
        <v>Andrew Yester</v>
      </c>
      <c r="G15" s="51" t="str">
        <f>+VLOOKUP(E15,Participants!$A$1:$F$802,4,FALSE)</f>
        <v>AMA</v>
      </c>
      <c r="H15" s="51" t="str">
        <f>+VLOOKUP(E15,Participants!$A$1:$F$802,5,FALSE)</f>
        <v>M</v>
      </c>
      <c r="I15" s="51">
        <f>+VLOOKUP(E15,Participants!$A$1:$F$802,3,FALSE)</f>
        <v>3</v>
      </c>
      <c r="J15" s="51" t="str">
        <f>+VLOOKUP(E15,Participants!$A$1:$G$802,7,FALSE)</f>
        <v>DEV BOYS</v>
      </c>
      <c r="K15" s="93" t="s">
        <v>872</v>
      </c>
      <c r="L15" s="51">
        <v>2</v>
      </c>
      <c r="M15" s="51">
        <v>8</v>
      </c>
      <c r="N15" s="91" t="str">
        <f t="shared" si="0"/>
        <v>DEV BOYS</v>
      </c>
      <c r="O15" s="91"/>
      <c r="P15" s="89"/>
      <c r="Q15" s="89" t="e">
        <f>+VLOOKUP(P15,Participants!$A$1:$F$802,2,FALSE)</f>
        <v>#N/A</v>
      </c>
      <c r="R15" s="89"/>
      <c r="S15" s="89" t="e">
        <f>+VLOOKUP(R15,Participants!$A$1:$F$802,2,FALSE)</f>
        <v>#N/A</v>
      </c>
      <c r="T15" s="89"/>
      <c r="U15" s="89" t="e">
        <f>+VLOOKUP(T15,Participants!$A$1:$F$802,2,FALSE)</f>
        <v>#N/A</v>
      </c>
      <c r="V15" s="89"/>
      <c r="W15" s="89" t="e">
        <f>+VLOOKUP(V15,Participants!$A$1:$F$802,2,FALSE)</f>
        <v>#N/A</v>
      </c>
    </row>
    <row r="16" spans="1:26" ht="14.25" customHeight="1" x14ac:dyDescent="0.25">
      <c r="A16" s="91"/>
      <c r="B16" s="92" t="s">
        <v>859</v>
      </c>
      <c r="C16" s="87">
        <v>3</v>
      </c>
      <c r="D16" s="87">
        <v>1</v>
      </c>
      <c r="E16" s="51">
        <v>849</v>
      </c>
      <c r="F16" s="51" t="str">
        <f>+VLOOKUP(E16,Participants!$A$1:$F$802,2,FALSE)</f>
        <v>Quincy Harris</v>
      </c>
      <c r="G16" s="51" t="str">
        <f>+VLOOKUP(E16,Participants!$A$1:$F$802,4,FALSE)</f>
        <v>GAA</v>
      </c>
      <c r="H16" s="51" t="str">
        <f>+VLOOKUP(E16,Participants!$A$1:$F$802,5,FALSE)</f>
        <v>M</v>
      </c>
      <c r="I16" s="51">
        <f>+VLOOKUP(E16,Participants!$A$1:$F$802,3,FALSE)</f>
        <v>4</v>
      </c>
      <c r="J16" s="51" t="str">
        <f>+VLOOKUP(E16,Participants!$A$1:$G$802,7,FALSE)</f>
        <v>DEV BOYS</v>
      </c>
      <c r="K16" s="93" t="s">
        <v>873</v>
      </c>
      <c r="L16" s="51">
        <v>3</v>
      </c>
      <c r="M16" s="51">
        <v>6</v>
      </c>
      <c r="N16" s="91" t="str">
        <f t="shared" si="0"/>
        <v>DEV BOYS</v>
      </c>
      <c r="O16" s="91"/>
      <c r="P16" s="89"/>
      <c r="Q16" s="89" t="e">
        <f>+VLOOKUP(P16,Participants!$A$1:$F$802,2,FALSE)</f>
        <v>#N/A</v>
      </c>
      <c r="R16" s="89"/>
      <c r="S16" s="89" t="e">
        <f>+VLOOKUP(R16,Participants!$A$1:$F$802,2,FALSE)</f>
        <v>#N/A</v>
      </c>
      <c r="T16" s="89"/>
      <c r="U16" s="89" t="e">
        <f>+VLOOKUP(T16,Participants!$A$1:$F$802,2,FALSE)</f>
        <v>#N/A</v>
      </c>
      <c r="V16" s="89"/>
      <c r="W16" s="89" t="e">
        <f>+VLOOKUP(V16,Participants!$A$1:$F$802,2,FALSE)</f>
        <v>#N/A</v>
      </c>
    </row>
    <row r="17" spans="1:24" ht="14.25" customHeight="1" x14ac:dyDescent="0.25">
      <c r="A17" s="91"/>
      <c r="B17" s="92" t="s">
        <v>859</v>
      </c>
      <c r="C17" s="87">
        <v>3</v>
      </c>
      <c r="D17" s="87">
        <v>3</v>
      </c>
      <c r="E17" s="51">
        <v>1019</v>
      </c>
      <c r="F17" s="51" t="str">
        <f>+VLOOKUP(E17,Participants!$A$1:$F$802,2,FALSE)</f>
        <v>Kash Bynum</v>
      </c>
      <c r="G17" s="51" t="str">
        <f>+VLOOKUP(E17,Participants!$A$1:$F$802,4,FALSE)</f>
        <v>JFK</v>
      </c>
      <c r="H17" s="51" t="str">
        <f>+VLOOKUP(E17,Participants!$A$1:$F$802,5,FALSE)</f>
        <v>M</v>
      </c>
      <c r="I17" s="51">
        <f>+VLOOKUP(E17,Participants!$A$1:$F$802,3,FALSE)</f>
        <v>3</v>
      </c>
      <c r="J17" s="51" t="str">
        <f>+VLOOKUP(E17,Participants!$A$1:$G$802,7,FALSE)</f>
        <v>DEV BOYS</v>
      </c>
      <c r="K17" s="93" t="s">
        <v>874</v>
      </c>
      <c r="L17" s="51">
        <v>4</v>
      </c>
      <c r="M17" s="51">
        <v>5</v>
      </c>
      <c r="N17" s="91" t="str">
        <f t="shared" si="0"/>
        <v>DEV BOYS</v>
      </c>
      <c r="O17" s="91"/>
      <c r="P17" s="89"/>
      <c r="Q17" s="89" t="e">
        <f>+VLOOKUP(P17,Participants!$A$1:$F$802,2,FALSE)</f>
        <v>#N/A</v>
      </c>
      <c r="R17" s="89"/>
      <c r="S17" s="89" t="e">
        <f>+VLOOKUP(R17,Participants!$A$1:$F$802,2,FALSE)</f>
        <v>#N/A</v>
      </c>
      <c r="T17" s="89"/>
      <c r="U17" s="89" t="e">
        <f>+VLOOKUP(T17,Participants!$A$1:$F$802,2,FALSE)</f>
        <v>#N/A</v>
      </c>
      <c r="V17" s="89"/>
      <c r="W17" s="89" t="e">
        <f>+VLOOKUP(V17,Participants!$A$1:$F$802,2,FALSE)</f>
        <v>#N/A</v>
      </c>
    </row>
    <row r="18" spans="1:24" ht="14.25" customHeight="1" x14ac:dyDescent="0.25">
      <c r="B18" s="70" t="s">
        <v>859</v>
      </c>
      <c r="C18" s="81">
        <v>2</v>
      </c>
      <c r="D18" s="81">
        <v>4</v>
      </c>
      <c r="E18" s="53">
        <v>1087</v>
      </c>
      <c r="F18" s="53" t="str">
        <f>+VLOOKUP(E18,Participants!$A$1:$F$802,2,FALSE)</f>
        <v>Adam Nelson</v>
      </c>
      <c r="G18" s="53" t="str">
        <f>+VLOOKUP(E18,Participants!$A$1:$F$802,4,FALSE)</f>
        <v>MMA</v>
      </c>
      <c r="H18" s="53" t="str">
        <f>+VLOOKUP(E18,Participants!$A$1:$F$802,5,FALSE)</f>
        <v>M</v>
      </c>
      <c r="I18" s="53">
        <f>+VLOOKUP(E18,Participants!$A$1:$F$802,3,FALSE)</f>
        <v>3</v>
      </c>
      <c r="J18" s="53" t="str">
        <f>+VLOOKUP(E18,Participants!$A$1:$G$802,7,FALSE)</f>
        <v>DEV BOYS</v>
      </c>
      <c r="K18" s="90" t="s">
        <v>875</v>
      </c>
      <c r="L18" s="53">
        <v>5</v>
      </c>
      <c r="M18" s="53">
        <v>4</v>
      </c>
      <c r="N18" s="60" t="str">
        <f t="shared" si="0"/>
        <v>DEV BOYS</v>
      </c>
      <c r="P18" s="84"/>
      <c r="Q18" s="84" t="e">
        <f>+VLOOKUP(P18,Participants!$A$1:$F$802,2,FALSE)</f>
        <v>#N/A</v>
      </c>
      <c r="R18" s="84"/>
      <c r="S18" s="84" t="e">
        <f>+VLOOKUP(R18,Participants!$A$1:$F$802,2,FALSE)</f>
        <v>#N/A</v>
      </c>
      <c r="T18" s="84"/>
      <c r="U18" s="84" t="e">
        <f>+VLOOKUP(T18,Participants!$A$1:$F$802,2,FALSE)</f>
        <v>#N/A</v>
      </c>
      <c r="V18" s="84"/>
      <c r="W18" s="84" t="e">
        <f>+VLOOKUP(V18,Participants!$A$1:$F$802,2,FALSE)</f>
        <v>#N/A</v>
      </c>
    </row>
    <row r="19" spans="1:24" ht="14.25" customHeight="1" x14ac:dyDescent="0.25">
      <c r="A19" s="85"/>
      <c r="B19" s="86" t="s">
        <v>859</v>
      </c>
      <c r="C19" s="87">
        <v>3</v>
      </c>
      <c r="D19" s="87">
        <v>4</v>
      </c>
      <c r="E19" s="51">
        <v>1085</v>
      </c>
      <c r="F19" s="51" t="str">
        <f>+VLOOKUP(E19,Participants!$A$1:$F$802,2,FALSE)</f>
        <v>Luca Morosetti</v>
      </c>
      <c r="G19" s="51" t="str">
        <f>+VLOOKUP(E19,Participants!$A$1:$F$802,4,FALSE)</f>
        <v>MMA</v>
      </c>
      <c r="H19" s="51" t="str">
        <f>+VLOOKUP(E19,Participants!$A$1:$F$802,5,FALSE)</f>
        <v>M</v>
      </c>
      <c r="I19" s="51">
        <f>+VLOOKUP(E19,Participants!$A$1:$F$802,3,FALSE)</f>
        <v>1</v>
      </c>
      <c r="J19" s="51" t="str">
        <f>+VLOOKUP(E19,Participants!$A$1:$G$802,7,FALSE)</f>
        <v>DEV BOYS</v>
      </c>
      <c r="K19" s="88" t="s">
        <v>876</v>
      </c>
      <c r="L19" s="51">
        <v>6</v>
      </c>
      <c r="M19" s="51">
        <v>3</v>
      </c>
      <c r="N19" s="85" t="str">
        <f t="shared" si="0"/>
        <v>DEV BOYS</v>
      </c>
      <c r="O19" s="85"/>
      <c r="P19" s="89"/>
      <c r="Q19" s="89" t="e">
        <f>+VLOOKUP(P19,Participants!$A$1:$F$802,2,FALSE)</f>
        <v>#N/A</v>
      </c>
      <c r="R19" s="89"/>
      <c r="S19" s="89" t="e">
        <f>+VLOOKUP(R19,Participants!$A$1:$F$802,2,FALSE)</f>
        <v>#N/A</v>
      </c>
      <c r="T19" s="89"/>
      <c r="U19" s="89" t="e">
        <f>+VLOOKUP(T19,Participants!$A$1:$F$802,2,FALSE)</f>
        <v>#N/A</v>
      </c>
      <c r="V19" s="89"/>
      <c r="W19" s="89" t="e">
        <f>+VLOOKUP(V19,Participants!$A$1:$F$802,2,FALSE)</f>
        <v>#N/A</v>
      </c>
    </row>
    <row r="20" spans="1:24" ht="14.25" customHeight="1" x14ac:dyDescent="0.25">
      <c r="A20" s="85"/>
      <c r="B20" s="86" t="s">
        <v>859</v>
      </c>
      <c r="C20" s="87">
        <v>3</v>
      </c>
      <c r="D20" s="87">
        <v>5</v>
      </c>
      <c r="E20" s="51">
        <v>513</v>
      </c>
      <c r="F20" s="51" t="str">
        <f>+VLOOKUP(E20,Participants!$A$1:$F$802,2,FALSE)</f>
        <v>Alexander Cross</v>
      </c>
      <c r="G20" s="51" t="str">
        <f>+VLOOKUP(E20,Participants!$A$1:$F$802,4,FALSE)</f>
        <v>AMA</v>
      </c>
      <c r="H20" s="51" t="str">
        <f>+VLOOKUP(E20,Participants!$A$1:$F$802,5,FALSE)</f>
        <v>M</v>
      </c>
      <c r="I20" s="51">
        <f>+VLOOKUP(E20,Participants!$A$1:$F$802,3,FALSE)</f>
        <v>4</v>
      </c>
      <c r="J20" s="51" t="str">
        <f>+VLOOKUP(E20,Participants!$A$1:$G$802,7,FALSE)</f>
        <v>DEV BOYS</v>
      </c>
      <c r="K20" s="88" t="s">
        <v>867</v>
      </c>
      <c r="L20" s="51">
        <v>7</v>
      </c>
      <c r="M20" s="51">
        <v>2</v>
      </c>
      <c r="N20" s="85" t="str">
        <f t="shared" si="0"/>
        <v>DEV BOYS</v>
      </c>
      <c r="O20" s="85"/>
      <c r="P20" s="89"/>
      <c r="Q20" s="89" t="e">
        <f>+VLOOKUP(P20,Participants!$A$1:$F$802,2,FALSE)</f>
        <v>#N/A</v>
      </c>
      <c r="R20" s="89"/>
      <c r="S20" s="89" t="e">
        <f>+VLOOKUP(R20,Participants!$A$1:$F$802,2,FALSE)</f>
        <v>#N/A</v>
      </c>
      <c r="T20" s="89"/>
      <c r="U20" s="89" t="e">
        <f>+VLOOKUP(T20,Participants!$A$1:$F$802,2,FALSE)</f>
        <v>#N/A</v>
      </c>
      <c r="V20" s="89"/>
      <c r="W20" s="89" t="e">
        <f>+VLOOKUP(V20,Participants!$A$1:$F$802,2,FALSE)</f>
        <v>#N/A</v>
      </c>
    </row>
    <row r="21" spans="1:24" ht="14.25" customHeight="1" x14ac:dyDescent="0.25">
      <c r="A21" s="79"/>
      <c r="B21" s="80" t="s">
        <v>859</v>
      </c>
      <c r="C21" s="81">
        <v>2</v>
      </c>
      <c r="D21" s="81">
        <v>6</v>
      </c>
      <c r="E21" s="53">
        <v>501</v>
      </c>
      <c r="F21" s="53" t="str">
        <f>+VLOOKUP(E21,Participants!$A$1:$F$802,2,FALSE)</f>
        <v>Joey O'Keefe</v>
      </c>
      <c r="G21" s="53" t="str">
        <f>+VLOOKUP(E21,Participants!$A$1:$F$802,4,FALSE)</f>
        <v>AMA</v>
      </c>
      <c r="H21" s="53" t="str">
        <f>+VLOOKUP(E21,Participants!$A$1:$F$802,5,FALSE)</f>
        <v>M</v>
      </c>
      <c r="I21" s="53">
        <f>+VLOOKUP(E21,Participants!$A$1:$F$802,3,FALSE)</f>
        <v>1</v>
      </c>
      <c r="J21" s="53" t="str">
        <f>+VLOOKUP(E21,Participants!$A$1:$G$802,7,FALSE)</f>
        <v>DEV BOYS</v>
      </c>
      <c r="K21" s="82" t="s">
        <v>877</v>
      </c>
      <c r="L21" s="53">
        <v>8</v>
      </c>
      <c r="M21" s="53">
        <v>1</v>
      </c>
      <c r="N21" s="83" t="str">
        <f t="shared" si="0"/>
        <v>DEV BOYS</v>
      </c>
      <c r="O21" s="83"/>
      <c r="P21" s="84"/>
      <c r="Q21" s="84" t="e">
        <f>+VLOOKUP(P21,Participants!$A$1:$F$802,2,FALSE)</f>
        <v>#N/A</v>
      </c>
      <c r="R21" s="84"/>
      <c r="S21" s="84" t="e">
        <f>+VLOOKUP(R21,Participants!$A$1:$F$802,2,FALSE)</f>
        <v>#N/A</v>
      </c>
      <c r="T21" s="84"/>
      <c r="U21" s="84" t="e">
        <f>+VLOOKUP(T21,Participants!$A$1:$F$802,2,FALSE)</f>
        <v>#N/A</v>
      </c>
      <c r="V21" s="84"/>
      <c r="W21" s="84" t="e">
        <f>+VLOOKUP(V21,Participants!$A$1:$F$802,2,FALSE)</f>
        <v>#N/A</v>
      </c>
    </row>
    <row r="22" spans="1:24" ht="14.25" customHeight="1" x14ac:dyDescent="0.25">
      <c r="A22" s="79"/>
      <c r="B22" s="80" t="s">
        <v>859</v>
      </c>
      <c r="C22" s="81">
        <v>2</v>
      </c>
      <c r="D22" s="81">
        <v>5</v>
      </c>
      <c r="E22" s="53">
        <v>828</v>
      </c>
      <c r="F22" s="53" t="str">
        <f>+VLOOKUP(E22,Participants!$A$1:$F$802,2,FALSE)</f>
        <v>Henry Cerchiaro</v>
      </c>
      <c r="G22" s="53" t="str">
        <f>+VLOOKUP(E22,Participants!$A$1:$F$802,4,FALSE)</f>
        <v>GAA</v>
      </c>
      <c r="H22" s="53" t="str">
        <f>+VLOOKUP(E22,Participants!$A$1:$F$802,5,FALSE)</f>
        <v>M</v>
      </c>
      <c r="I22" s="53">
        <f>+VLOOKUP(E22,Participants!$A$1:$F$802,3,FALSE)</f>
        <v>1</v>
      </c>
      <c r="J22" s="53" t="str">
        <f>+VLOOKUP(E22,Participants!$A$1:$G$802,7,FALSE)</f>
        <v>DEV BOYS</v>
      </c>
      <c r="K22" s="82" t="s">
        <v>878</v>
      </c>
      <c r="L22" s="53"/>
      <c r="M22" s="53"/>
      <c r="N22" s="83" t="str">
        <f t="shared" si="0"/>
        <v>DEV BOYS</v>
      </c>
      <c r="O22" s="79"/>
      <c r="P22" s="84"/>
      <c r="Q22" s="84" t="e">
        <f>+VLOOKUP(P22,Participants!$A$1:$F$802,2,FALSE)</f>
        <v>#N/A</v>
      </c>
      <c r="R22" s="84"/>
      <c r="S22" s="84" t="e">
        <f>+VLOOKUP(R22,Participants!$A$1:$F$802,2,FALSE)</f>
        <v>#N/A</v>
      </c>
      <c r="T22" s="84"/>
      <c r="U22" s="84" t="e">
        <f>+VLOOKUP(T22,Participants!$A$1:$F$802,2,FALSE)</f>
        <v>#N/A</v>
      </c>
      <c r="V22" s="84"/>
      <c r="W22" s="84" t="e">
        <f>+VLOOKUP(V22,Participants!$A$1:$F$802,2,FALSE)</f>
        <v>#N/A</v>
      </c>
    </row>
    <row r="23" spans="1:24" ht="14.25" customHeight="1" x14ac:dyDescent="0.25">
      <c r="A23" s="79"/>
      <c r="B23" s="80" t="s">
        <v>859</v>
      </c>
      <c r="C23" s="81">
        <v>2</v>
      </c>
      <c r="D23" s="81">
        <v>7</v>
      </c>
      <c r="E23" s="53"/>
      <c r="F23" s="53" t="e">
        <f>+VLOOKUP(E23,Participants!$A$1:$F$802,2,FALSE)</f>
        <v>#N/A</v>
      </c>
      <c r="G23" s="53" t="e">
        <f>+VLOOKUP(E23,Participants!$A$1:$F$802,4,FALSE)</f>
        <v>#N/A</v>
      </c>
      <c r="H23" s="53" t="e">
        <f>+VLOOKUP(E23,Participants!$A$1:$F$802,5,FALSE)</f>
        <v>#N/A</v>
      </c>
      <c r="I23" s="53" t="e">
        <f>+VLOOKUP(E23,Participants!$A$1:$F$802,3,FALSE)</f>
        <v>#N/A</v>
      </c>
      <c r="J23" s="53" t="e">
        <f>+VLOOKUP(E23,Participants!$A$1:$G$802,7,FALSE)</f>
        <v>#N/A</v>
      </c>
      <c r="K23" s="82"/>
      <c r="L23" s="53"/>
      <c r="M23" s="53"/>
      <c r="N23" s="83" t="e">
        <f t="shared" si="0"/>
        <v>#N/A</v>
      </c>
      <c r="O23" s="83"/>
      <c r="P23" s="84"/>
      <c r="Q23" s="84" t="e">
        <f>+VLOOKUP(P23,Participants!$A$1:$F$802,2,FALSE)</f>
        <v>#N/A</v>
      </c>
      <c r="R23" s="84"/>
      <c r="S23" s="84" t="e">
        <f>+VLOOKUP(R23,Participants!$A$1:$F$802,2,FALSE)</f>
        <v>#N/A</v>
      </c>
      <c r="T23" s="84"/>
      <c r="U23" s="84" t="e">
        <f>+VLOOKUP(T23,Participants!$A$1:$F$802,2,FALSE)</f>
        <v>#N/A</v>
      </c>
      <c r="V23" s="84"/>
      <c r="W23" s="84" t="e">
        <f>+VLOOKUP(V23,Participants!$A$1:$F$802,2,FALSE)</f>
        <v>#N/A</v>
      </c>
    </row>
    <row r="24" spans="1:24" ht="14.25" customHeight="1" x14ac:dyDescent="0.25">
      <c r="A24" s="79"/>
      <c r="B24" s="80" t="s">
        <v>859</v>
      </c>
      <c r="C24" s="81">
        <v>2</v>
      </c>
      <c r="D24" s="81">
        <v>8</v>
      </c>
      <c r="E24" s="53"/>
      <c r="F24" s="53" t="e">
        <f>+VLOOKUP(E24,Participants!$A$1:$F$802,2,FALSE)</f>
        <v>#N/A</v>
      </c>
      <c r="G24" s="53" t="e">
        <f>+VLOOKUP(E24,Participants!$A$1:$F$802,4,FALSE)</f>
        <v>#N/A</v>
      </c>
      <c r="H24" s="53" t="e">
        <f>+VLOOKUP(E24,Participants!$A$1:$F$802,5,FALSE)</f>
        <v>#N/A</v>
      </c>
      <c r="I24" s="53" t="e">
        <f>+VLOOKUP(E24,Participants!$A$1:$F$802,3,FALSE)</f>
        <v>#N/A</v>
      </c>
      <c r="J24" s="53" t="e">
        <f>+VLOOKUP(E24,Participants!$A$1:$G$802,7,FALSE)</f>
        <v>#N/A</v>
      </c>
      <c r="K24" s="82"/>
      <c r="L24" s="53"/>
      <c r="M24" s="53"/>
      <c r="N24" s="83" t="e">
        <f t="shared" si="0"/>
        <v>#N/A</v>
      </c>
      <c r="O24" s="83"/>
      <c r="P24" s="84"/>
      <c r="Q24" s="84" t="e">
        <f>+VLOOKUP(P24,Participants!$A$1:$F$802,2,FALSE)</f>
        <v>#N/A</v>
      </c>
      <c r="R24" s="84"/>
      <c r="S24" s="84" t="e">
        <f>+VLOOKUP(R24,Participants!$A$1:$F$802,2,FALSE)</f>
        <v>#N/A</v>
      </c>
      <c r="T24" s="84"/>
      <c r="U24" s="84" t="e">
        <f>+VLOOKUP(T24,Participants!$A$1:$F$802,2,FALSE)</f>
        <v>#N/A</v>
      </c>
      <c r="V24" s="84"/>
      <c r="W24" s="84" t="e">
        <f>+VLOOKUP(V24,Participants!$A$1:$F$802,2,FALSE)</f>
        <v>#N/A</v>
      </c>
    </row>
    <row r="25" spans="1:24" ht="14.25" customHeight="1" x14ac:dyDescent="0.25">
      <c r="A25" s="85"/>
      <c r="B25" s="86" t="s">
        <v>859</v>
      </c>
      <c r="C25" s="87">
        <v>3</v>
      </c>
      <c r="D25" s="87">
        <v>7</v>
      </c>
      <c r="E25" s="51"/>
      <c r="F25" s="51" t="e">
        <f>+VLOOKUP(E25,Participants!$A$1:$F$802,2,FALSE)</f>
        <v>#N/A</v>
      </c>
      <c r="G25" s="51" t="e">
        <f>+VLOOKUP(E25,Participants!$A$1:$F$802,4,FALSE)</f>
        <v>#N/A</v>
      </c>
      <c r="H25" s="51" t="e">
        <f>+VLOOKUP(E25,Participants!$A$1:$F$802,5,FALSE)</f>
        <v>#N/A</v>
      </c>
      <c r="I25" s="51" t="e">
        <f>+VLOOKUP(E25,Participants!$A$1:$F$802,3,FALSE)</f>
        <v>#N/A</v>
      </c>
      <c r="J25" s="51" t="e">
        <f>+VLOOKUP(E25,Participants!$A$1:$G$802,7,FALSE)</f>
        <v>#N/A</v>
      </c>
      <c r="K25" s="88"/>
      <c r="L25" s="51"/>
      <c r="M25" s="51"/>
      <c r="N25" s="85" t="e">
        <f t="shared" si="0"/>
        <v>#N/A</v>
      </c>
      <c r="O25" s="85"/>
      <c r="P25" s="89"/>
      <c r="Q25" s="89" t="e">
        <f>+VLOOKUP(P25,Participants!$A$1:$F$802,2,FALSE)</f>
        <v>#N/A</v>
      </c>
      <c r="R25" s="89"/>
      <c r="S25" s="89" t="e">
        <f>+VLOOKUP(R25,Participants!$A$1:$F$802,2,FALSE)</f>
        <v>#N/A</v>
      </c>
      <c r="T25" s="89"/>
      <c r="U25" s="89" t="e">
        <f>+VLOOKUP(T25,Participants!$A$1:$F$802,2,FALSE)</f>
        <v>#N/A</v>
      </c>
      <c r="V25" s="89"/>
      <c r="W25" s="89" t="e">
        <f>+VLOOKUP(V25,Participants!$A$1:$F$802,2,FALSE)</f>
        <v>#N/A</v>
      </c>
    </row>
    <row r="26" spans="1:24" ht="14.25" customHeight="1" x14ac:dyDescent="0.25">
      <c r="A26" s="85"/>
      <c r="B26" s="86" t="s">
        <v>859</v>
      </c>
      <c r="C26" s="87">
        <v>3</v>
      </c>
      <c r="D26" s="87">
        <v>8</v>
      </c>
      <c r="E26" s="51"/>
      <c r="F26" s="51" t="e">
        <f>+VLOOKUP(E26,Participants!$A$1:$F$802,2,FALSE)</f>
        <v>#N/A</v>
      </c>
      <c r="G26" s="51" t="e">
        <f>+VLOOKUP(E26,Participants!$A$1:$F$802,4,FALSE)</f>
        <v>#N/A</v>
      </c>
      <c r="H26" s="51" t="e">
        <f>+VLOOKUP(E26,Participants!$A$1:$F$802,5,FALSE)</f>
        <v>#N/A</v>
      </c>
      <c r="I26" s="51" t="e">
        <f>+VLOOKUP(E26,Participants!$A$1:$F$802,3,FALSE)</f>
        <v>#N/A</v>
      </c>
      <c r="J26" s="51" t="e">
        <f>+VLOOKUP(E26,Participants!$A$1:$G$802,7,FALSE)</f>
        <v>#N/A</v>
      </c>
      <c r="K26" s="88"/>
      <c r="L26" s="51"/>
      <c r="M26" s="51"/>
      <c r="N26" s="85" t="e">
        <f t="shared" si="0"/>
        <v>#N/A</v>
      </c>
      <c r="O26" s="85"/>
      <c r="P26" s="89"/>
      <c r="Q26" s="89" t="e">
        <f>+VLOOKUP(P26,Participants!$A$1:$F$802,2,FALSE)</f>
        <v>#N/A</v>
      </c>
      <c r="R26" s="89"/>
      <c r="S26" s="89" t="e">
        <f>+VLOOKUP(R26,Participants!$A$1:$F$802,2,FALSE)</f>
        <v>#N/A</v>
      </c>
      <c r="T26" s="89"/>
      <c r="U26" s="89" t="e">
        <f>+VLOOKUP(T26,Participants!$A$1:$F$802,2,FALSE)</f>
        <v>#N/A</v>
      </c>
      <c r="V26" s="89"/>
      <c r="W26" s="89" t="e">
        <f>+VLOOKUP(V26,Participants!$A$1:$F$802,2,FALSE)</f>
        <v>#N/A</v>
      </c>
    </row>
    <row r="27" spans="1:24" ht="14.25" customHeight="1" x14ac:dyDescent="0.25">
      <c r="B27" s="70"/>
      <c r="D27" s="94"/>
      <c r="K27" s="54"/>
      <c r="P27" s="73"/>
      <c r="Q27" s="73"/>
      <c r="R27" s="73"/>
      <c r="S27" s="73"/>
      <c r="T27" s="73"/>
      <c r="U27" s="73"/>
      <c r="V27" s="73"/>
      <c r="W27" s="73"/>
    </row>
    <row r="28" spans="1:24" ht="14.25" customHeight="1" x14ac:dyDescent="0.25">
      <c r="B28" s="70"/>
      <c r="D28" s="94"/>
      <c r="K28" s="54"/>
      <c r="P28" s="73"/>
      <c r="Q28" s="73"/>
      <c r="R28" s="73"/>
      <c r="S28" s="73"/>
      <c r="T28" s="73"/>
      <c r="U28" s="73"/>
      <c r="V28" s="73"/>
      <c r="W28" s="73"/>
    </row>
    <row r="29" spans="1:24" ht="14.25" customHeight="1" x14ac:dyDescent="0.25">
      <c r="B29" s="70"/>
      <c r="D29" s="94"/>
      <c r="K29" s="54"/>
      <c r="P29" s="73"/>
      <c r="Q29" s="73"/>
      <c r="R29" s="73"/>
      <c r="S29" s="73"/>
      <c r="T29" s="73"/>
      <c r="U29" s="73"/>
      <c r="V29" s="73"/>
      <c r="W29" s="73"/>
    </row>
    <row r="30" spans="1:24" ht="14.25" customHeight="1" x14ac:dyDescent="0.25">
      <c r="D30" s="94"/>
      <c r="K30" s="54"/>
      <c r="P30" s="73"/>
      <c r="Q30" s="73"/>
      <c r="R30" s="73"/>
      <c r="S30" s="73"/>
      <c r="T30" s="73"/>
      <c r="U30" s="73"/>
      <c r="V30" s="73"/>
      <c r="W30" s="73"/>
    </row>
    <row r="31" spans="1:24" ht="14.25" customHeight="1" x14ac:dyDescent="0.25">
      <c r="D31" s="94"/>
      <c r="K31" s="54"/>
      <c r="P31" s="73"/>
      <c r="Q31" s="73"/>
      <c r="R31" s="73"/>
      <c r="S31" s="73"/>
      <c r="T31" s="73"/>
      <c r="U31" s="73"/>
      <c r="V31" s="73"/>
      <c r="W31" s="73"/>
    </row>
    <row r="32" spans="1:24" ht="14.25" customHeight="1" x14ac:dyDescent="0.25">
      <c r="B32" s="57" t="s">
        <v>15</v>
      </c>
      <c r="C32" s="57" t="s">
        <v>18</v>
      </c>
      <c r="D32" s="58" t="s">
        <v>21</v>
      </c>
      <c r="E32" s="57" t="s">
        <v>24</v>
      </c>
      <c r="F32" s="57" t="s">
        <v>27</v>
      </c>
      <c r="G32" s="57" t="s">
        <v>30</v>
      </c>
      <c r="H32" s="57" t="s">
        <v>33</v>
      </c>
      <c r="I32" s="57" t="s">
        <v>36</v>
      </c>
      <c r="J32" s="57" t="s">
        <v>39</v>
      </c>
      <c r="K32" s="57" t="s">
        <v>42</v>
      </c>
      <c r="L32" s="57" t="s">
        <v>45</v>
      </c>
      <c r="M32" s="57" t="s">
        <v>48</v>
      </c>
      <c r="N32" s="57" t="s">
        <v>51</v>
      </c>
      <c r="O32" s="59" t="s">
        <v>53</v>
      </c>
      <c r="P32" s="57" t="s">
        <v>619</v>
      </c>
      <c r="Q32" s="57" t="s">
        <v>62</v>
      </c>
      <c r="R32" s="57" t="s">
        <v>65</v>
      </c>
      <c r="S32" s="57" t="s">
        <v>68</v>
      </c>
      <c r="T32" s="57" t="s">
        <v>74</v>
      </c>
      <c r="U32" s="57" t="s">
        <v>77</v>
      </c>
      <c r="V32" s="57" t="s">
        <v>80</v>
      </c>
      <c r="W32" s="59" t="s">
        <v>10</v>
      </c>
      <c r="X32" s="59" t="s">
        <v>763</v>
      </c>
    </row>
    <row r="33" spans="1:24" ht="14.25" customHeight="1" x14ac:dyDescent="0.25">
      <c r="A33" s="60" t="s">
        <v>111</v>
      </c>
      <c r="B33" s="60">
        <f t="shared" ref="B33:W33" si="1">+SUMIFS($M$2:$M$26,$J$2:$J$26,$A33,$G$2:$G$26,B$32)</f>
        <v>0</v>
      </c>
      <c r="C33" s="60">
        <f t="shared" si="1"/>
        <v>0</v>
      </c>
      <c r="D33" s="60">
        <f t="shared" si="1"/>
        <v>0</v>
      </c>
      <c r="E33" s="60">
        <f t="shared" si="1"/>
        <v>11</v>
      </c>
      <c r="F33" s="60">
        <f t="shared" si="1"/>
        <v>0</v>
      </c>
      <c r="G33" s="60">
        <f t="shared" si="1"/>
        <v>0</v>
      </c>
      <c r="H33" s="60">
        <f t="shared" si="1"/>
        <v>0</v>
      </c>
      <c r="I33" s="60">
        <f t="shared" si="1"/>
        <v>0</v>
      </c>
      <c r="J33" s="60">
        <f t="shared" si="1"/>
        <v>0</v>
      </c>
      <c r="K33" s="60">
        <f t="shared" si="1"/>
        <v>0</v>
      </c>
      <c r="L33" s="60">
        <f t="shared" si="1"/>
        <v>2</v>
      </c>
      <c r="M33" s="60">
        <f t="shared" si="1"/>
        <v>0</v>
      </c>
      <c r="N33" s="60">
        <f t="shared" si="1"/>
        <v>0</v>
      </c>
      <c r="O33" s="60">
        <f t="shared" si="1"/>
        <v>4</v>
      </c>
      <c r="P33" s="60">
        <f t="shared" si="1"/>
        <v>8</v>
      </c>
      <c r="Q33" s="60">
        <f t="shared" si="1"/>
        <v>0</v>
      </c>
      <c r="R33" s="60">
        <f t="shared" si="1"/>
        <v>0</v>
      </c>
      <c r="S33" s="60">
        <f t="shared" si="1"/>
        <v>0</v>
      </c>
      <c r="T33" s="60">
        <f t="shared" si="1"/>
        <v>0</v>
      </c>
      <c r="U33" s="60">
        <f t="shared" si="1"/>
        <v>0</v>
      </c>
      <c r="V33" s="60">
        <f t="shared" si="1"/>
        <v>0</v>
      </c>
      <c r="W33" s="60">
        <f t="shared" si="1"/>
        <v>14</v>
      </c>
      <c r="X33" s="60">
        <f t="shared" ref="X33:X34" si="2">SUM(B33:W33)</f>
        <v>39</v>
      </c>
    </row>
    <row r="34" spans="1:24" ht="14.25" customHeight="1" x14ac:dyDescent="0.25">
      <c r="A34" s="60" t="s">
        <v>13</v>
      </c>
      <c r="B34" s="60">
        <f t="shared" ref="B34:W34" si="3">+SUMIFS($M$2:$M$26,$J$2:$J$26,$A34,$G$2:$G$26,B$32)</f>
        <v>0</v>
      </c>
      <c r="C34" s="60">
        <f t="shared" si="3"/>
        <v>0</v>
      </c>
      <c r="D34" s="60">
        <f t="shared" si="3"/>
        <v>0</v>
      </c>
      <c r="E34" s="60">
        <f t="shared" si="3"/>
        <v>11</v>
      </c>
      <c r="F34" s="60">
        <f t="shared" si="3"/>
        <v>0</v>
      </c>
      <c r="G34" s="60">
        <f t="shared" si="3"/>
        <v>0</v>
      </c>
      <c r="H34" s="60">
        <f t="shared" si="3"/>
        <v>0</v>
      </c>
      <c r="I34" s="60">
        <f t="shared" si="3"/>
        <v>0</v>
      </c>
      <c r="J34" s="60">
        <f t="shared" si="3"/>
        <v>0</v>
      </c>
      <c r="K34" s="60">
        <f t="shared" si="3"/>
        <v>0</v>
      </c>
      <c r="L34" s="60">
        <f t="shared" si="3"/>
        <v>6</v>
      </c>
      <c r="M34" s="60">
        <f t="shared" si="3"/>
        <v>0</v>
      </c>
      <c r="N34" s="60">
        <f t="shared" si="3"/>
        <v>0</v>
      </c>
      <c r="O34" s="60">
        <f t="shared" si="3"/>
        <v>5</v>
      </c>
      <c r="P34" s="60">
        <f t="shared" si="3"/>
        <v>7</v>
      </c>
      <c r="Q34" s="60">
        <f t="shared" si="3"/>
        <v>0</v>
      </c>
      <c r="R34" s="60">
        <f t="shared" si="3"/>
        <v>0</v>
      </c>
      <c r="S34" s="60">
        <f t="shared" si="3"/>
        <v>0</v>
      </c>
      <c r="T34" s="60">
        <f t="shared" si="3"/>
        <v>0</v>
      </c>
      <c r="U34" s="60">
        <f t="shared" si="3"/>
        <v>0</v>
      </c>
      <c r="V34" s="60">
        <f t="shared" si="3"/>
        <v>0</v>
      </c>
      <c r="W34" s="60">
        <f t="shared" si="3"/>
        <v>10</v>
      </c>
      <c r="X34" s="60">
        <f t="shared" si="2"/>
        <v>39</v>
      </c>
    </row>
    <row r="35" spans="1:24" ht="14.25" customHeight="1" x14ac:dyDescent="0.25">
      <c r="D35" s="94"/>
      <c r="K35" s="54"/>
      <c r="P35" s="73"/>
      <c r="Q35" s="73"/>
      <c r="R35" s="73"/>
      <c r="S35" s="73"/>
      <c r="T35" s="73"/>
      <c r="U35" s="73"/>
      <c r="V35" s="73"/>
      <c r="W35" s="73"/>
    </row>
    <row r="36" spans="1:24" ht="14.25" customHeight="1" x14ac:dyDescent="0.25">
      <c r="D36" s="94"/>
      <c r="K36" s="54"/>
      <c r="P36" s="73"/>
      <c r="Q36" s="73"/>
      <c r="R36" s="73"/>
      <c r="S36" s="73"/>
      <c r="T36" s="73"/>
      <c r="U36" s="73"/>
      <c r="V36" s="73"/>
      <c r="W36" s="73"/>
    </row>
    <row r="37" spans="1:24" ht="14.25" customHeight="1" x14ac:dyDescent="0.25">
      <c r="D37" s="94"/>
      <c r="K37" s="54"/>
      <c r="P37" s="73"/>
      <c r="Q37" s="73"/>
      <c r="R37" s="73"/>
      <c r="S37" s="73"/>
      <c r="T37" s="73"/>
      <c r="U37" s="73"/>
      <c r="V37" s="73"/>
      <c r="W37" s="73"/>
    </row>
    <row r="38" spans="1:24" ht="14.25" customHeight="1" x14ac:dyDescent="0.25">
      <c r="D38" s="94"/>
      <c r="K38" s="54"/>
      <c r="P38" s="73"/>
      <c r="Q38" s="73"/>
      <c r="R38" s="73"/>
      <c r="S38" s="73"/>
      <c r="T38" s="73"/>
      <c r="U38" s="73"/>
      <c r="V38" s="73"/>
      <c r="W38" s="73"/>
    </row>
    <row r="39" spans="1:24" ht="14.25" customHeight="1" x14ac:dyDescent="0.25">
      <c r="D39" s="94"/>
      <c r="K39" s="54"/>
      <c r="P39" s="73"/>
      <c r="Q39" s="73"/>
      <c r="R39" s="73"/>
      <c r="S39" s="73"/>
      <c r="T39" s="73"/>
      <c r="U39" s="73"/>
      <c r="V39" s="73"/>
      <c r="W39" s="73"/>
    </row>
    <row r="40" spans="1:24" ht="14.25" customHeight="1" x14ac:dyDescent="0.25">
      <c r="D40" s="94"/>
      <c r="K40" s="54"/>
      <c r="P40" s="73"/>
      <c r="Q40" s="73"/>
      <c r="R40" s="73"/>
      <c r="S40" s="73"/>
      <c r="T40" s="73"/>
      <c r="U40" s="73"/>
      <c r="V40" s="73"/>
      <c r="W40" s="73"/>
    </row>
    <row r="41" spans="1:24" ht="14.25" customHeight="1" x14ac:dyDescent="0.25">
      <c r="D41" s="94"/>
      <c r="K41" s="54"/>
      <c r="P41" s="73"/>
      <c r="Q41" s="73"/>
      <c r="R41" s="73"/>
      <c r="S41" s="73"/>
      <c r="T41" s="73"/>
      <c r="U41" s="73"/>
      <c r="V41" s="73"/>
      <c r="W41" s="73"/>
    </row>
    <row r="42" spans="1:24" ht="14.25" customHeight="1" x14ac:dyDescent="0.25">
      <c r="D42" s="94"/>
      <c r="K42" s="54"/>
      <c r="P42" s="73"/>
      <c r="Q42" s="73"/>
      <c r="R42" s="73"/>
      <c r="S42" s="73"/>
      <c r="T42" s="73"/>
      <c r="U42" s="73"/>
      <c r="V42" s="73"/>
      <c r="W42" s="73"/>
    </row>
    <row r="43" spans="1:24" ht="14.25" customHeight="1" x14ac:dyDescent="0.25">
      <c r="D43" s="94"/>
      <c r="K43" s="54"/>
      <c r="P43" s="73"/>
      <c r="Q43" s="73"/>
      <c r="R43" s="73"/>
      <c r="S43" s="73"/>
      <c r="T43" s="73"/>
      <c r="U43" s="73"/>
      <c r="V43" s="73"/>
      <c r="W43" s="73"/>
    </row>
    <row r="44" spans="1:24" ht="14.25" customHeight="1" x14ac:dyDescent="0.25">
      <c r="D44" s="94"/>
      <c r="K44" s="54"/>
      <c r="P44" s="73"/>
      <c r="Q44" s="73"/>
      <c r="R44" s="73"/>
      <c r="S44" s="73"/>
      <c r="T44" s="73"/>
      <c r="U44" s="73"/>
      <c r="V44" s="73"/>
      <c r="W44" s="73"/>
    </row>
    <row r="45" spans="1:24" ht="14.25" customHeight="1" x14ac:dyDescent="0.25">
      <c r="D45" s="94"/>
      <c r="K45" s="54"/>
      <c r="P45" s="73"/>
      <c r="Q45" s="73"/>
      <c r="R45" s="73"/>
      <c r="S45" s="73"/>
      <c r="T45" s="73"/>
      <c r="U45" s="73"/>
      <c r="V45" s="73"/>
      <c r="W45" s="73"/>
    </row>
    <row r="46" spans="1:24" ht="14.25" customHeight="1" x14ac:dyDescent="0.25">
      <c r="D46" s="94"/>
      <c r="K46" s="54"/>
      <c r="P46" s="73"/>
      <c r="Q46" s="73"/>
      <c r="R46" s="73"/>
      <c r="S46" s="73"/>
      <c r="T46" s="73"/>
      <c r="U46" s="73"/>
      <c r="V46" s="73"/>
      <c r="W46" s="73"/>
    </row>
    <row r="47" spans="1:24" ht="14.25" customHeight="1" x14ac:dyDescent="0.25">
      <c r="D47" s="94"/>
      <c r="K47" s="54"/>
      <c r="P47" s="73"/>
      <c r="Q47" s="73"/>
      <c r="R47" s="73"/>
      <c r="S47" s="73"/>
      <c r="T47" s="73"/>
      <c r="U47" s="73"/>
      <c r="V47" s="73"/>
      <c r="W47" s="73"/>
    </row>
    <row r="48" spans="1:24" ht="14.25" customHeight="1" x14ac:dyDescent="0.25">
      <c r="D48" s="94"/>
      <c r="K48" s="54"/>
      <c r="P48" s="73"/>
      <c r="Q48" s="73"/>
      <c r="R48" s="73"/>
      <c r="S48" s="73"/>
      <c r="T48" s="73"/>
      <c r="U48" s="73"/>
      <c r="V48" s="73"/>
      <c r="W48" s="73"/>
    </row>
    <row r="49" spans="4:23" ht="14.25" customHeight="1" x14ac:dyDescent="0.25">
      <c r="D49" s="94"/>
      <c r="K49" s="54"/>
      <c r="P49" s="73"/>
      <c r="Q49" s="73"/>
      <c r="R49" s="73"/>
      <c r="S49" s="73"/>
      <c r="T49" s="73"/>
      <c r="U49" s="73"/>
      <c r="V49" s="73"/>
      <c r="W49" s="73"/>
    </row>
    <row r="50" spans="4:23" ht="14.25" customHeight="1" x14ac:dyDescent="0.25">
      <c r="D50" s="94"/>
      <c r="K50" s="54"/>
      <c r="P50" s="73"/>
      <c r="Q50" s="73"/>
      <c r="R50" s="73"/>
      <c r="S50" s="73"/>
      <c r="T50" s="73"/>
      <c r="U50" s="73"/>
      <c r="V50" s="73"/>
      <c r="W50" s="73"/>
    </row>
    <row r="51" spans="4:23" ht="14.25" customHeight="1" x14ac:dyDescent="0.25">
      <c r="D51" s="94"/>
      <c r="K51" s="54"/>
      <c r="P51" s="73"/>
      <c r="Q51" s="73"/>
      <c r="R51" s="73"/>
      <c r="S51" s="73"/>
      <c r="T51" s="73"/>
      <c r="U51" s="73"/>
      <c r="V51" s="73"/>
      <c r="W51" s="73"/>
    </row>
    <row r="52" spans="4:23" ht="14.25" customHeight="1" x14ac:dyDescent="0.25">
      <c r="D52" s="94"/>
      <c r="K52" s="54"/>
      <c r="P52" s="73"/>
      <c r="Q52" s="73"/>
      <c r="R52" s="73"/>
      <c r="S52" s="73"/>
      <c r="T52" s="73"/>
      <c r="U52" s="73"/>
      <c r="V52" s="73"/>
      <c r="W52" s="73"/>
    </row>
    <row r="53" spans="4:23" ht="14.25" customHeight="1" x14ac:dyDescent="0.25">
      <c r="D53" s="94"/>
      <c r="K53" s="54"/>
      <c r="P53" s="73"/>
      <c r="Q53" s="73"/>
      <c r="R53" s="73"/>
      <c r="S53" s="73"/>
      <c r="T53" s="73"/>
      <c r="U53" s="73"/>
      <c r="V53" s="73"/>
      <c r="W53" s="73"/>
    </row>
    <row r="54" spans="4:23" ht="14.25" customHeight="1" x14ac:dyDescent="0.25">
      <c r="D54" s="94"/>
      <c r="K54" s="54"/>
      <c r="P54" s="73"/>
      <c r="Q54" s="73"/>
      <c r="R54" s="73"/>
      <c r="S54" s="73"/>
      <c r="T54" s="73"/>
      <c r="U54" s="73"/>
      <c r="V54" s="73"/>
      <c r="W54" s="73"/>
    </row>
    <row r="55" spans="4:23" ht="14.25" customHeight="1" x14ac:dyDescent="0.25">
      <c r="D55" s="94"/>
      <c r="K55" s="54"/>
      <c r="P55" s="73"/>
      <c r="Q55" s="73"/>
      <c r="R55" s="73"/>
      <c r="S55" s="73"/>
      <c r="T55" s="73"/>
      <c r="U55" s="73"/>
      <c r="V55" s="73"/>
      <c r="W55" s="73"/>
    </row>
    <row r="56" spans="4:23" ht="14.25" customHeight="1" x14ac:dyDescent="0.25">
      <c r="D56" s="94"/>
      <c r="K56" s="54"/>
      <c r="P56" s="73"/>
      <c r="Q56" s="73"/>
      <c r="R56" s="73"/>
      <c r="S56" s="73"/>
      <c r="T56" s="73"/>
      <c r="U56" s="73"/>
      <c r="V56" s="73"/>
      <c r="W56" s="73"/>
    </row>
    <row r="57" spans="4:23" ht="14.25" customHeight="1" x14ac:dyDescent="0.25">
      <c r="D57" s="94"/>
      <c r="K57" s="54"/>
      <c r="P57" s="73"/>
      <c r="Q57" s="73"/>
      <c r="R57" s="73"/>
      <c r="S57" s="73"/>
      <c r="T57" s="73"/>
      <c r="U57" s="73"/>
      <c r="V57" s="73"/>
      <c r="W57" s="73"/>
    </row>
    <row r="58" spans="4:23" ht="14.25" customHeight="1" x14ac:dyDescent="0.25">
      <c r="D58" s="94"/>
      <c r="K58" s="54"/>
      <c r="P58" s="73"/>
      <c r="Q58" s="73"/>
      <c r="R58" s="73"/>
      <c r="S58" s="73"/>
      <c r="T58" s="73"/>
      <c r="U58" s="73"/>
      <c r="V58" s="73"/>
      <c r="W58" s="73"/>
    </row>
    <row r="59" spans="4:23" ht="14.25" customHeight="1" x14ac:dyDescent="0.25">
      <c r="D59" s="94"/>
      <c r="K59" s="54"/>
      <c r="P59" s="73"/>
      <c r="Q59" s="73"/>
      <c r="R59" s="73"/>
      <c r="S59" s="73"/>
      <c r="T59" s="73"/>
      <c r="U59" s="73"/>
      <c r="V59" s="73"/>
      <c r="W59" s="73"/>
    </row>
    <row r="60" spans="4:23" ht="14.25" customHeight="1" x14ac:dyDescent="0.25">
      <c r="D60" s="94"/>
      <c r="K60" s="54"/>
      <c r="P60" s="73"/>
      <c r="Q60" s="73"/>
      <c r="R60" s="73"/>
      <c r="S60" s="73"/>
      <c r="T60" s="73"/>
      <c r="U60" s="73"/>
      <c r="V60" s="73"/>
      <c r="W60" s="73"/>
    </row>
    <row r="61" spans="4:23" ht="14.25" customHeight="1" x14ac:dyDescent="0.25">
      <c r="D61" s="94"/>
      <c r="K61" s="54"/>
      <c r="P61" s="73"/>
      <c r="Q61" s="73"/>
      <c r="R61" s="73"/>
      <c r="S61" s="73"/>
      <c r="T61" s="73"/>
      <c r="U61" s="73"/>
      <c r="V61" s="73"/>
      <c r="W61" s="73"/>
    </row>
    <row r="62" spans="4:23" ht="14.25" customHeight="1" x14ac:dyDescent="0.25">
      <c r="D62" s="94"/>
      <c r="K62" s="54"/>
      <c r="P62" s="73"/>
      <c r="Q62" s="73"/>
      <c r="R62" s="73"/>
      <c r="S62" s="73"/>
      <c r="T62" s="73"/>
      <c r="U62" s="73"/>
      <c r="V62" s="73"/>
      <c r="W62" s="73"/>
    </row>
    <row r="63" spans="4:23" ht="14.25" customHeight="1" x14ac:dyDescent="0.25">
      <c r="D63" s="94"/>
      <c r="K63" s="54"/>
      <c r="P63" s="73"/>
      <c r="Q63" s="73"/>
      <c r="R63" s="73"/>
      <c r="S63" s="73"/>
      <c r="T63" s="73"/>
      <c r="U63" s="73"/>
      <c r="V63" s="73"/>
      <c r="W63" s="73"/>
    </row>
    <row r="64" spans="4:23" ht="14.25" customHeight="1" x14ac:dyDescent="0.25">
      <c r="D64" s="94"/>
      <c r="K64" s="54"/>
      <c r="P64" s="73"/>
      <c r="Q64" s="73"/>
      <c r="R64" s="73"/>
      <c r="S64" s="73"/>
      <c r="T64" s="73"/>
      <c r="U64" s="73"/>
      <c r="V64" s="73"/>
      <c r="W64" s="73"/>
    </row>
    <row r="65" spans="4:23" ht="14.25" customHeight="1" x14ac:dyDescent="0.25">
      <c r="D65" s="94"/>
      <c r="K65" s="54"/>
      <c r="P65" s="73"/>
      <c r="Q65" s="73"/>
      <c r="R65" s="73"/>
      <c r="S65" s="73"/>
      <c r="T65" s="73"/>
      <c r="U65" s="73"/>
      <c r="V65" s="73"/>
      <c r="W65" s="73"/>
    </row>
    <row r="66" spans="4:23" ht="14.25" customHeight="1" x14ac:dyDescent="0.25">
      <c r="D66" s="94"/>
      <c r="K66" s="54"/>
      <c r="P66" s="73"/>
      <c r="Q66" s="73"/>
      <c r="R66" s="73"/>
      <c r="S66" s="73"/>
      <c r="T66" s="73"/>
      <c r="U66" s="73"/>
      <c r="V66" s="73"/>
      <c r="W66" s="73"/>
    </row>
    <row r="67" spans="4:23" ht="14.25" customHeight="1" x14ac:dyDescent="0.25">
      <c r="D67" s="94"/>
      <c r="K67" s="54"/>
      <c r="P67" s="73"/>
      <c r="Q67" s="73"/>
      <c r="R67" s="73"/>
      <c r="S67" s="73"/>
      <c r="T67" s="73"/>
      <c r="U67" s="73"/>
      <c r="V67" s="73"/>
      <c r="W67" s="73"/>
    </row>
    <row r="68" spans="4:23" ht="14.25" customHeight="1" x14ac:dyDescent="0.25">
      <c r="D68" s="94"/>
      <c r="K68" s="54"/>
      <c r="P68" s="73"/>
      <c r="Q68" s="73"/>
      <c r="R68" s="73"/>
      <c r="S68" s="73"/>
      <c r="T68" s="73"/>
      <c r="U68" s="73"/>
      <c r="V68" s="73"/>
      <c r="W68" s="73"/>
    </row>
    <row r="69" spans="4:23" ht="14.25" customHeight="1" x14ac:dyDescent="0.25">
      <c r="D69" s="94"/>
      <c r="K69" s="54"/>
      <c r="P69" s="73"/>
      <c r="Q69" s="73"/>
      <c r="R69" s="73"/>
      <c r="S69" s="73"/>
      <c r="T69" s="73"/>
      <c r="U69" s="73"/>
      <c r="V69" s="73"/>
      <c r="W69" s="73"/>
    </row>
    <row r="70" spans="4:23" ht="14.25" customHeight="1" x14ac:dyDescent="0.25">
      <c r="D70" s="94"/>
      <c r="K70" s="54"/>
      <c r="P70" s="73"/>
      <c r="Q70" s="73"/>
      <c r="R70" s="73"/>
      <c r="S70" s="73"/>
      <c r="T70" s="73"/>
      <c r="U70" s="73"/>
      <c r="V70" s="73"/>
      <c r="W70" s="73"/>
    </row>
    <row r="71" spans="4:23" ht="14.25" customHeight="1" x14ac:dyDescent="0.25">
      <c r="D71" s="94"/>
      <c r="K71" s="54"/>
      <c r="P71" s="73"/>
      <c r="Q71" s="73"/>
      <c r="R71" s="73"/>
      <c r="S71" s="73"/>
      <c r="T71" s="73"/>
      <c r="U71" s="73"/>
      <c r="V71" s="73"/>
      <c r="W71" s="73"/>
    </row>
    <row r="72" spans="4:23" ht="14.25" customHeight="1" x14ac:dyDescent="0.25">
      <c r="D72" s="94"/>
      <c r="K72" s="54"/>
      <c r="P72" s="73"/>
      <c r="Q72" s="73"/>
      <c r="R72" s="73"/>
      <c r="S72" s="73"/>
      <c r="T72" s="73"/>
      <c r="U72" s="73"/>
      <c r="V72" s="73"/>
      <c r="W72" s="73"/>
    </row>
    <row r="73" spans="4:23" ht="14.25" customHeight="1" x14ac:dyDescent="0.25">
      <c r="D73" s="94"/>
      <c r="K73" s="54"/>
      <c r="P73" s="73"/>
      <c r="Q73" s="73"/>
      <c r="R73" s="73"/>
      <c r="S73" s="73"/>
      <c r="T73" s="73"/>
      <c r="U73" s="73"/>
      <c r="V73" s="73"/>
      <c r="W73" s="73"/>
    </row>
    <row r="74" spans="4:23" ht="14.25" customHeight="1" x14ac:dyDescent="0.25">
      <c r="D74" s="94"/>
      <c r="K74" s="54"/>
      <c r="P74" s="73"/>
      <c r="Q74" s="73"/>
      <c r="R74" s="73"/>
      <c r="S74" s="73"/>
      <c r="T74" s="73"/>
      <c r="U74" s="73"/>
      <c r="V74" s="73"/>
      <c r="W74" s="73"/>
    </row>
    <row r="75" spans="4:23" ht="14.25" customHeight="1" x14ac:dyDescent="0.25">
      <c r="D75" s="94"/>
      <c r="K75" s="54"/>
      <c r="P75" s="73"/>
      <c r="Q75" s="73"/>
      <c r="R75" s="73"/>
      <c r="S75" s="73"/>
      <c r="T75" s="73"/>
      <c r="U75" s="73"/>
      <c r="V75" s="73"/>
      <c r="W75" s="73"/>
    </row>
    <row r="76" spans="4:23" ht="14.25" customHeight="1" x14ac:dyDescent="0.25">
      <c r="D76" s="94"/>
      <c r="K76" s="54"/>
      <c r="P76" s="73"/>
      <c r="Q76" s="73"/>
      <c r="R76" s="73"/>
      <c r="S76" s="73"/>
      <c r="T76" s="73"/>
      <c r="U76" s="73"/>
      <c r="V76" s="73"/>
      <c r="W76" s="73"/>
    </row>
    <row r="77" spans="4:23" ht="14.25" customHeight="1" x14ac:dyDescent="0.25">
      <c r="D77" s="94"/>
      <c r="K77" s="54"/>
      <c r="P77" s="73"/>
      <c r="Q77" s="73"/>
      <c r="R77" s="73"/>
      <c r="S77" s="73"/>
      <c r="T77" s="73"/>
      <c r="U77" s="73"/>
      <c r="V77" s="73"/>
      <c r="W77" s="73"/>
    </row>
    <row r="78" spans="4:23" ht="14.25" customHeight="1" x14ac:dyDescent="0.25">
      <c r="D78" s="94"/>
      <c r="K78" s="54"/>
      <c r="P78" s="73"/>
      <c r="Q78" s="73"/>
      <c r="R78" s="73"/>
      <c r="S78" s="73"/>
      <c r="T78" s="73"/>
      <c r="U78" s="73"/>
      <c r="V78" s="73"/>
      <c r="W78" s="73"/>
    </row>
    <row r="79" spans="4:23" ht="14.25" customHeight="1" x14ac:dyDescent="0.25">
      <c r="D79" s="94"/>
      <c r="K79" s="54"/>
      <c r="P79" s="73"/>
      <c r="Q79" s="73"/>
      <c r="R79" s="73"/>
      <c r="S79" s="73"/>
      <c r="T79" s="73"/>
      <c r="U79" s="73"/>
      <c r="V79" s="73"/>
      <c r="W79" s="73"/>
    </row>
    <row r="80" spans="4:23" ht="14.25" customHeight="1" x14ac:dyDescent="0.25">
      <c r="D80" s="94"/>
      <c r="K80" s="54"/>
      <c r="P80" s="73"/>
      <c r="Q80" s="73"/>
      <c r="R80" s="73"/>
      <c r="S80" s="73"/>
      <c r="T80" s="73"/>
      <c r="U80" s="73"/>
      <c r="V80" s="73"/>
      <c r="W80" s="73"/>
    </row>
    <row r="81" spans="4:23" ht="14.25" customHeight="1" x14ac:dyDescent="0.25">
      <c r="D81" s="94"/>
      <c r="K81" s="54"/>
      <c r="P81" s="73"/>
      <c r="Q81" s="73"/>
      <c r="R81" s="73"/>
      <c r="S81" s="73"/>
      <c r="T81" s="73"/>
      <c r="U81" s="73"/>
      <c r="V81" s="73"/>
      <c r="W81" s="73"/>
    </row>
    <row r="82" spans="4:23" ht="14.25" customHeight="1" x14ac:dyDescent="0.25">
      <c r="D82" s="94"/>
      <c r="K82" s="54"/>
      <c r="P82" s="73"/>
      <c r="Q82" s="73"/>
      <c r="R82" s="73"/>
      <c r="S82" s="73"/>
      <c r="T82" s="73"/>
      <c r="U82" s="73"/>
      <c r="V82" s="73"/>
      <c r="W82" s="73"/>
    </row>
    <row r="83" spans="4:23" ht="14.25" customHeight="1" x14ac:dyDescent="0.25">
      <c r="D83" s="94"/>
      <c r="K83" s="54"/>
      <c r="P83" s="73"/>
      <c r="Q83" s="73"/>
      <c r="R83" s="73"/>
      <c r="S83" s="73"/>
      <c r="T83" s="73"/>
      <c r="U83" s="73"/>
      <c r="V83" s="73"/>
      <c r="W83" s="73"/>
    </row>
    <row r="84" spans="4:23" ht="14.25" customHeight="1" x14ac:dyDescent="0.25">
      <c r="D84" s="94"/>
      <c r="K84" s="54"/>
      <c r="P84" s="73"/>
      <c r="Q84" s="73"/>
      <c r="R84" s="73"/>
      <c r="S84" s="73"/>
      <c r="T84" s="73"/>
      <c r="U84" s="73"/>
      <c r="V84" s="73"/>
      <c r="W84" s="73"/>
    </row>
    <row r="85" spans="4:23" ht="14.25" customHeight="1" x14ac:dyDescent="0.25">
      <c r="D85" s="94"/>
      <c r="K85" s="54"/>
      <c r="P85" s="73"/>
      <c r="Q85" s="73"/>
      <c r="R85" s="73"/>
      <c r="S85" s="73"/>
      <c r="T85" s="73"/>
      <c r="U85" s="73"/>
      <c r="V85" s="73"/>
      <c r="W85" s="73"/>
    </row>
    <row r="86" spans="4:23" ht="14.25" customHeight="1" x14ac:dyDescent="0.25">
      <c r="D86" s="94"/>
      <c r="K86" s="54"/>
      <c r="P86" s="73"/>
      <c r="Q86" s="73"/>
      <c r="R86" s="73"/>
      <c r="S86" s="73"/>
      <c r="T86" s="73"/>
      <c r="U86" s="73"/>
      <c r="V86" s="73"/>
      <c r="W86" s="73"/>
    </row>
    <row r="87" spans="4:23" ht="14.25" customHeight="1" x14ac:dyDescent="0.25">
      <c r="D87" s="94"/>
      <c r="K87" s="54"/>
      <c r="P87" s="73"/>
      <c r="Q87" s="73"/>
      <c r="R87" s="73"/>
      <c r="S87" s="73"/>
      <c r="T87" s="73"/>
      <c r="U87" s="73"/>
      <c r="V87" s="73"/>
      <c r="W87" s="73"/>
    </row>
    <row r="88" spans="4:23" ht="14.25" customHeight="1" x14ac:dyDescent="0.25">
      <c r="D88" s="94"/>
      <c r="K88" s="54"/>
      <c r="P88" s="73"/>
      <c r="Q88" s="73"/>
      <c r="R88" s="73"/>
      <c r="S88" s="73"/>
      <c r="T88" s="73"/>
      <c r="U88" s="73"/>
      <c r="V88" s="73"/>
      <c r="W88" s="73"/>
    </row>
    <row r="89" spans="4:23" ht="14.25" customHeight="1" x14ac:dyDescent="0.25">
      <c r="D89" s="94"/>
      <c r="K89" s="54"/>
      <c r="P89" s="73"/>
      <c r="Q89" s="73"/>
      <c r="R89" s="73"/>
      <c r="S89" s="73"/>
      <c r="T89" s="73"/>
      <c r="U89" s="73"/>
      <c r="V89" s="73"/>
      <c r="W89" s="73"/>
    </row>
    <row r="90" spans="4:23" ht="14.25" customHeight="1" x14ac:dyDescent="0.25">
      <c r="D90" s="94"/>
      <c r="K90" s="54"/>
      <c r="P90" s="73"/>
      <c r="Q90" s="73"/>
      <c r="R90" s="73"/>
      <c r="S90" s="73"/>
      <c r="T90" s="73"/>
      <c r="U90" s="73"/>
      <c r="V90" s="73"/>
      <c r="W90" s="73"/>
    </row>
    <row r="91" spans="4:23" ht="14.25" customHeight="1" x14ac:dyDescent="0.25">
      <c r="D91" s="94"/>
      <c r="K91" s="54"/>
      <c r="P91" s="73"/>
      <c r="Q91" s="73"/>
      <c r="R91" s="73"/>
      <c r="S91" s="73"/>
      <c r="T91" s="73"/>
      <c r="U91" s="73"/>
      <c r="V91" s="73"/>
      <c r="W91" s="73"/>
    </row>
    <row r="92" spans="4:23" ht="14.25" customHeight="1" x14ac:dyDescent="0.25">
      <c r="D92" s="94"/>
      <c r="K92" s="54"/>
      <c r="P92" s="73"/>
      <c r="Q92" s="73"/>
      <c r="R92" s="73"/>
      <c r="S92" s="73"/>
      <c r="T92" s="73"/>
      <c r="U92" s="73"/>
      <c r="V92" s="73"/>
      <c r="W92" s="73"/>
    </row>
    <row r="93" spans="4:23" ht="14.25" customHeight="1" x14ac:dyDescent="0.25">
      <c r="D93" s="94"/>
      <c r="K93" s="54"/>
      <c r="P93" s="73"/>
      <c r="Q93" s="73"/>
      <c r="R93" s="73"/>
      <c r="S93" s="73"/>
      <c r="T93" s="73"/>
      <c r="U93" s="73"/>
      <c r="V93" s="73"/>
      <c r="W93" s="73"/>
    </row>
    <row r="94" spans="4:23" ht="14.25" customHeight="1" x14ac:dyDescent="0.25">
      <c r="D94" s="94"/>
      <c r="K94" s="54"/>
      <c r="P94" s="73"/>
      <c r="Q94" s="73"/>
      <c r="R94" s="73"/>
      <c r="S94" s="73"/>
      <c r="T94" s="73"/>
      <c r="U94" s="73"/>
      <c r="V94" s="73"/>
      <c r="W94" s="73"/>
    </row>
    <row r="95" spans="4:23" ht="14.25" customHeight="1" x14ac:dyDescent="0.25">
      <c r="D95" s="94"/>
      <c r="K95" s="54"/>
      <c r="P95" s="73"/>
      <c r="Q95" s="73"/>
      <c r="R95" s="73"/>
      <c r="S95" s="73"/>
      <c r="T95" s="73"/>
      <c r="U95" s="73"/>
      <c r="V95" s="73"/>
      <c r="W95" s="73"/>
    </row>
    <row r="96" spans="4:23" ht="14.25" customHeight="1" x14ac:dyDescent="0.25">
      <c r="D96" s="94"/>
      <c r="K96" s="54"/>
      <c r="P96" s="73"/>
      <c r="Q96" s="73"/>
      <c r="R96" s="73"/>
      <c r="S96" s="73"/>
      <c r="T96" s="73"/>
      <c r="U96" s="73"/>
      <c r="V96" s="73"/>
      <c r="W96" s="73"/>
    </row>
    <row r="97" spans="4:23" ht="14.25" customHeight="1" x14ac:dyDescent="0.25">
      <c r="D97" s="94"/>
      <c r="K97" s="54"/>
      <c r="P97" s="73"/>
      <c r="Q97" s="73"/>
      <c r="R97" s="73"/>
      <c r="S97" s="73"/>
      <c r="T97" s="73"/>
      <c r="U97" s="73"/>
      <c r="V97" s="73"/>
      <c r="W97" s="73"/>
    </row>
    <row r="98" spans="4:23" ht="14.25" customHeight="1" x14ac:dyDescent="0.25">
      <c r="D98" s="94"/>
      <c r="K98" s="54"/>
      <c r="P98" s="73"/>
      <c r="Q98" s="73"/>
      <c r="R98" s="73"/>
      <c r="S98" s="73"/>
      <c r="T98" s="73"/>
      <c r="U98" s="73"/>
      <c r="V98" s="73"/>
      <c r="W98" s="73"/>
    </row>
    <row r="99" spans="4:23" ht="14.25" customHeight="1" x14ac:dyDescent="0.25">
      <c r="D99" s="94"/>
      <c r="K99" s="54"/>
      <c r="P99" s="73"/>
      <c r="Q99" s="73"/>
      <c r="R99" s="73"/>
      <c r="S99" s="73"/>
      <c r="T99" s="73"/>
      <c r="U99" s="73"/>
      <c r="V99" s="73"/>
      <c r="W99" s="73"/>
    </row>
    <row r="100" spans="4:23" ht="14.25" customHeight="1" x14ac:dyDescent="0.25">
      <c r="D100" s="94"/>
      <c r="K100" s="54"/>
      <c r="P100" s="73"/>
      <c r="Q100" s="73"/>
      <c r="R100" s="73"/>
      <c r="S100" s="73"/>
      <c r="T100" s="73"/>
      <c r="U100" s="73"/>
      <c r="V100" s="73"/>
      <c r="W100" s="73"/>
    </row>
    <row r="101" spans="4:23" ht="14.25" customHeight="1" x14ac:dyDescent="0.25">
      <c r="D101" s="94"/>
      <c r="K101" s="54"/>
      <c r="P101" s="73"/>
      <c r="Q101" s="73"/>
      <c r="R101" s="73"/>
      <c r="S101" s="73"/>
      <c r="T101" s="73"/>
      <c r="U101" s="73"/>
      <c r="V101" s="73"/>
      <c r="W101" s="73"/>
    </row>
    <row r="102" spans="4:23" ht="14.25" customHeight="1" x14ac:dyDescent="0.25">
      <c r="D102" s="94"/>
      <c r="K102" s="54"/>
      <c r="P102" s="73"/>
      <c r="Q102" s="73"/>
      <c r="R102" s="73"/>
      <c r="S102" s="73"/>
      <c r="T102" s="73"/>
      <c r="U102" s="73"/>
      <c r="V102" s="73"/>
      <c r="W102" s="73"/>
    </row>
    <row r="103" spans="4:23" ht="14.25" customHeight="1" x14ac:dyDescent="0.25">
      <c r="D103" s="94"/>
      <c r="K103" s="54"/>
      <c r="P103" s="73"/>
      <c r="Q103" s="73"/>
      <c r="R103" s="73"/>
      <c r="S103" s="73"/>
      <c r="T103" s="73"/>
      <c r="U103" s="73"/>
      <c r="V103" s="73"/>
      <c r="W103" s="73"/>
    </row>
    <row r="104" spans="4:23" ht="14.25" customHeight="1" x14ac:dyDescent="0.25">
      <c r="D104" s="94"/>
      <c r="K104" s="54"/>
      <c r="P104" s="73"/>
      <c r="Q104" s="73"/>
      <c r="R104" s="73"/>
      <c r="S104" s="73"/>
      <c r="T104" s="73"/>
      <c r="U104" s="73"/>
      <c r="V104" s="73"/>
      <c r="W104" s="73"/>
    </row>
    <row r="105" spans="4:23" ht="14.25" customHeight="1" x14ac:dyDescent="0.25">
      <c r="D105" s="94"/>
      <c r="K105" s="54"/>
      <c r="P105" s="73"/>
      <c r="Q105" s="73"/>
      <c r="R105" s="73"/>
      <c r="S105" s="73"/>
      <c r="T105" s="73"/>
      <c r="U105" s="73"/>
      <c r="V105" s="73"/>
      <c r="W105" s="73"/>
    </row>
    <row r="106" spans="4:23" ht="14.25" customHeight="1" x14ac:dyDescent="0.25">
      <c r="D106" s="94"/>
      <c r="K106" s="54"/>
      <c r="P106" s="73"/>
      <c r="Q106" s="73"/>
      <c r="R106" s="73"/>
      <c r="S106" s="73"/>
      <c r="T106" s="73"/>
      <c r="U106" s="73"/>
      <c r="V106" s="73"/>
      <c r="W106" s="73"/>
    </row>
    <row r="107" spans="4:23" ht="14.25" customHeight="1" x14ac:dyDescent="0.25">
      <c r="D107" s="94"/>
      <c r="K107" s="54"/>
      <c r="P107" s="73"/>
      <c r="Q107" s="73"/>
      <c r="R107" s="73"/>
      <c r="S107" s="73"/>
      <c r="T107" s="73"/>
      <c r="U107" s="73"/>
      <c r="V107" s="73"/>
      <c r="W107" s="73"/>
    </row>
    <row r="108" spans="4:23" ht="14.25" customHeight="1" x14ac:dyDescent="0.25">
      <c r="D108" s="94"/>
      <c r="K108" s="54"/>
      <c r="P108" s="73"/>
      <c r="Q108" s="73"/>
      <c r="R108" s="73"/>
      <c r="S108" s="73"/>
      <c r="T108" s="73"/>
      <c r="U108" s="73"/>
      <c r="V108" s="73"/>
      <c r="W108" s="73"/>
    </row>
    <row r="109" spans="4:23" ht="14.25" customHeight="1" x14ac:dyDescent="0.25">
      <c r="D109" s="94"/>
      <c r="K109" s="54"/>
      <c r="P109" s="73"/>
      <c r="Q109" s="73"/>
      <c r="R109" s="73"/>
      <c r="S109" s="73"/>
      <c r="T109" s="73"/>
      <c r="U109" s="73"/>
      <c r="V109" s="73"/>
      <c r="W109" s="73"/>
    </row>
    <row r="110" spans="4:23" ht="14.25" customHeight="1" x14ac:dyDescent="0.25">
      <c r="D110" s="94"/>
      <c r="K110" s="54"/>
      <c r="P110" s="73"/>
      <c r="Q110" s="73"/>
      <c r="R110" s="73"/>
      <c r="S110" s="73"/>
      <c r="T110" s="73"/>
      <c r="U110" s="73"/>
      <c r="V110" s="73"/>
      <c r="W110" s="73"/>
    </row>
    <row r="111" spans="4:23" ht="14.25" customHeight="1" x14ac:dyDescent="0.25">
      <c r="D111" s="94"/>
      <c r="K111" s="54"/>
      <c r="P111" s="73"/>
      <c r="Q111" s="73"/>
      <c r="R111" s="73"/>
      <c r="S111" s="73"/>
      <c r="T111" s="73"/>
      <c r="U111" s="73"/>
      <c r="V111" s="73"/>
      <c r="W111" s="73"/>
    </row>
    <row r="112" spans="4:23" ht="14.25" customHeight="1" x14ac:dyDescent="0.25">
      <c r="D112" s="94"/>
      <c r="K112" s="54"/>
      <c r="P112" s="73"/>
      <c r="Q112" s="73"/>
      <c r="R112" s="73"/>
      <c r="S112" s="73"/>
      <c r="T112" s="73"/>
      <c r="U112" s="73"/>
      <c r="V112" s="73"/>
      <c r="W112" s="73"/>
    </row>
    <row r="113" spans="4:23" ht="14.25" customHeight="1" x14ac:dyDescent="0.25">
      <c r="D113" s="94"/>
      <c r="K113" s="54"/>
      <c r="P113" s="73"/>
      <c r="Q113" s="73"/>
      <c r="R113" s="73"/>
      <c r="S113" s="73"/>
      <c r="T113" s="73"/>
      <c r="U113" s="73"/>
      <c r="V113" s="73"/>
      <c r="W113" s="73"/>
    </row>
    <row r="114" spans="4:23" ht="14.25" customHeight="1" x14ac:dyDescent="0.25">
      <c r="D114" s="94"/>
      <c r="K114" s="54"/>
      <c r="P114" s="73"/>
      <c r="Q114" s="73"/>
      <c r="R114" s="73"/>
      <c r="S114" s="73"/>
      <c r="T114" s="73"/>
      <c r="U114" s="73"/>
      <c r="V114" s="73"/>
      <c r="W114" s="73"/>
    </row>
    <row r="115" spans="4:23" ht="14.25" customHeight="1" x14ac:dyDescent="0.25">
      <c r="D115" s="94"/>
      <c r="K115" s="54"/>
      <c r="P115" s="73"/>
      <c r="Q115" s="73"/>
      <c r="R115" s="73"/>
      <c r="S115" s="73"/>
      <c r="T115" s="73"/>
      <c r="U115" s="73"/>
      <c r="V115" s="73"/>
      <c r="W115" s="73"/>
    </row>
    <row r="116" spans="4:23" ht="14.25" customHeight="1" x14ac:dyDescent="0.25">
      <c r="D116" s="94"/>
      <c r="K116" s="54"/>
      <c r="P116" s="73"/>
      <c r="Q116" s="73"/>
      <c r="R116" s="73"/>
      <c r="S116" s="73"/>
      <c r="T116" s="73"/>
      <c r="U116" s="73"/>
      <c r="V116" s="73"/>
      <c r="W116" s="73"/>
    </row>
    <row r="117" spans="4:23" ht="14.25" customHeight="1" x14ac:dyDescent="0.25">
      <c r="D117" s="94"/>
      <c r="K117" s="54"/>
      <c r="P117" s="73"/>
      <c r="Q117" s="73"/>
      <c r="R117" s="73"/>
      <c r="S117" s="73"/>
      <c r="T117" s="73"/>
      <c r="U117" s="73"/>
      <c r="V117" s="73"/>
      <c r="W117" s="73"/>
    </row>
    <row r="118" spans="4:23" ht="14.25" customHeight="1" x14ac:dyDescent="0.25">
      <c r="D118" s="94"/>
      <c r="K118" s="54"/>
      <c r="P118" s="73"/>
      <c r="Q118" s="73"/>
      <c r="R118" s="73"/>
      <c r="S118" s="73"/>
      <c r="T118" s="73"/>
      <c r="U118" s="73"/>
      <c r="V118" s="73"/>
      <c r="W118" s="73"/>
    </row>
    <row r="119" spans="4:23" ht="14.25" customHeight="1" x14ac:dyDescent="0.25">
      <c r="D119" s="94"/>
      <c r="K119" s="54"/>
      <c r="P119" s="73"/>
      <c r="Q119" s="73"/>
      <c r="R119" s="73"/>
      <c r="S119" s="73"/>
      <c r="T119" s="73"/>
      <c r="U119" s="73"/>
      <c r="V119" s="73"/>
      <c r="W119" s="73"/>
    </row>
    <row r="120" spans="4:23" ht="14.25" customHeight="1" x14ac:dyDescent="0.25">
      <c r="D120" s="94"/>
      <c r="K120" s="54"/>
      <c r="P120" s="73"/>
      <c r="Q120" s="73"/>
      <c r="R120" s="73"/>
      <c r="S120" s="73"/>
      <c r="T120" s="73"/>
      <c r="U120" s="73"/>
      <c r="V120" s="73"/>
      <c r="W120" s="73"/>
    </row>
    <row r="121" spans="4:23" ht="14.25" customHeight="1" x14ac:dyDescent="0.25">
      <c r="D121" s="94"/>
      <c r="K121" s="54"/>
      <c r="P121" s="73"/>
      <c r="Q121" s="73"/>
      <c r="R121" s="73"/>
      <c r="S121" s="73"/>
      <c r="T121" s="73"/>
      <c r="U121" s="73"/>
      <c r="V121" s="73"/>
      <c r="W121" s="73"/>
    </row>
    <row r="122" spans="4:23" ht="14.25" customHeight="1" x14ac:dyDescent="0.25">
      <c r="D122" s="94"/>
      <c r="K122" s="54"/>
      <c r="P122" s="73"/>
      <c r="Q122" s="73"/>
      <c r="R122" s="73"/>
      <c r="S122" s="73"/>
      <c r="T122" s="73"/>
      <c r="U122" s="73"/>
      <c r="V122" s="73"/>
      <c r="W122" s="73"/>
    </row>
    <row r="123" spans="4:23" ht="14.25" customHeight="1" x14ac:dyDescent="0.25">
      <c r="D123" s="94"/>
      <c r="K123" s="54"/>
      <c r="P123" s="73"/>
      <c r="Q123" s="73"/>
      <c r="R123" s="73"/>
      <c r="S123" s="73"/>
      <c r="T123" s="73"/>
      <c r="U123" s="73"/>
      <c r="V123" s="73"/>
      <c r="W123" s="73"/>
    </row>
    <row r="124" spans="4:23" ht="14.25" customHeight="1" x14ac:dyDescent="0.25">
      <c r="D124" s="94"/>
      <c r="K124" s="54"/>
      <c r="P124" s="73"/>
      <c r="Q124" s="73"/>
      <c r="R124" s="73"/>
      <c r="S124" s="73"/>
      <c r="T124" s="73"/>
      <c r="U124" s="73"/>
      <c r="V124" s="73"/>
      <c r="W124" s="73"/>
    </row>
    <row r="125" spans="4:23" ht="14.25" customHeight="1" x14ac:dyDescent="0.25">
      <c r="D125" s="94"/>
      <c r="K125" s="54"/>
      <c r="P125" s="73"/>
      <c r="Q125" s="73"/>
      <c r="R125" s="73"/>
      <c r="S125" s="73"/>
      <c r="T125" s="73"/>
      <c r="U125" s="73"/>
      <c r="V125" s="73"/>
      <c r="W125" s="73"/>
    </row>
    <row r="126" spans="4:23" ht="14.25" customHeight="1" x14ac:dyDescent="0.25">
      <c r="D126" s="94"/>
      <c r="K126" s="54"/>
      <c r="P126" s="73"/>
      <c r="Q126" s="73"/>
      <c r="R126" s="73"/>
      <c r="S126" s="73"/>
      <c r="T126" s="73"/>
      <c r="U126" s="73"/>
      <c r="V126" s="73"/>
      <c r="W126" s="73"/>
    </row>
    <row r="127" spans="4:23" ht="14.25" customHeight="1" x14ac:dyDescent="0.25">
      <c r="D127" s="94"/>
      <c r="K127" s="54"/>
      <c r="P127" s="73"/>
      <c r="Q127" s="73"/>
      <c r="R127" s="73"/>
      <c r="S127" s="73"/>
      <c r="T127" s="73"/>
      <c r="U127" s="73"/>
      <c r="V127" s="73"/>
      <c r="W127" s="73"/>
    </row>
    <row r="128" spans="4:23" ht="14.25" customHeight="1" x14ac:dyDescent="0.25">
      <c r="D128" s="94"/>
      <c r="K128" s="54"/>
      <c r="P128" s="73"/>
      <c r="Q128" s="73"/>
      <c r="R128" s="73"/>
      <c r="S128" s="73"/>
      <c r="T128" s="73"/>
      <c r="U128" s="73"/>
      <c r="V128" s="73"/>
      <c r="W128" s="73"/>
    </row>
    <row r="129" spans="4:23" ht="14.25" customHeight="1" x14ac:dyDescent="0.25">
      <c r="D129" s="94"/>
      <c r="K129" s="54"/>
      <c r="P129" s="73"/>
      <c r="Q129" s="73"/>
      <c r="R129" s="73"/>
      <c r="S129" s="73"/>
      <c r="T129" s="73"/>
      <c r="U129" s="73"/>
      <c r="V129" s="73"/>
      <c r="W129" s="73"/>
    </row>
    <row r="130" spans="4:23" ht="14.25" customHeight="1" x14ac:dyDescent="0.25">
      <c r="D130" s="94"/>
      <c r="K130" s="54"/>
      <c r="P130" s="73"/>
      <c r="Q130" s="73"/>
      <c r="R130" s="73"/>
      <c r="S130" s="73"/>
      <c r="T130" s="73"/>
      <c r="U130" s="73"/>
      <c r="V130" s="73"/>
      <c r="W130" s="73"/>
    </row>
    <row r="131" spans="4:23" ht="14.25" customHeight="1" x14ac:dyDescent="0.25">
      <c r="D131" s="94"/>
      <c r="K131" s="54"/>
      <c r="P131" s="73"/>
      <c r="Q131" s="73"/>
      <c r="R131" s="73"/>
      <c r="S131" s="73"/>
      <c r="T131" s="73"/>
      <c r="U131" s="73"/>
      <c r="V131" s="73"/>
      <c r="W131" s="73"/>
    </row>
    <row r="132" spans="4:23" ht="14.25" customHeight="1" x14ac:dyDescent="0.25">
      <c r="D132" s="94"/>
      <c r="K132" s="54"/>
      <c r="P132" s="73"/>
      <c r="Q132" s="73"/>
      <c r="R132" s="73"/>
      <c r="S132" s="73"/>
      <c r="T132" s="73"/>
      <c r="U132" s="73"/>
      <c r="V132" s="73"/>
      <c r="W132" s="73"/>
    </row>
    <row r="133" spans="4:23" ht="14.25" customHeight="1" x14ac:dyDescent="0.25">
      <c r="D133" s="94"/>
      <c r="K133" s="54"/>
      <c r="P133" s="73"/>
      <c r="Q133" s="73"/>
      <c r="R133" s="73"/>
      <c r="S133" s="73"/>
      <c r="T133" s="73"/>
      <c r="U133" s="73"/>
      <c r="V133" s="73"/>
      <c r="W133" s="73"/>
    </row>
    <row r="134" spans="4:23" ht="14.25" customHeight="1" x14ac:dyDescent="0.25">
      <c r="D134" s="94"/>
      <c r="K134" s="54"/>
      <c r="P134" s="73"/>
      <c r="Q134" s="73"/>
      <c r="R134" s="73"/>
      <c r="S134" s="73"/>
      <c r="T134" s="73"/>
      <c r="U134" s="73"/>
      <c r="V134" s="73"/>
      <c r="W134" s="73"/>
    </row>
    <row r="135" spans="4:23" ht="14.25" customHeight="1" x14ac:dyDescent="0.25">
      <c r="D135" s="94"/>
      <c r="K135" s="54"/>
      <c r="P135" s="73"/>
      <c r="Q135" s="73"/>
      <c r="R135" s="73"/>
      <c r="S135" s="73"/>
      <c r="T135" s="73"/>
      <c r="U135" s="73"/>
      <c r="V135" s="73"/>
      <c r="W135" s="73"/>
    </row>
    <row r="136" spans="4:23" ht="14.25" customHeight="1" x14ac:dyDescent="0.25">
      <c r="D136" s="94"/>
      <c r="K136" s="54"/>
      <c r="P136" s="73"/>
      <c r="Q136" s="73"/>
      <c r="R136" s="73"/>
      <c r="S136" s="73"/>
      <c r="T136" s="73"/>
      <c r="U136" s="73"/>
      <c r="V136" s="73"/>
      <c r="W136" s="73"/>
    </row>
    <row r="137" spans="4:23" ht="14.25" customHeight="1" x14ac:dyDescent="0.25">
      <c r="D137" s="94"/>
      <c r="K137" s="54"/>
      <c r="P137" s="73"/>
      <c r="Q137" s="73"/>
      <c r="R137" s="73"/>
      <c r="S137" s="73"/>
      <c r="T137" s="73"/>
      <c r="U137" s="73"/>
      <c r="V137" s="73"/>
      <c r="W137" s="73"/>
    </row>
    <row r="138" spans="4:23" ht="14.25" customHeight="1" x14ac:dyDescent="0.25">
      <c r="D138" s="94"/>
      <c r="K138" s="54"/>
      <c r="P138" s="73"/>
      <c r="Q138" s="73"/>
      <c r="R138" s="73"/>
      <c r="S138" s="73"/>
      <c r="T138" s="73"/>
      <c r="U138" s="73"/>
      <c r="V138" s="73"/>
      <c r="W138" s="73"/>
    </row>
    <row r="139" spans="4:23" ht="14.25" customHeight="1" x14ac:dyDescent="0.25">
      <c r="D139" s="94"/>
      <c r="K139" s="54"/>
      <c r="P139" s="73"/>
      <c r="Q139" s="73"/>
      <c r="R139" s="73"/>
      <c r="S139" s="73"/>
      <c r="T139" s="73"/>
      <c r="U139" s="73"/>
      <c r="V139" s="73"/>
      <c r="W139" s="73"/>
    </row>
    <row r="140" spans="4:23" ht="14.25" customHeight="1" x14ac:dyDescent="0.25">
      <c r="D140" s="94"/>
      <c r="K140" s="54"/>
      <c r="P140" s="73"/>
      <c r="Q140" s="73"/>
      <c r="R140" s="73"/>
      <c r="S140" s="73"/>
      <c r="T140" s="73"/>
      <c r="U140" s="73"/>
      <c r="V140" s="73"/>
      <c r="W140" s="73"/>
    </row>
    <row r="141" spans="4:23" ht="14.25" customHeight="1" x14ac:dyDescent="0.25">
      <c r="D141" s="94"/>
      <c r="K141" s="54"/>
      <c r="P141" s="73"/>
      <c r="Q141" s="73"/>
      <c r="R141" s="73"/>
      <c r="S141" s="73"/>
      <c r="T141" s="73"/>
      <c r="U141" s="73"/>
      <c r="V141" s="73"/>
      <c r="W141" s="73"/>
    </row>
    <row r="142" spans="4:23" ht="14.25" customHeight="1" x14ac:dyDescent="0.25">
      <c r="D142" s="94"/>
      <c r="K142" s="54"/>
      <c r="P142" s="73"/>
      <c r="Q142" s="73"/>
      <c r="R142" s="73"/>
      <c r="S142" s="73"/>
      <c r="T142" s="73"/>
      <c r="U142" s="73"/>
      <c r="V142" s="73"/>
      <c r="W142" s="73"/>
    </row>
    <row r="143" spans="4:23" ht="14.25" customHeight="1" x14ac:dyDescent="0.25">
      <c r="D143" s="94"/>
      <c r="K143" s="54"/>
      <c r="P143" s="73"/>
      <c r="Q143" s="73"/>
      <c r="R143" s="73"/>
      <c r="S143" s="73"/>
      <c r="T143" s="73"/>
      <c r="U143" s="73"/>
      <c r="V143" s="73"/>
      <c r="W143" s="73"/>
    </row>
    <row r="144" spans="4:23" ht="14.25" customHeight="1" x14ac:dyDescent="0.25">
      <c r="D144" s="94"/>
      <c r="K144" s="54"/>
      <c r="P144" s="73"/>
      <c r="Q144" s="73"/>
      <c r="R144" s="73"/>
      <c r="S144" s="73"/>
      <c r="T144" s="73"/>
      <c r="U144" s="73"/>
      <c r="V144" s="73"/>
      <c r="W144" s="73"/>
    </row>
    <row r="145" spans="4:23" ht="14.25" customHeight="1" x14ac:dyDescent="0.25">
      <c r="D145" s="94"/>
      <c r="K145" s="54"/>
      <c r="P145" s="73"/>
      <c r="Q145" s="73"/>
      <c r="R145" s="73"/>
      <c r="S145" s="73"/>
      <c r="T145" s="73"/>
      <c r="U145" s="73"/>
      <c r="V145" s="73"/>
      <c r="W145" s="73"/>
    </row>
    <row r="146" spans="4:23" ht="14.25" customHeight="1" x14ac:dyDescent="0.25">
      <c r="D146" s="94"/>
      <c r="K146" s="54"/>
      <c r="P146" s="73"/>
      <c r="Q146" s="73"/>
      <c r="R146" s="73"/>
      <c r="S146" s="73"/>
      <c r="T146" s="73"/>
      <c r="U146" s="73"/>
      <c r="V146" s="73"/>
      <c r="W146" s="73"/>
    </row>
    <row r="147" spans="4:23" ht="14.25" customHeight="1" x14ac:dyDescent="0.25">
      <c r="D147" s="94"/>
      <c r="K147" s="54"/>
      <c r="P147" s="73"/>
      <c r="Q147" s="73"/>
      <c r="R147" s="73"/>
      <c r="S147" s="73"/>
      <c r="T147" s="73"/>
      <c r="U147" s="73"/>
      <c r="V147" s="73"/>
      <c r="W147" s="73"/>
    </row>
    <row r="148" spans="4:23" ht="14.25" customHeight="1" x14ac:dyDescent="0.25">
      <c r="D148" s="94"/>
      <c r="K148" s="54"/>
      <c r="P148" s="73"/>
      <c r="Q148" s="73"/>
      <c r="R148" s="73"/>
      <c r="S148" s="73"/>
      <c r="T148" s="73"/>
      <c r="U148" s="73"/>
      <c r="V148" s="73"/>
      <c r="W148" s="73"/>
    </row>
    <row r="149" spans="4:23" ht="14.25" customHeight="1" x14ac:dyDescent="0.25">
      <c r="D149" s="94"/>
      <c r="K149" s="54"/>
      <c r="P149" s="73"/>
      <c r="Q149" s="73"/>
      <c r="R149" s="73"/>
      <c r="S149" s="73"/>
      <c r="T149" s="73"/>
      <c r="U149" s="73"/>
      <c r="V149" s="73"/>
      <c r="W149" s="73"/>
    </row>
    <row r="150" spans="4:23" ht="14.25" customHeight="1" x14ac:dyDescent="0.25">
      <c r="D150" s="94"/>
      <c r="K150" s="54"/>
      <c r="P150" s="73"/>
      <c r="Q150" s="73"/>
      <c r="R150" s="73"/>
      <c r="S150" s="73"/>
      <c r="T150" s="73"/>
      <c r="U150" s="73"/>
      <c r="V150" s="73"/>
      <c r="W150" s="73"/>
    </row>
    <row r="151" spans="4:23" ht="14.25" customHeight="1" x14ac:dyDescent="0.25">
      <c r="D151" s="94"/>
      <c r="K151" s="54"/>
      <c r="P151" s="73"/>
      <c r="Q151" s="73"/>
      <c r="R151" s="73"/>
      <c r="S151" s="73"/>
      <c r="T151" s="73"/>
      <c r="U151" s="73"/>
      <c r="V151" s="73"/>
      <c r="W151" s="73"/>
    </row>
    <row r="152" spans="4:23" ht="14.25" customHeight="1" x14ac:dyDescent="0.25">
      <c r="D152" s="94"/>
      <c r="K152" s="54"/>
      <c r="P152" s="73"/>
      <c r="Q152" s="73"/>
      <c r="R152" s="73"/>
      <c r="S152" s="73"/>
      <c r="T152" s="73"/>
      <c r="U152" s="73"/>
      <c r="V152" s="73"/>
      <c r="W152" s="73"/>
    </row>
    <row r="153" spans="4:23" ht="14.25" customHeight="1" x14ac:dyDescent="0.25">
      <c r="D153" s="94"/>
      <c r="K153" s="54"/>
      <c r="P153" s="73"/>
      <c r="Q153" s="73"/>
      <c r="R153" s="73"/>
      <c r="S153" s="73"/>
      <c r="T153" s="73"/>
      <c r="U153" s="73"/>
      <c r="V153" s="73"/>
      <c r="W153" s="73"/>
    </row>
    <row r="154" spans="4:23" ht="14.25" customHeight="1" x14ac:dyDescent="0.25">
      <c r="D154" s="94"/>
      <c r="K154" s="54"/>
      <c r="P154" s="73"/>
      <c r="Q154" s="73"/>
      <c r="R154" s="73"/>
      <c r="S154" s="73"/>
      <c r="T154" s="73"/>
      <c r="U154" s="73"/>
      <c r="V154" s="73"/>
      <c r="W154" s="73"/>
    </row>
    <row r="155" spans="4:23" ht="14.25" customHeight="1" x14ac:dyDescent="0.25">
      <c r="D155" s="94"/>
      <c r="K155" s="54"/>
      <c r="P155" s="73"/>
      <c r="Q155" s="73"/>
      <c r="R155" s="73"/>
      <c r="S155" s="73"/>
      <c r="T155" s="73"/>
      <c r="U155" s="73"/>
      <c r="V155" s="73"/>
      <c r="W155" s="73"/>
    </row>
    <row r="156" spans="4:23" ht="14.25" customHeight="1" x14ac:dyDescent="0.25">
      <c r="D156" s="94"/>
      <c r="K156" s="54"/>
      <c r="P156" s="73"/>
      <c r="Q156" s="73"/>
      <c r="R156" s="73"/>
      <c r="S156" s="73"/>
      <c r="T156" s="73"/>
      <c r="U156" s="73"/>
      <c r="V156" s="73"/>
      <c r="W156" s="73"/>
    </row>
    <row r="157" spans="4:23" ht="14.25" customHeight="1" x14ac:dyDescent="0.25">
      <c r="D157" s="94"/>
      <c r="K157" s="54"/>
      <c r="P157" s="73"/>
      <c r="Q157" s="73"/>
      <c r="R157" s="73"/>
      <c r="S157" s="73"/>
      <c r="T157" s="73"/>
      <c r="U157" s="73"/>
      <c r="V157" s="73"/>
      <c r="W157" s="73"/>
    </row>
    <row r="158" spans="4:23" ht="14.25" customHeight="1" x14ac:dyDescent="0.25">
      <c r="D158" s="94"/>
      <c r="K158" s="54"/>
      <c r="P158" s="73"/>
      <c r="Q158" s="73"/>
      <c r="R158" s="73"/>
      <c r="S158" s="73"/>
      <c r="T158" s="73"/>
      <c r="U158" s="73"/>
      <c r="V158" s="73"/>
      <c r="W158" s="73"/>
    </row>
    <row r="159" spans="4:23" ht="14.25" customHeight="1" x14ac:dyDescent="0.25">
      <c r="D159" s="94"/>
      <c r="K159" s="54"/>
      <c r="P159" s="73"/>
      <c r="Q159" s="73"/>
      <c r="R159" s="73"/>
      <c r="S159" s="73"/>
      <c r="T159" s="73"/>
      <c r="U159" s="73"/>
      <c r="V159" s="73"/>
      <c r="W159" s="73"/>
    </row>
    <row r="160" spans="4:23" ht="14.25" customHeight="1" x14ac:dyDescent="0.25">
      <c r="D160" s="94"/>
      <c r="K160" s="54"/>
      <c r="P160" s="73"/>
      <c r="Q160" s="73"/>
      <c r="R160" s="73"/>
      <c r="S160" s="73"/>
      <c r="T160" s="73"/>
      <c r="U160" s="73"/>
      <c r="V160" s="73"/>
      <c r="W160" s="73"/>
    </row>
    <row r="161" spans="4:23" ht="14.25" customHeight="1" x14ac:dyDescent="0.25">
      <c r="D161" s="94"/>
      <c r="K161" s="54"/>
      <c r="P161" s="73"/>
      <c r="Q161" s="73"/>
      <c r="R161" s="73"/>
      <c r="S161" s="73"/>
      <c r="T161" s="73"/>
      <c r="U161" s="73"/>
      <c r="V161" s="73"/>
      <c r="W161" s="73"/>
    </row>
    <row r="162" spans="4:23" ht="14.25" customHeight="1" x14ac:dyDescent="0.25">
      <c r="D162" s="94"/>
      <c r="K162" s="54"/>
      <c r="P162" s="73"/>
      <c r="Q162" s="73"/>
      <c r="R162" s="73"/>
      <c r="S162" s="73"/>
      <c r="T162" s="73"/>
      <c r="U162" s="73"/>
      <c r="V162" s="73"/>
      <c r="W162" s="73"/>
    </row>
    <row r="163" spans="4:23" ht="14.25" customHeight="1" x14ac:dyDescent="0.25">
      <c r="D163" s="94"/>
      <c r="K163" s="54"/>
      <c r="P163" s="73"/>
      <c r="Q163" s="73"/>
      <c r="R163" s="73"/>
      <c r="S163" s="73"/>
      <c r="T163" s="73"/>
      <c r="U163" s="73"/>
      <c r="V163" s="73"/>
      <c r="W163" s="73"/>
    </row>
    <row r="164" spans="4:23" ht="14.25" customHeight="1" x14ac:dyDescent="0.25">
      <c r="D164" s="94"/>
      <c r="K164" s="54"/>
      <c r="P164" s="73"/>
      <c r="Q164" s="73"/>
      <c r="R164" s="73"/>
      <c r="S164" s="73"/>
      <c r="T164" s="73"/>
      <c r="U164" s="73"/>
      <c r="V164" s="73"/>
      <c r="W164" s="73"/>
    </row>
    <row r="165" spans="4:23" ht="14.25" customHeight="1" x14ac:dyDescent="0.25">
      <c r="D165" s="94"/>
      <c r="K165" s="54"/>
      <c r="P165" s="73"/>
      <c r="Q165" s="73"/>
      <c r="R165" s="73"/>
      <c r="S165" s="73"/>
      <c r="T165" s="73"/>
      <c r="U165" s="73"/>
      <c r="V165" s="73"/>
      <c r="W165" s="73"/>
    </row>
    <row r="166" spans="4:23" ht="14.25" customHeight="1" x14ac:dyDescent="0.25">
      <c r="D166" s="94"/>
      <c r="K166" s="54"/>
      <c r="P166" s="73"/>
      <c r="Q166" s="73"/>
      <c r="R166" s="73"/>
      <c r="S166" s="73"/>
      <c r="T166" s="73"/>
      <c r="U166" s="73"/>
      <c r="V166" s="73"/>
      <c r="W166" s="73"/>
    </row>
    <row r="167" spans="4:23" ht="14.25" customHeight="1" x14ac:dyDescent="0.25">
      <c r="D167" s="94"/>
      <c r="K167" s="54"/>
      <c r="P167" s="73"/>
      <c r="Q167" s="73"/>
      <c r="R167" s="73"/>
      <c r="S167" s="73"/>
      <c r="T167" s="73"/>
      <c r="U167" s="73"/>
      <c r="V167" s="73"/>
      <c r="W167" s="73"/>
    </row>
    <row r="168" spans="4:23" ht="14.25" customHeight="1" x14ac:dyDescent="0.25">
      <c r="D168" s="94"/>
      <c r="K168" s="54"/>
      <c r="P168" s="73"/>
      <c r="Q168" s="73"/>
      <c r="R168" s="73"/>
      <c r="S168" s="73"/>
      <c r="T168" s="73"/>
      <c r="U168" s="73"/>
      <c r="V168" s="73"/>
      <c r="W168" s="73"/>
    </row>
    <row r="169" spans="4:23" ht="14.25" customHeight="1" x14ac:dyDescent="0.25">
      <c r="D169" s="94"/>
      <c r="K169" s="54"/>
      <c r="P169" s="73"/>
      <c r="Q169" s="73"/>
      <c r="R169" s="73"/>
      <c r="S169" s="73"/>
      <c r="T169" s="73"/>
      <c r="U169" s="73"/>
      <c r="V169" s="73"/>
      <c r="W169" s="73"/>
    </row>
    <row r="170" spans="4:23" ht="14.25" customHeight="1" x14ac:dyDescent="0.25">
      <c r="D170" s="94"/>
      <c r="K170" s="54"/>
      <c r="P170" s="73"/>
      <c r="Q170" s="73"/>
      <c r="R170" s="73"/>
      <c r="S170" s="73"/>
      <c r="T170" s="73"/>
      <c r="U170" s="73"/>
      <c r="V170" s="73"/>
      <c r="W170" s="73"/>
    </row>
    <row r="171" spans="4:23" ht="14.25" customHeight="1" x14ac:dyDescent="0.25">
      <c r="D171" s="94"/>
      <c r="K171" s="54"/>
      <c r="P171" s="73"/>
      <c r="Q171" s="73"/>
      <c r="R171" s="73"/>
      <c r="S171" s="73"/>
      <c r="T171" s="73"/>
      <c r="U171" s="73"/>
      <c r="V171" s="73"/>
      <c r="W171" s="73"/>
    </row>
    <row r="172" spans="4:23" ht="14.25" customHeight="1" x14ac:dyDescent="0.25">
      <c r="D172" s="94"/>
      <c r="K172" s="54"/>
      <c r="P172" s="73"/>
      <c r="Q172" s="73"/>
      <c r="R172" s="73"/>
      <c r="S172" s="73"/>
      <c r="T172" s="73"/>
      <c r="U172" s="73"/>
      <c r="V172" s="73"/>
      <c r="W172" s="73"/>
    </row>
    <row r="173" spans="4:23" ht="14.25" customHeight="1" x14ac:dyDescent="0.25">
      <c r="D173" s="94"/>
      <c r="K173" s="54"/>
      <c r="P173" s="73"/>
      <c r="Q173" s="73"/>
      <c r="R173" s="73"/>
      <c r="S173" s="73"/>
      <c r="T173" s="73"/>
      <c r="U173" s="73"/>
      <c r="V173" s="73"/>
      <c r="W173" s="73"/>
    </row>
    <row r="174" spans="4:23" ht="14.25" customHeight="1" x14ac:dyDescent="0.25">
      <c r="D174" s="94"/>
      <c r="K174" s="54"/>
      <c r="P174" s="73"/>
      <c r="Q174" s="73"/>
      <c r="R174" s="73"/>
      <c r="S174" s="73"/>
      <c r="T174" s="73"/>
      <c r="U174" s="73"/>
      <c r="V174" s="73"/>
      <c r="W174" s="73"/>
    </row>
    <row r="175" spans="4:23" ht="14.25" customHeight="1" x14ac:dyDescent="0.25">
      <c r="D175" s="94"/>
      <c r="K175" s="54"/>
      <c r="P175" s="73"/>
      <c r="Q175" s="73"/>
      <c r="R175" s="73"/>
      <c r="S175" s="73"/>
      <c r="T175" s="73"/>
      <c r="U175" s="73"/>
      <c r="V175" s="73"/>
      <c r="W175" s="73"/>
    </row>
    <row r="176" spans="4:23" ht="14.25" customHeight="1" x14ac:dyDescent="0.25">
      <c r="D176" s="94"/>
      <c r="K176" s="54"/>
      <c r="P176" s="73"/>
      <c r="Q176" s="73"/>
      <c r="R176" s="73"/>
      <c r="S176" s="73"/>
      <c r="T176" s="73"/>
      <c r="U176" s="73"/>
      <c r="V176" s="73"/>
      <c r="W176" s="73"/>
    </row>
    <row r="177" spans="4:23" ht="14.25" customHeight="1" x14ac:dyDescent="0.25">
      <c r="D177" s="94"/>
      <c r="K177" s="54"/>
      <c r="P177" s="73"/>
      <c r="Q177" s="73"/>
      <c r="R177" s="73"/>
      <c r="S177" s="73"/>
      <c r="T177" s="73"/>
      <c r="U177" s="73"/>
      <c r="V177" s="73"/>
      <c r="W177" s="73"/>
    </row>
    <row r="178" spans="4:23" ht="14.25" customHeight="1" x14ac:dyDescent="0.25">
      <c r="D178" s="94"/>
      <c r="K178" s="54"/>
      <c r="P178" s="73"/>
      <c r="Q178" s="73"/>
      <c r="R178" s="73"/>
      <c r="S178" s="73"/>
      <c r="T178" s="73"/>
      <c r="U178" s="73"/>
      <c r="V178" s="73"/>
      <c r="W178" s="73"/>
    </row>
    <row r="179" spans="4:23" ht="14.25" customHeight="1" x14ac:dyDescent="0.25">
      <c r="D179" s="94"/>
      <c r="K179" s="54"/>
      <c r="P179" s="73"/>
      <c r="Q179" s="73"/>
      <c r="R179" s="73"/>
      <c r="S179" s="73"/>
      <c r="T179" s="73"/>
      <c r="U179" s="73"/>
      <c r="V179" s="73"/>
      <c r="W179" s="73"/>
    </row>
    <row r="180" spans="4:23" ht="14.25" customHeight="1" x14ac:dyDescent="0.25">
      <c r="D180" s="94"/>
      <c r="K180" s="54"/>
      <c r="P180" s="73"/>
      <c r="Q180" s="73"/>
      <c r="R180" s="73"/>
      <c r="S180" s="73"/>
      <c r="T180" s="73"/>
      <c r="U180" s="73"/>
      <c r="V180" s="73"/>
      <c r="W180" s="73"/>
    </row>
    <row r="181" spans="4:23" ht="14.25" customHeight="1" x14ac:dyDescent="0.25">
      <c r="D181" s="94"/>
      <c r="K181" s="54"/>
      <c r="P181" s="73"/>
      <c r="Q181" s="73"/>
      <c r="R181" s="73"/>
      <c r="S181" s="73"/>
      <c r="T181" s="73"/>
      <c r="U181" s="73"/>
      <c r="V181" s="73"/>
      <c r="W181" s="73"/>
    </row>
    <row r="182" spans="4:23" ht="14.25" customHeight="1" x14ac:dyDescent="0.25">
      <c r="D182" s="94"/>
      <c r="K182" s="54"/>
      <c r="P182" s="73"/>
      <c r="Q182" s="73"/>
      <c r="R182" s="73"/>
      <c r="S182" s="73"/>
      <c r="T182" s="73"/>
      <c r="U182" s="73"/>
      <c r="V182" s="73"/>
      <c r="W182" s="73"/>
    </row>
    <row r="183" spans="4:23" ht="14.25" customHeight="1" x14ac:dyDescent="0.25">
      <c r="D183" s="94"/>
      <c r="K183" s="54"/>
      <c r="P183" s="73"/>
      <c r="Q183" s="73"/>
      <c r="R183" s="73"/>
      <c r="S183" s="73"/>
      <c r="T183" s="73"/>
      <c r="U183" s="73"/>
      <c r="V183" s="73"/>
      <c r="W183" s="73"/>
    </row>
    <row r="184" spans="4:23" ht="14.25" customHeight="1" x14ac:dyDescent="0.25">
      <c r="D184" s="94"/>
      <c r="K184" s="54"/>
      <c r="P184" s="73"/>
      <c r="Q184" s="73"/>
      <c r="R184" s="73"/>
      <c r="S184" s="73"/>
      <c r="T184" s="73"/>
      <c r="U184" s="73"/>
      <c r="V184" s="73"/>
      <c r="W184" s="73"/>
    </row>
    <row r="185" spans="4:23" ht="14.25" customHeight="1" x14ac:dyDescent="0.25">
      <c r="D185" s="94"/>
      <c r="K185" s="54"/>
      <c r="P185" s="73"/>
      <c r="Q185" s="73"/>
      <c r="R185" s="73"/>
      <c r="S185" s="73"/>
      <c r="T185" s="73"/>
      <c r="U185" s="73"/>
      <c r="V185" s="73"/>
      <c r="W185" s="73"/>
    </row>
    <row r="186" spans="4:23" ht="14.25" customHeight="1" x14ac:dyDescent="0.25">
      <c r="D186" s="94"/>
      <c r="K186" s="54"/>
      <c r="P186" s="73"/>
      <c r="Q186" s="73"/>
      <c r="R186" s="73"/>
      <c r="S186" s="73"/>
      <c r="T186" s="73"/>
      <c r="U186" s="73"/>
      <c r="V186" s="73"/>
      <c r="W186" s="73"/>
    </row>
    <row r="187" spans="4:23" ht="14.25" customHeight="1" x14ac:dyDescent="0.25">
      <c r="D187" s="94"/>
      <c r="K187" s="54"/>
      <c r="P187" s="73"/>
      <c r="Q187" s="73"/>
      <c r="R187" s="73"/>
      <c r="S187" s="73"/>
      <c r="T187" s="73"/>
      <c r="U187" s="73"/>
      <c r="V187" s="73"/>
      <c r="W187" s="73"/>
    </row>
    <row r="188" spans="4:23" ht="14.25" customHeight="1" x14ac:dyDescent="0.25">
      <c r="D188" s="94"/>
      <c r="K188" s="54"/>
      <c r="P188" s="73"/>
      <c r="Q188" s="73"/>
      <c r="R188" s="73"/>
      <c r="S188" s="73"/>
      <c r="T188" s="73"/>
      <c r="U188" s="73"/>
      <c r="V188" s="73"/>
      <c r="W188" s="73"/>
    </row>
    <row r="189" spans="4:23" ht="14.25" customHeight="1" x14ac:dyDescent="0.25">
      <c r="D189" s="94"/>
      <c r="K189" s="54"/>
      <c r="P189" s="73"/>
      <c r="Q189" s="73"/>
      <c r="R189" s="73"/>
      <c r="S189" s="73"/>
      <c r="T189" s="73"/>
      <c r="U189" s="73"/>
      <c r="V189" s="73"/>
      <c r="W189" s="73"/>
    </row>
    <row r="190" spans="4:23" ht="14.25" customHeight="1" x14ac:dyDescent="0.25">
      <c r="D190" s="94"/>
      <c r="K190" s="54"/>
      <c r="P190" s="73"/>
      <c r="Q190" s="73"/>
      <c r="R190" s="73"/>
      <c r="S190" s="73"/>
      <c r="T190" s="73"/>
      <c r="U190" s="73"/>
      <c r="V190" s="73"/>
      <c r="W190" s="73"/>
    </row>
    <row r="191" spans="4:23" ht="14.25" customHeight="1" x14ac:dyDescent="0.25">
      <c r="D191" s="94"/>
      <c r="K191" s="54"/>
      <c r="P191" s="73"/>
      <c r="Q191" s="73"/>
      <c r="R191" s="73"/>
      <c r="S191" s="73"/>
      <c r="T191" s="73"/>
      <c r="U191" s="73"/>
      <c r="V191" s="73"/>
      <c r="W191" s="73"/>
    </row>
    <row r="192" spans="4:23" ht="14.25" customHeight="1" x14ac:dyDescent="0.25">
      <c r="D192" s="94"/>
      <c r="K192" s="54"/>
      <c r="P192" s="73"/>
      <c r="Q192" s="73"/>
      <c r="R192" s="73"/>
      <c r="S192" s="73"/>
      <c r="T192" s="73"/>
      <c r="U192" s="73"/>
      <c r="V192" s="73"/>
      <c r="W192" s="73"/>
    </row>
    <row r="193" spans="4:23" ht="14.25" customHeight="1" x14ac:dyDescent="0.25">
      <c r="D193" s="94"/>
      <c r="K193" s="54"/>
      <c r="P193" s="73"/>
      <c r="Q193" s="73"/>
      <c r="R193" s="73"/>
      <c r="S193" s="73"/>
      <c r="T193" s="73"/>
      <c r="U193" s="73"/>
      <c r="V193" s="73"/>
      <c r="W193" s="73"/>
    </row>
    <row r="194" spans="4:23" ht="14.25" customHeight="1" x14ac:dyDescent="0.25">
      <c r="D194" s="94"/>
      <c r="K194" s="54"/>
      <c r="P194" s="73"/>
      <c r="Q194" s="73"/>
      <c r="R194" s="73"/>
      <c r="S194" s="73"/>
      <c r="T194" s="73"/>
      <c r="U194" s="73"/>
      <c r="V194" s="73"/>
      <c r="W194" s="73"/>
    </row>
    <row r="195" spans="4:23" ht="14.25" customHeight="1" x14ac:dyDescent="0.25">
      <c r="D195" s="94"/>
      <c r="K195" s="54"/>
      <c r="P195" s="73"/>
      <c r="Q195" s="73"/>
      <c r="R195" s="73"/>
      <c r="S195" s="73"/>
      <c r="T195" s="73"/>
      <c r="U195" s="73"/>
      <c r="V195" s="73"/>
      <c r="W195" s="73"/>
    </row>
    <row r="196" spans="4:23" ht="14.25" customHeight="1" x14ac:dyDescent="0.25">
      <c r="D196" s="94"/>
      <c r="K196" s="54"/>
      <c r="P196" s="73"/>
      <c r="Q196" s="73"/>
      <c r="R196" s="73"/>
      <c r="S196" s="73"/>
      <c r="T196" s="73"/>
      <c r="U196" s="73"/>
      <c r="V196" s="73"/>
      <c r="W196" s="73"/>
    </row>
    <row r="197" spans="4:23" ht="14.25" customHeight="1" x14ac:dyDescent="0.25">
      <c r="D197" s="94"/>
      <c r="K197" s="54"/>
      <c r="P197" s="73"/>
      <c r="Q197" s="73"/>
      <c r="R197" s="73"/>
      <c r="S197" s="73"/>
      <c r="T197" s="73"/>
      <c r="U197" s="73"/>
      <c r="V197" s="73"/>
      <c r="W197" s="73"/>
    </row>
    <row r="198" spans="4:23" ht="14.25" customHeight="1" x14ac:dyDescent="0.25">
      <c r="D198" s="94"/>
      <c r="K198" s="54"/>
      <c r="P198" s="73"/>
      <c r="Q198" s="73"/>
      <c r="R198" s="73"/>
      <c r="S198" s="73"/>
      <c r="T198" s="73"/>
      <c r="U198" s="73"/>
      <c r="V198" s="73"/>
      <c r="W198" s="73"/>
    </row>
    <row r="199" spans="4:23" ht="14.25" customHeight="1" x14ac:dyDescent="0.25">
      <c r="D199" s="94"/>
      <c r="K199" s="54"/>
      <c r="P199" s="73"/>
      <c r="Q199" s="73"/>
      <c r="R199" s="73"/>
      <c r="S199" s="73"/>
      <c r="T199" s="73"/>
      <c r="U199" s="73"/>
      <c r="V199" s="73"/>
      <c r="W199" s="73"/>
    </row>
    <row r="200" spans="4:23" ht="14.25" customHeight="1" x14ac:dyDescent="0.25">
      <c r="D200" s="94"/>
      <c r="K200" s="54"/>
      <c r="P200" s="73"/>
      <c r="Q200" s="73"/>
      <c r="R200" s="73"/>
      <c r="S200" s="73"/>
      <c r="T200" s="73"/>
      <c r="U200" s="73"/>
      <c r="V200" s="73"/>
      <c r="W200" s="73"/>
    </row>
    <row r="201" spans="4:23" ht="14.25" customHeight="1" x14ac:dyDescent="0.25">
      <c r="D201" s="94"/>
      <c r="K201" s="54"/>
      <c r="P201" s="73"/>
      <c r="Q201" s="73"/>
      <c r="R201" s="73"/>
      <c r="S201" s="73"/>
      <c r="T201" s="73"/>
      <c r="U201" s="73"/>
      <c r="V201" s="73"/>
      <c r="W201" s="73"/>
    </row>
    <row r="202" spans="4:23" ht="14.25" customHeight="1" x14ac:dyDescent="0.25">
      <c r="D202" s="94"/>
      <c r="K202" s="54"/>
      <c r="P202" s="73"/>
      <c r="Q202" s="73"/>
      <c r="R202" s="73"/>
      <c r="S202" s="73"/>
      <c r="T202" s="73"/>
      <c r="U202" s="73"/>
      <c r="V202" s="73"/>
      <c r="W202" s="73"/>
    </row>
    <row r="203" spans="4:23" ht="14.25" customHeight="1" x14ac:dyDescent="0.25">
      <c r="D203" s="94"/>
      <c r="K203" s="54"/>
      <c r="P203" s="73"/>
      <c r="Q203" s="73"/>
      <c r="R203" s="73"/>
      <c r="S203" s="73"/>
      <c r="T203" s="73"/>
      <c r="U203" s="73"/>
      <c r="V203" s="73"/>
      <c r="W203" s="73"/>
    </row>
    <row r="204" spans="4:23" ht="14.25" customHeight="1" x14ac:dyDescent="0.25">
      <c r="D204" s="94"/>
      <c r="K204" s="54"/>
      <c r="P204" s="73"/>
      <c r="Q204" s="73"/>
      <c r="R204" s="73"/>
      <c r="S204" s="73"/>
      <c r="T204" s="73"/>
      <c r="U204" s="73"/>
      <c r="V204" s="73"/>
      <c r="W204" s="73"/>
    </row>
    <row r="205" spans="4:23" ht="14.25" customHeight="1" x14ac:dyDescent="0.25">
      <c r="D205" s="94"/>
      <c r="K205" s="54"/>
      <c r="P205" s="73"/>
      <c r="Q205" s="73"/>
      <c r="R205" s="73"/>
      <c r="S205" s="73"/>
      <c r="T205" s="73"/>
      <c r="U205" s="73"/>
      <c r="V205" s="73"/>
      <c r="W205" s="73"/>
    </row>
    <row r="206" spans="4:23" ht="14.25" customHeight="1" x14ac:dyDescent="0.25">
      <c r="D206" s="94"/>
      <c r="K206" s="54"/>
      <c r="P206" s="73"/>
      <c r="Q206" s="73"/>
      <c r="R206" s="73"/>
      <c r="S206" s="73"/>
      <c r="T206" s="73"/>
      <c r="U206" s="73"/>
      <c r="V206" s="73"/>
      <c r="W206" s="73"/>
    </row>
    <row r="207" spans="4:23" ht="14.25" customHeight="1" x14ac:dyDescent="0.25">
      <c r="D207" s="94"/>
      <c r="K207" s="54"/>
      <c r="P207" s="73"/>
      <c r="Q207" s="73"/>
      <c r="R207" s="73"/>
      <c r="S207" s="73"/>
      <c r="T207" s="73"/>
      <c r="U207" s="73"/>
      <c r="V207" s="73"/>
      <c r="W207" s="73"/>
    </row>
    <row r="208" spans="4:23" ht="14.25" customHeight="1" x14ac:dyDescent="0.25">
      <c r="D208" s="94"/>
      <c r="K208" s="54"/>
      <c r="P208" s="73"/>
      <c r="Q208" s="73"/>
      <c r="R208" s="73"/>
      <c r="S208" s="73"/>
      <c r="T208" s="73"/>
      <c r="U208" s="73"/>
      <c r="V208" s="73"/>
      <c r="W208" s="73"/>
    </row>
    <row r="209" spans="4:23" ht="14.25" customHeight="1" x14ac:dyDescent="0.25">
      <c r="D209" s="94"/>
      <c r="K209" s="54"/>
      <c r="P209" s="73"/>
      <c r="Q209" s="73"/>
      <c r="R209" s="73"/>
      <c r="S209" s="73"/>
      <c r="T209" s="73"/>
      <c r="U209" s="73"/>
      <c r="V209" s="73"/>
      <c r="W209" s="73"/>
    </row>
    <row r="210" spans="4:23" ht="14.25" customHeight="1" x14ac:dyDescent="0.25">
      <c r="D210" s="94"/>
      <c r="K210" s="54"/>
      <c r="P210" s="73"/>
      <c r="Q210" s="73"/>
      <c r="R210" s="73"/>
      <c r="S210" s="73"/>
      <c r="T210" s="73"/>
      <c r="U210" s="73"/>
      <c r="V210" s="73"/>
      <c r="W210" s="73"/>
    </row>
    <row r="211" spans="4:23" ht="14.25" customHeight="1" x14ac:dyDescent="0.25">
      <c r="D211" s="94"/>
      <c r="K211" s="54"/>
      <c r="P211" s="73"/>
      <c r="Q211" s="73"/>
      <c r="R211" s="73"/>
      <c r="S211" s="73"/>
      <c r="T211" s="73"/>
      <c r="U211" s="73"/>
      <c r="V211" s="73"/>
      <c r="W211" s="73"/>
    </row>
    <row r="212" spans="4:23" ht="14.25" customHeight="1" x14ac:dyDescent="0.25">
      <c r="D212" s="94"/>
      <c r="K212" s="54"/>
      <c r="P212" s="73"/>
      <c r="Q212" s="73"/>
      <c r="R212" s="73"/>
      <c r="S212" s="73"/>
      <c r="T212" s="73"/>
      <c r="U212" s="73"/>
      <c r="V212" s="73"/>
      <c r="W212" s="73"/>
    </row>
    <row r="213" spans="4:23" ht="14.25" customHeight="1" x14ac:dyDescent="0.25">
      <c r="D213" s="94"/>
      <c r="K213" s="54"/>
      <c r="P213" s="73"/>
      <c r="Q213" s="73"/>
      <c r="R213" s="73"/>
      <c r="S213" s="73"/>
      <c r="T213" s="73"/>
      <c r="U213" s="73"/>
      <c r="V213" s="73"/>
      <c r="W213" s="73"/>
    </row>
    <row r="214" spans="4:23" ht="14.25" customHeight="1" x14ac:dyDescent="0.25">
      <c r="D214" s="94"/>
      <c r="K214" s="54"/>
      <c r="P214" s="73"/>
      <c r="Q214" s="73"/>
      <c r="R214" s="73"/>
      <c r="S214" s="73"/>
      <c r="T214" s="73"/>
      <c r="U214" s="73"/>
      <c r="V214" s="73"/>
      <c r="W214" s="73"/>
    </row>
    <row r="215" spans="4:23" ht="14.25" customHeight="1" x14ac:dyDescent="0.25">
      <c r="D215" s="94"/>
      <c r="K215" s="54"/>
      <c r="P215" s="73"/>
      <c r="Q215" s="73"/>
      <c r="R215" s="73"/>
      <c r="S215" s="73"/>
      <c r="T215" s="73"/>
      <c r="U215" s="73"/>
      <c r="V215" s="73"/>
      <c r="W215" s="73"/>
    </row>
    <row r="216" spans="4:23" ht="14.25" customHeight="1" x14ac:dyDescent="0.25">
      <c r="D216" s="94"/>
      <c r="K216" s="54"/>
      <c r="P216" s="73"/>
      <c r="Q216" s="73"/>
      <c r="R216" s="73"/>
      <c r="S216" s="73"/>
      <c r="T216" s="73"/>
      <c r="U216" s="73"/>
      <c r="V216" s="73"/>
      <c r="W216" s="73"/>
    </row>
    <row r="217" spans="4:23" ht="14.25" customHeight="1" x14ac:dyDescent="0.25">
      <c r="D217" s="94"/>
      <c r="K217" s="54"/>
      <c r="P217" s="73"/>
      <c r="Q217" s="73"/>
      <c r="R217" s="73"/>
      <c r="S217" s="73"/>
      <c r="T217" s="73"/>
      <c r="U217" s="73"/>
      <c r="V217" s="73"/>
      <c r="W217" s="73"/>
    </row>
    <row r="218" spans="4:23" ht="14.25" customHeight="1" x14ac:dyDescent="0.25">
      <c r="D218" s="94"/>
      <c r="K218" s="54"/>
      <c r="P218" s="73"/>
      <c r="Q218" s="73"/>
      <c r="R218" s="73"/>
      <c r="S218" s="73"/>
      <c r="T218" s="73"/>
      <c r="U218" s="73"/>
      <c r="V218" s="73"/>
      <c r="W218" s="73"/>
    </row>
    <row r="219" spans="4:23" ht="14.25" customHeight="1" x14ac:dyDescent="0.25">
      <c r="D219" s="94"/>
      <c r="K219" s="54"/>
      <c r="P219" s="73"/>
      <c r="Q219" s="73"/>
      <c r="R219" s="73"/>
      <c r="S219" s="73"/>
      <c r="T219" s="73"/>
      <c r="U219" s="73"/>
      <c r="V219" s="73"/>
      <c r="W219" s="73"/>
    </row>
    <row r="220" spans="4:23" ht="14.25" customHeight="1" x14ac:dyDescent="0.25">
      <c r="D220" s="94"/>
      <c r="K220" s="54"/>
      <c r="P220" s="73"/>
      <c r="Q220" s="73"/>
      <c r="R220" s="73"/>
      <c r="S220" s="73"/>
      <c r="T220" s="73"/>
      <c r="U220" s="73"/>
      <c r="V220" s="73"/>
      <c r="W220" s="73"/>
    </row>
    <row r="221" spans="4:23" ht="14.25" customHeight="1" x14ac:dyDescent="0.25">
      <c r="D221" s="94"/>
      <c r="K221" s="54"/>
      <c r="P221" s="73"/>
      <c r="Q221" s="73"/>
      <c r="R221" s="73"/>
      <c r="S221" s="73"/>
      <c r="T221" s="73"/>
      <c r="U221" s="73"/>
      <c r="V221" s="73"/>
      <c r="W221" s="73"/>
    </row>
    <row r="222" spans="4:23" ht="14.25" customHeight="1" x14ac:dyDescent="0.25">
      <c r="D222" s="94"/>
      <c r="K222" s="54"/>
      <c r="P222" s="73"/>
      <c r="Q222" s="73"/>
      <c r="R222" s="73"/>
      <c r="S222" s="73"/>
      <c r="T222" s="73"/>
      <c r="U222" s="73"/>
      <c r="V222" s="73"/>
      <c r="W222" s="73"/>
    </row>
    <row r="223" spans="4:23" ht="14.25" customHeight="1" x14ac:dyDescent="0.25">
      <c r="D223" s="94"/>
      <c r="K223" s="54"/>
      <c r="P223" s="73"/>
      <c r="Q223" s="73"/>
      <c r="R223" s="73"/>
      <c r="S223" s="73"/>
      <c r="T223" s="73"/>
      <c r="U223" s="73"/>
      <c r="V223" s="73"/>
      <c r="W223" s="73"/>
    </row>
    <row r="224" spans="4:23" ht="14.25" customHeight="1" x14ac:dyDescent="0.25">
      <c r="D224" s="94"/>
      <c r="K224" s="54"/>
      <c r="P224" s="73"/>
      <c r="Q224" s="73"/>
      <c r="R224" s="73"/>
      <c r="S224" s="73"/>
      <c r="T224" s="73"/>
      <c r="U224" s="73"/>
      <c r="V224" s="73"/>
      <c r="W224" s="73"/>
    </row>
    <row r="225" spans="4:23" ht="14.25" customHeight="1" x14ac:dyDescent="0.25">
      <c r="D225" s="94"/>
      <c r="K225" s="54"/>
      <c r="P225" s="73"/>
      <c r="Q225" s="73"/>
      <c r="R225" s="73"/>
      <c r="S225" s="73"/>
      <c r="T225" s="73"/>
      <c r="U225" s="73"/>
      <c r="V225" s="73"/>
      <c r="W225" s="73"/>
    </row>
    <row r="226" spans="4:23" ht="14.25" customHeight="1" x14ac:dyDescent="0.25">
      <c r="D226" s="94"/>
      <c r="K226" s="54"/>
      <c r="P226" s="73"/>
      <c r="Q226" s="73"/>
      <c r="R226" s="73"/>
      <c r="S226" s="73"/>
      <c r="T226" s="73"/>
      <c r="U226" s="73"/>
      <c r="V226" s="73"/>
      <c r="W226" s="73"/>
    </row>
    <row r="227" spans="4:23" ht="14.25" customHeight="1" x14ac:dyDescent="0.25">
      <c r="D227" s="94"/>
      <c r="K227" s="54"/>
      <c r="P227" s="73"/>
      <c r="Q227" s="73"/>
      <c r="R227" s="73"/>
      <c r="S227" s="73"/>
      <c r="T227" s="73"/>
      <c r="U227" s="73"/>
      <c r="V227" s="73"/>
      <c r="W227" s="73"/>
    </row>
    <row r="228" spans="4:23" ht="14.25" customHeight="1" x14ac:dyDescent="0.25">
      <c r="D228" s="94"/>
      <c r="K228" s="54"/>
      <c r="P228" s="73"/>
      <c r="Q228" s="73"/>
      <c r="R228" s="73"/>
      <c r="S228" s="73"/>
      <c r="T228" s="73"/>
      <c r="U228" s="73"/>
      <c r="V228" s="73"/>
      <c r="W228" s="73"/>
    </row>
    <row r="229" spans="4:23" ht="14.25" customHeight="1" x14ac:dyDescent="0.25">
      <c r="D229" s="94"/>
      <c r="K229" s="54"/>
      <c r="P229" s="73"/>
      <c r="Q229" s="73"/>
      <c r="R229" s="73"/>
      <c r="S229" s="73"/>
      <c r="T229" s="73"/>
      <c r="U229" s="73"/>
      <c r="V229" s="73"/>
      <c r="W229" s="73"/>
    </row>
    <row r="230" spans="4:23" ht="14.25" customHeight="1" x14ac:dyDescent="0.25">
      <c r="D230" s="94"/>
      <c r="K230" s="54"/>
      <c r="P230" s="73"/>
      <c r="Q230" s="73"/>
      <c r="R230" s="73"/>
      <c r="S230" s="73"/>
      <c r="T230" s="73"/>
      <c r="U230" s="73"/>
      <c r="V230" s="73"/>
      <c r="W230" s="73"/>
    </row>
    <row r="231" spans="4:23" ht="14.25" customHeight="1" x14ac:dyDescent="0.25">
      <c r="D231" s="94"/>
      <c r="K231" s="54"/>
      <c r="P231" s="73"/>
      <c r="Q231" s="73"/>
      <c r="R231" s="73"/>
      <c r="S231" s="73"/>
      <c r="T231" s="73"/>
      <c r="U231" s="73"/>
      <c r="V231" s="73"/>
      <c r="W231" s="73"/>
    </row>
    <row r="232" spans="4:23" ht="14.25" customHeight="1" x14ac:dyDescent="0.25">
      <c r="D232" s="94"/>
      <c r="K232" s="54"/>
      <c r="P232" s="73"/>
      <c r="Q232" s="73"/>
      <c r="R232" s="73"/>
      <c r="S232" s="73"/>
      <c r="T232" s="73"/>
      <c r="U232" s="73"/>
      <c r="V232" s="73"/>
      <c r="W232" s="73"/>
    </row>
    <row r="233" spans="4:23" ht="14.25" customHeight="1" x14ac:dyDescent="0.25">
      <c r="D233" s="94"/>
      <c r="K233" s="54"/>
      <c r="P233" s="73"/>
      <c r="Q233" s="73"/>
      <c r="R233" s="73"/>
      <c r="S233" s="73"/>
      <c r="T233" s="73"/>
      <c r="U233" s="73"/>
      <c r="V233" s="73"/>
      <c r="W233" s="73"/>
    </row>
    <row r="234" spans="4:23" ht="14.25" customHeight="1" x14ac:dyDescent="0.25">
      <c r="D234" s="94"/>
      <c r="K234" s="54"/>
      <c r="P234" s="73"/>
      <c r="Q234" s="73"/>
      <c r="R234" s="73"/>
      <c r="S234" s="73"/>
      <c r="T234" s="73"/>
      <c r="U234" s="73"/>
      <c r="V234" s="73"/>
      <c r="W234" s="73"/>
    </row>
    <row r="235" spans="4:23" ht="15.75" customHeight="1" x14ac:dyDescent="0.25"/>
    <row r="236" spans="4:23" ht="15.75" customHeight="1" x14ac:dyDescent="0.25"/>
    <row r="237" spans="4:23" ht="15.75" customHeight="1" x14ac:dyDescent="0.25"/>
    <row r="238" spans="4:23" ht="15.75" customHeight="1" x14ac:dyDescent="0.25"/>
    <row r="239" spans="4:23" ht="15.75" customHeight="1" x14ac:dyDescent="0.25"/>
    <row r="240" spans="4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</sheetData>
  <autoFilter ref="A2:Z26" xr:uid="{00000000-0009-0000-0000-000004000000}">
    <sortState xmlns:xlrd2="http://schemas.microsoft.com/office/spreadsheetml/2017/richdata2" ref="A2:Z26">
      <sortCondition ref="H2:H26"/>
      <sortCondition ref="K2:K26"/>
    </sortState>
  </autoFilter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6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68" t="s">
        <v>879</v>
      </c>
      <c r="B1" s="68" t="s">
        <v>665</v>
      </c>
      <c r="C1" s="68" t="s">
        <v>666</v>
      </c>
      <c r="D1" s="68" t="s">
        <v>667</v>
      </c>
      <c r="E1" s="68" t="s">
        <v>668</v>
      </c>
      <c r="F1" s="68" t="s">
        <v>1</v>
      </c>
      <c r="G1" s="68" t="s">
        <v>3</v>
      </c>
      <c r="H1" s="68" t="s">
        <v>669</v>
      </c>
      <c r="I1" s="68" t="s">
        <v>2</v>
      </c>
      <c r="J1" s="68" t="s">
        <v>5</v>
      </c>
      <c r="K1" s="68" t="s">
        <v>670</v>
      </c>
      <c r="L1" s="68" t="s">
        <v>671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4.25" customHeight="1" x14ac:dyDescent="0.35">
      <c r="A2" s="61" t="s">
        <v>879</v>
      </c>
      <c r="B2" s="52">
        <v>1</v>
      </c>
      <c r="C2" s="52" t="s">
        <v>880</v>
      </c>
      <c r="D2" s="64"/>
      <c r="E2" s="52">
        <v>159</v>
      </c>
      <c r="F2" s="53" t="str">
        <f>+VLOOKUP(E2,Participants!$A$1:$F$802,2,FALSE)</f>
        <v>Hannah  Friday</v>
      </c>
      <c r="G2" s="53" t="str">
        <f>+VLOOKUP(E2,Participants!$A$1:$F$802,4,FALSE)</f>
        <v>STL</v>
      </c>
      <c r="H2" s="53" t="str">
        <f>+VLOOKUP(E2,Participants!$A$1:$F$802,5,FALSE)</f>
        <v>F</v>
      </c>
      <c r="I2" s="53">
        <f>+VLOOKUP(E2,Participants!$A$1:$F$802,3,FALSE)</f>
        <v>4</v>
      </c>
      <c r="J2" s="53" t="str">
        <f>+VLOOKUP(E2,Participants!$A$1:$G$802,7,FALSE)</f>
        <v>DEV GIRLS</v>
      </c>
      <c r="K2" s="53">
        <v>1</v>
      </c>
      <c r="L2" s="53">
        <v>10</v>
      </c>
    </row>
    <row r="3" spans="1:26" ht="14.25" customHeight="1" x14ac:dyDescent="0.35">
      <c r="A3" s="61" t="s">
        <v>879</v>
      </c>
      <c r="B3" s="52">
        <v>1</v>
      </c>
      <c r="C3" s="52" t="s">
        <v>881</v>
      </c>
      <c r="D3" s="64"/>
      <c r="E3" s="52">
        <v>1040</v>
      </c>
      <c r="F3" s="53" t="str">
        <f>+VLOOKUP(E3,Participants!$A$1:$F$802,2,FALSE)</f>
        <v>Wilda Douglass</v>
      </c>
      <c r="G3" s="53" t="str">
        <f>+VLOOKUP(E3,Participants!$A$1:$F$802,4,FALSE)</f>
        <v>JFK</v>
      </c>
      <c r="H3" s="53" t="str">
        <f>+VLOOKUP(E3,Participants!$A$1:$F$802,5,FALSE)</f>
        <v>F</v>
      </c>
      <c r="I3" s="53">
        <f>+VLOOKUP(E3,Participants!$A$1:$F$802,3,FALSE)</f>
        <v>3</v>
      </c>
      <c r="J3" s="53" t="str">
        <f>+VLOOKUP(E3,Participants!$A$1:$G$802,7,FALSE)</f>
        <v>DEV GIRLS</v>
      </c>
      <c r="K3" s="53">
        <v>2</v>
      </c>
      <c r="L3" s="53">
        <v>8</v>
      </c>
    </row>
    <row r="4" spans="1:26" ht="14.25" customHeight="1" x14ac:dyDescent="0.35">
      <c r="A4" s="61" t="s">
        <v>879</v>
      </c>
      <c r="B4" s="52">
        <v>1</v>
      </c>
      <c r="C4" s="52" t="s">
        <v>882</v>
      </c>
      <c r="D4" s="64"/>
      <c r="E4" s="52">
        <v>147</v>
      </c>
      <c r="F4" s="53" t="str">
        <f>+VLOOKUP(E4,Participants!$A$1:$F$802,2,FALSE)</f>
        <v>Verena Belldina</v>
      </c>
      <c r="G4" s="53" t="str">
        <f>+VLOOKUP(E4,Participants!$A$1:$F$802,4,FALSE)</f>
        <v>STL</v>
      </c>
      <c r="H4" s="53" t="str">
        <f>+VLOOKUP(E4,Participants!$A$1:$F$802,5,FALSE)</f>
        <v>F</v>
      </c>
      <c r="I4" s="53">
        <f>+VLOOKUP(E4,Participants!$A$1:$F$802,3,FALSE)</f>
        <v>4</v>
      </c>
      <c r="J4" s="53" t="str">
        <f>+VLOOKUP(E4,Participants!$A$1:$G$802,7,FALSE)</f>
        <v>DEV GIRLS</v>
      </c>
      <c r="K4" s="53">
        <v>3</v>
      </c>
      <c r="L4" s="53">
        <v>6</v>
      </c>
    </row>
    <row r="5" spans="1:26" ht="14.25" customHeight="1" x14ac:dyDescent="0.35">
      <c r="A5" s="61" t="s">
        <v>879</v>
      </c>
      <c r="B5" s="52">
        <v>1</v>
      </c>
      <c r="C5" s="52" t="s">
        <v>883</v>
      </c>
      <c r="D5" s="64"/>
      <c r="E5" s="52">
        <v>158</v>
      </c>
      <c r="F5" s="53" t="str">
        <f>+VLOOKUP(E5,Participants!$A$1:$F$802,2,FALSE)</f>
        <v>Violet  Eckenrode</v>
      </c>
      <c r="G5" s="53" t="str">
        <f>+VLOOKUP(E5,Participants!$A$1:$F$802,4,FALSE)</f>
        <v>STL</v>
      </c>
      <c r="H5" s="53" t="str">
        <f>+VLOOKUP(E5,Participants!$A$1:$F$802,5,FALSE)</f>
        <v>F</v>
      </c>
      <c r="I5" s="53">
        <f>+VLOOKUP(E5,Participants!$A$1:$F$802,3,FALSE)</f>
        <v>3</v>
      </c>
      <c r="J5" s="53" t="str">
        <f>+VLOOKUP(E5,Participants!$A$1:$G$802,7,FALSE)</f>
        <v>DEV GIRLS</v>
      </c>
      <c r="K5" s="53">
        <v>4</v>
      </c>
      <c r="L5" s="53">
        <v>5</v>
      </c>
    </row>
    <row r="6" spans="1:26" ht="14.25" customHeight="1" x14ac:dyDescent="0.35">
      <c r="A6" s="61" t="s">
        <v>879</v>
      </c>
      <c r="B6" s="52">
        <v>1</v>
      </c>
      <c r="C6" s="52" t="s">
        <v>884</v>
      </c>
      <c r="D6" s="64"/>
      <c r="E6" s="52">
        <v>200</v>
      </c>
      <c r="F6" s="53" t="str">
        <f>+VLOOKUP(E6,Participants!$A$1:$F$802,2,FALSE)</f>
        <v>Ava Valotta</v>
      </c>
      <c r="G6" s="53" t="str">
        <f>+VLOOKUP(E6,Participants!$A$1:$F$802,4,FALSE)</f>
        <v>STL</v>
      </c>
      <c r="H6" s="53" t="str">
        <f>+VLOOKUP(E6,Participants!$A$1:$F$802,5,FALSE)</f>
        <v>F</v>
      </c>
      <c r="I6" s="53">
        <f>+VLOOKUP(E6,Participants!$A$1:$F$802,3,FALSE)</f>
        <v>3</v>
      </c>
      <c r="J6" s="53" t="str">
        <f>+VLOOKUP(E6,Participants!$A$1:$G$802,7,FALSE)</f>
        <v>DEV GIRLS</v>
      </c>
      <c r="K6" s="53">
        <v>5</v>
      </c>
      <c r="L6" s="53">
        <v>4</v>
      </c>
    </row>
    <row r="7" spans="1:26" ht="14.25" customHeight="1" x14ac:dyDescent="0.35">
      <c r="A7" s="61" t="s">
        <v>879</v>
      </c>
      <c r="B7" s="52">
        <v>1</v>
      </c>
      <c r="C7" s="52" t="s">
        <v>885</v>
      </c>
      <c r="D7" s="64"/>
      <c r="E7" s="52">
        <v>1035</v>
      </c>
      <c r="F7" s="53" t="str">
        <f>+VLOOKUP(E7,Participants!$A$1:$F$802,2,FALSE)</f>
        <v>Karina Schneider</v>
      </c>
      <c r="G7" s="53" t="str">
        <f>+VLOOKUP(E7,Participants!$A$1:$F$802,4,FALSE)</f>
        <v>JFK</v>
      </c>
      <c r="H7" s="53" t="str">
        <f>+VLOOKUP(E7,Participants!$A$1:$F$802,5,FALSE)</f>
        <v>F</v>
      </c>
      <c r="I7" s="53">
        <f>+VLOOKUP(E7,Participants!$A$1:$F$802,3,FALSE)</f>
        <v>2</v>
      </c>
      <c r="J7" s="53" t="str">
        <f>+VLOOKUP(E7,Participants!$A$1:$G$802,7,FALSE)</f>
        <v>DEV GIRLS</v>
      </c>
      <c r="K7" s="53">
        <v>6</v>
      </c>
      <c r="L7" s="53">
        <v>3</v>
      </c>
    </row>
    <row r="8" spans="1:26" ht="14.25" customHeight="1" x14ac:dyDescent="0.35">
      <c r="A8" s="61" t="s">
        <v>879</v>
      </c>
      <c r="B8" s="52">
        <v>1</v>
      </c>
      <c r="C8" s="52" t="s">
        <v>886</v>
      </c>
      <c r="D8" s="64"/>
      <c r="E8" s="52">
        <v>524</v>
      </c>
      <c r="F8" s="53" t="str">
        <f>+VLOOKUP(E8,Participants!$A$1:$F$802,2,FALSE)</f>
        <v>Kaiya Blatt</v>
      </c>
      <c r="G8" s="53" t="str">
        <f>+VLOOKUP(E8,Participants!$A$1:$F$802,4,FALSE)</f>
        <v>AMA</v>
      </c>
      <c r="H8" s="53" t="str">
        <f>+VLOOKUP(E8,Participants!$A$1:$F$802,5,FALSE)</f>
        <v>F</v>
      </c>
      <c r="I8" s="53">
        <f>+VLOOKUP(E8,Participants!$A$1:$F$802,3,FALSE)</f>
        <v>2</v>
      </c>
      <c r="J8" s="53" t="str">
        <f>+VLOOKUP(E8,Participants!$A$1:$G$802,7,FALSE)</f>
        <v>DEV GIRLS</v>
      </c>
      <c r="K8" s="53">
        <v>7</v>
      </c>
      <c r="L8" s="53">
        <v>2</v>
      </c>
    </row>
    <row r="9" spans="1:26" ht="14.25" customHeight="1" x14ac:dyDescent="0.35">
      <c r="A9" s="61" t="s">
        <v>879</v>
      </c>
      <c r="B9" s="52">
        <v>1</v>
      </c>
      <c r="C9" s="52" t="s">
        <v>887</v>
      </c>
      <c r="D9" s="64"/>
      <c r="E9" s="52">
        <v>116</v>
      </c>
      <c r="F9" s="53" t="str">
        <f>+VLOOKUP(E9,Participants!$A$1:$F$802,2,FALSE)</f>
        <v>Henry Koerner</v>
      </c>
      <c r="G9" s="53" t="str">
        <f>+VLOOKUP(E9,Participants!$A$1:$F$802,4,FALSE)</f>
        <v>STL</v>
      </c>
      <c r="H9" s="53" t="str">
        <f>+VLOOKUP(E9,Participants!$A$1:$F$802,5,FALSE)</f>
        <v>M</v>
      </c>
      <c r="I9" s="53">
        <f>+VLOOKUP(E9,Participants!$A$1:$F$802,3,FALSE)</f>
        <v>4</v>
      </c>
      <c r="J9" s="53" t="str">
        <f>+VLOOKUP(E9,Participants!$A$1:$G$802,7,FALSE)</f>
        <v>DEV BOYS</v>
      </c>
      <c r="K9" s="53">
        <v>1</v>
      </c>
      <c r="L9" s="53">
        <v>10</v>
      </c>
    </row>
    <row r="10" spans="1:26" ht="14.25" customHeight="1" x14ac:dyDescent="0.35">
      <c r="A10" s="61" t="s">
        <v>879</v>
      </c>
      <c r="B10" s="52">
        <v>1</v>
      </c>
      <c r="C10" s="52" t="s">
        <v>888</v>
      </c>
      <c r="D10" s="64"/>
      <c r="E10" s="52">
        <v>126</v>
      </c>
      <c r="F10" s="53" t="str">
        <f>+VLOOKUP(E10,Participants!$A$1:$F$802,2,FALSE)</f>
        <v>Stevie  Porter</v>
      </c>
      <c r="G10" s="53" t="str">
        <f>+VLOOKUP(E10,Participants!$A$1:$F$802,4,FALSE)</f>
        <v>STL</v>
      </c>
      <c r="H10" s="53" t="str">
        <f>+VLOOKUP(E10,Participants!$A$1:$F$802,5,FALSE)</f>
        <v>M</v>
      </c>
      <c r="I10" s="53">
        <f>+VLOOKUP(E10,Participants!$A$1:$F$802,3,FALSE)</f>
        <v>4</v>
      </c>
      <c r="J10" s="53" t="str">
        <f>+VLOOKUP(E10,Participants!$A$1:$G$802,7,FALSE)</f>
        <v>DEV BOYS</v>
      </c>
      <c r="K10" s="53">
        <v>2</v>
      </c>
      <c r="L10" s="53">
        <v>8</v>
      </c>
    </row>
    <row r="11" spans="1:26" ht="14.25" customHeight="1" x14ac:dyDescent="0.35">
      <c r="A11" s="61" t="s">
        <v>879</v>
      </c>
      <c r="B11" s="52">
        <v>1</v>
      </c>
      <c r="C11" s="52" t="s">
        <v>889</v>
      </c>
      <c r="D11" s="64"/>
      <c r="E11" s="52">
        <v>845</v>
      </c>
      <c r="F11" s="53" t="str">
        <f>+VLOOKUP(E11,Participants!$A$1:$F$802,2,FALSE)</f>
        <v>Finley Kim</v>
      </c>
      <c r="G11" s="53" t="str">
        <f>+VLOOKUP(E11,Participants!$A$1:$F$802,4,FALSE)</f>
        <v>GAA</v>
      </c>
      <c r="H11" s="53" t="str">
        <f>+VLOOKUP(E11,Participants!$A$1:$F$802,5,FALSE)</f>
        <v>M</v>
      </c>
      <c r="I11" s="53">
        <f>+VLOOKUP(E11,Participants!$A$1:$F$802,3,FALSE)</f>
        <v>3</v>
      </c>
      <c r="J11" s="53" t="str">
        <f>+VLOOKUP(E11,Participants!$A$1:$G$802,7,FALSE)</f>
        <v>DEV BOYS</v>
      </c>
      <c r="K11" s="53">
        <v>3</v>
      </c>
      <c r="L11" s="53">
        <v>6</v>
      </c>
    </row>
    <row r="12" spans="1:26" ht="14.25" customHeight="1" x14ac:dyDescent="0.35">
      <c r="A12" s="61" t="s">
        <v>879</v>
      </c>
      <c r="B12" s="52">
        <v>1</v>
      </c>
      <c r="C12" s="52" t="s">
        <v>890</v>
      </c>
      <c r="D12" s="64"/>
      <c r="E12" s="52">
        <v>139</v>
      </c>
      <c r="F12" s="53" t="str">
        <f>+VLOOKUP(E12,Participants!$A$1:$F$802,2,FALSE)</f>
        <v>Hunter  Thompson</v>
      </c>
      <c r="G12" s="53" t="str">
        <f>+VLOOKUP(E12,Participants!$A$1:$F$802,4,FALSE)</f>
        <v>STL</v>
      </c>
      <c r="H12" s="53" t="str">
        <f>+VLOOKUP(E12,Participants!$A$1:$F$802,5,FALSE)</f>
        <v>M</v>
      </c>
      <c r="I12" s="53">
        <f>+VLOOKUP(E12,Participants!$A$1:$F$802,3,FALSE)</f>
        <v>4</v>
      </c>
      <c r="J12" s="53" t="str">
        <f>+VLOOKUP(E12,Participants!$A$1:$G$802,7,FALSE)</f>
        <v>DEV BOYS</v>
      </c>
      <c r="K12" s="53">
        <v>4</v>
      </c>
      <c r="L12" s="53">
        <v>5</v>
      </c>
    </row>
    <row r="13" spans="1:26" ht="14.25" customHeight="1" x14ac:dyDescent="0.35">
      <c r="A13" s="61" t="s">
        <v>879</v>
      </c>
      <c r="B13" s="52">
        <v>1</v>
      </c>
      <c r="C13" s="52"/>
      <c r="D13" s="64"/>
      <c r="E13" s="52"/>
      <c r="F13" s="53" t="e">
        <f>+VLOOKUP(E13,Participants!$A$1:$F$802,2,FALSE)</f>
        <v>#N/A</v>
      </c>
      <c r="G13" s="53" t="e">
        <f>+VLOOKUP(E13,Participants!$A$1:$F$802,4,FALSE)</f>
        <v>#N/A</v>
      </c>
      <c r="H13" s="53" t="e">
        <f>+VLOOKUP(E13,Participants!$A$1:$F$802,5,FALSE)</f>
        <v>#N/A</v>
      </c>
      <c r="I13" s="53" t="e">
        <f>+VLOOKUP(E13,Participants!$A$1:$F$802,3,FALSE)</f>
        <v>#N/A</v>
      </c>
      <c r="J13" s="53" t="e">
        <f>+VLOOKUP(E13,Participants!$A$1:$G$802,7,FALSE)</f>
        <v>#N/A</v>
      </c>
      <c r="K13" s="53"/>
      <c r="L13" s="53"/>
    </row>
    <row r="14" spans="1:26" ht="14.25" customHeight="1" x14ac:dyDescent="0.35">
      <c r="A14" s="61" t="s">
        <v>879</v>
      </c>
      <c r="B14" s="52">
        <v>1</v>
      </c>
      <c r="C14" s="52"/>
      <c r="D14" s="64"/>
      <c r="E14" s="52"/>
      <c r="F14" s="53" t="e">
        <f>+VLOOKUP(E14,Participants!$A$1:$F$802,2,FALSE)</f>
        <v>#N/A</v>
      </c>
      <c r="G14" s="53" t="e">
        <f>+VLOOKUP(E14,Participants!$A$1:$F$802,4,FALSE)</f>
        <v>#N/A</v>
      </c>
      <c r="H14" s="53" t="e">
        <f>+VLOOKUP(E14,Participants!$A$1:$F$802,5,FALSE)</f>
        <v>#N/A</v>
      </c>
      <c r="I14" s="53" t="e">
        <f>+VLOOKUP(E14,Participants!$A$1:$F$802,3,FALSE)</f>
        <v>#N/A</v>
      </c>
      <c r="J14" s="53" t="e">
        <f>+VLOOKUP(E14,Participants!$A$1:$G$802,7,FALSE)</f>
        <v>#N/A</v>
      </c>
      <c r="K14" s="53"/>
      <c r="L14" s="53"/>
    </row>
    <row r="15" spans="1:26" ht="14.25" customHeight="1" x14ac:dyDescent="0.35">
      <c r="A15" s="61" t="s">
        <v>879</v>
      </c>
      <c r="B15" s="52">
        <v>1</v>
      </c>
      <c r="C15" s="52"/>
      <c r="D15" s="64"/>
      <c r="E15" s="52"/>
      <c r="F15" s="53" t="e">
        <f>+VLOOKUP(E15,Participants!$A$1:$F$802,2,FALSE)</f>
        <v>#N/A</v>
      </c>
      <c r="G15" s="53" t="e">
        <f>+VLOOKUP(E15,Participants!$A$1:$F$802,4,FALSE)</f>
        <v>#N/A</v>
      </c>
      <c r="H15" s="53" t="e">
        <f>+VLOOKUP(E15,Participants!$A$1:$F$802,5,FALSE)</f>
        <v>#N/A</v>
      </c>
      <c r="I15" s="53" t="e">
        <f>+VLOOKUP(E15,Participants!$A$1:$F$802,3,FALSE)</f>
        <v>#N/A</v>
      </c>
      <c r="J15" s="53" t="e">
        <f>+VLOOKUP(E15,Participants!$A$1:$G$802,7,FALSE)</f>
        <v>#N/A</v>
      </c>
      <c r="K15" s="53"/>
      <c r="L15" s="53"/>
    </row>
    <row r="16" spans="1:26" ht="14.25" customHeight="1" x14ac:dyDescent="0.25">
      <c r="E16" s="56"/>
    </row>
    <row r="17" spans="1:24" ht="14.25" customHeight="1" x14ac:dyDescent="0.25">
      <c r="B17" s="57" t="s">
        <v>15</v>
      </c>
      <c r="C17" s="57" t="s">
        <v>18</v>
      </c>
      <c r="D17" s="58" t="s">
        <v>21</v>
      </c>
      <c r="E17" s="57" t="s">
        <v>24</v>
      </c>
      <c r="F17" s="57" t="s">
        <v>27</v>
      </c>
      <c r="G17" s="57" t="s">
        <v>30</v>
      </c>
      <c r="H17" s="57" t="s">
        <v>33</v>
      </c>
      <c r="I17" s="57" t="s">
        <v>36</v>
      </c>
      <c r="J17" s="57" t="s">
        <v>39</v>
      </c>
      <c r="K17" s="57" t="s">
        <v>42</v>
      </c>
      <c r="L17" s="57" t="s">
        <v>45</v>
      </c>
      <c r="M17" s="57" t="s">
        <v>48</v>
      </c>
      <c r="N17" s="57" t="s">
        <v>51</v>
      </c>
      <c r="O17" s="59" t="s">
        <v>53</v>
      </c>
      <c r="P17" s="57" t="s">
        <v>619</v>
      </c>
      <c r="Q17" s="57" t="s">
        <v>62</v>
      </c>
      <c r="R17" s="57" t="s">
        <v>65</v>
      </c>
      <c r="S17" s="57" t="s">
        <v>68</v>
      </c>
      <c r="T17" s="57" t="s">
        <v>74</v>
      </c>
      <c r="U17" s="57" t="s">
        <v>77</v>
      </c>
      <c r="V17" s="57" t="s">
        <v>80</v>
      </c>
      <c r="W17" s="59" t="s">
        <v>10</v>
      </c>
      <c r="X17" s="59" t="s">
        <v>763</v>
      </c>
    </row>
    <row r="18" spans="1:24" ht="14.25" customHeight="1" x14ac:dyDescent="0.25">
      <c r="A18" s="60" t="s">
        <v>111</v>
      </c>
      <c r="B18" s="60">
        <f t="shared" ref="B18:W18" si="0">+SUMIFS($L$2:$L$16,$J$2:$J$16,$A18,$G$2:$G$16,B$17)</f>
        <v>0</v>
      </c>
      <c r="C18" s="60">
        <f t="shared" si="0"/>
        <v>0</v>
      </c>
      <c r="D18" s="60">
        <f t="shared" si="0"/>
        <v>0</v>
      </c>
      <c r="E18" s="60">
        <f t="shared" si="0"/>
        <v>2</v>
      </c>
      <c r="F18" s="60">
        <f t="shared" si="0"/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11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25</v>
      </c>
      <c r="X18" s="60">
        <f t="shared" ref="X18:X19" si="1">SUM(B18:W18)</f>
        <v>38</v>
      </c>
    </row>
    <row r="19" spans="1:24" ht="14.25" customHeight="1" x14ac:dyDescent="0.25">
      <c r="A19" s="60" t="s">
        <v>13</v>
      </c>
      <c r="B19" s="60">
        <f t="shared" ref="B19:W19" si="2">+SUMIFS($L$2:$L$16,$J$2:$J$16,$A19,$G$2:$G$16,B$17)</f>
        <v>0</v>
      </c>
      <c r="C19" s="60">
        <f t="shared" si="2"/>
        <v>0</v>
      </c>
      <c r="D19" s="60">
        <f t="shared" si="2"/>
        <v>0</v>
      </c>
      <c r="E19" s="60">
        <f t="shared" si="2"/>
        <v>0</v>
      </c>
      <c r="F19" s="60">
        <f t="shared" si="2"/>
        <v>0</v>
      </c>
      <c r="G19" s="60">
        <f t="shared" si="2"/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  <c r="L19" s="60">
        <f t="shared" si="2"/>
        <v>6</v>
      </c>
      <c r="M19" s="60">
        <f t="shared" si="2"/>
        <v>0</v>
      </c>
      <c r="N19" s="60">
        <f t="shared" si="2"/>
        <v>0</v>
      </c>
      <c r="O19" s="60">
        <f t="shared" si="2"/>
        <v>0</v>
      </c>
      <c r="P19" s="60">
        <f t="shared" si="2"/>
        <v>0</v>
      </c>
      <c r="Q19" s="60">
        <f t="shared" si="2"/>
        <v>0</v>
      </c>
      <c r="R19" s="60">
        <f t="shared" si="2"/>
        <v>0</v>
      </c>
      <c r="S19" s="60">
        <f t="shared" si="2"/>
        <v>0</v>
      </c>
      <c r="T19" s="60">
        <f t="shared" si="2"/>
        <v>0</v>
      </c>
      <c r="U19" s="60">
        <f t="shared" si="2"/>
        <v>0</v>
      </c>
      <c r="V19" s="60">
        <f t="shared" si="2"/>
        <v>0</v>
      </c>
      <c r="W19" s="60">
        <f t="shared" si="2"/>
        <v>23</v>
      </c>
      <c r="X19" s="60">
        <f t="shared" si="1"/>
        <v>29</v>
      </c>
    </row>
    <row r="20" spans="1:24" ht="14.25" customHeight="1" x14ac:dyDescent="0.25">
      <c r="E20" s="56"/>
    </row>
    <row r="21" spans="1:24" ht="14.25" customHeight="1" x14ac:dyDescent="0.25">
      <c r="E21" s="56"/>
    </row>
    <row r="22" spans="1:24" ht="14.25" customHeight="1" x14ac:dyDescent="0.25">
      <c r="E22" s="56"/>
    </row>
    <row r="23" spans="1:24" ht="14.25" customHeight="1" x14ac:dyDescent="0.25">
      <c r="E23" s="56"/>
    </row>
    <row r="24" spans="1:24" ht="14.25" customHeight="1" x14ac:dyDescent="0.25">
      <c r="E24" s="56"/>
    </row>
    <row r="25" spans="1:24" ht="14.25" customHeight="1" x14ac:dyDescent="0.25">
      <c r="E25" s="56"/>
    </row>
    <row r="26" spans="1:24" ht="14.25" customHeight="1" x14ac:dyDescent="0.25">
      <c r="E26" s="56"/>
    </row>
    <row r="27" spans="1:24" ht="14.25" customHeight="1" x14ac:dyDescent="0.25">
      <c r="E27" s="56"/>
    </row>
    <row r="28" spans="1:24" ht="14.25" customHeight="1" x14ac:dyDescent="0.25">
      <c r="E28" s="56"/>
    </row>
    <row r="29" spans="1:24" ht="14.25" customHeight="1" x14ac:dyDescent="0.25">
      <c r="E29" s="56"/>
    </row>
    <row r="30" spans="1:24" ht="14.25" customHeight="1" x14ac:dyDescent="0.25">
      <c r="E30" s="56"/>
    </row>
    <row r="31" spans="1:24" ht="14.25" customHeight="1" x14ac:dyDescent="0.25">
      <c r="E31" s="56"/>
    </row>
    <row r="32" spans="1:24" ht="14.25" customHeight="1" x14ac:dyDescent="0.25">
      <c r="E32" s="56"/>
    </row>
    <row r="33" spans="5:5" ht="14.25" customHeight="1" x14ac:dyDescent="0.25">
      <c r="E33" s="56"/>
    </row>
    <row r="34" spans="5:5" ht="14.25" customHeight="1" x14ac:dyDescent="0.25">
      <c r="E34" s="56"/>
    </row>
    <row r="35" spans="5:5" ht="14.25" customHeight="1" x14ac:dyDescent="0.25">
      <c r="E35" s="56"/>
    </row>
    <row r="36" spans="5:5" ht="14.25" customHeight="1" x14ac:dyDescent="0.25">
      <c r="E36" s="56"/>
    </row>
    <row r="37" spans="5:5" ht="14.25" customHeight="1" x14ac:dyDescent="0.25">
      <c r="E37" s="56"/>
    </row>
    <row r="38" spans="5:5" ht="14.25" customHeight="1" x14ac:dyDescent="0.25">
      <c r="E38" s="56"/>
    </row>
    <row r="39" spans="5:5" ht="14.25" customHeight="1" x14ac:dyDescent="0.25">
      <c r="E39" s="56"/>
    </row>
    <row r="40" spans="5:5" ht="14.25" customHeight="1" x14ac:dyDescent="0.25">
      <c r="E40" s="56"/>
    </row>
    <row r="41" spans="5:5" ht="14.25" customHeight="1" x14ac:dyDescent="0.25">
      <c r="E41" s="56"/>
    </row>
    <row r="42" spans="5:5" ht="14.25" customHeight="1" x14ac:dyDescent="0.25">
      <c r="E42" s="56"/>
    </row>
    <row r="43" spans="5:5" ht="14.25" customHeight="1" x14ac:dyDescent="0.25">
      <c r="E43" s="56"/>
    </row>
    <row r="44" spans="5:5" ht="14.25" customHeight="1" x14ac:dyDescent="0.25">
      <c r="E44" s="56"/>
    </row>
    <row r="45" spans="5:5" ht="14.25" customHeight="1" x14ac:dyDescent="0.25">
      <c r="E45" s="56"/>
    </row>
    <row r="46" spans="5:5" ht="14.25" customHeight="1" x14ac:dyDescent="0.25">
      <c r="E46" s="56"/>
    </row>
    <row r="47" spans="5:5" ht="14.25" customHeight="1" x14ac:dyDescent="0.25">
      <c r="E47" s="56"/>
    </row>
    <row r="48" spans="5:5" ht="14.25" customHeight="1" x14ac:dyDescent="0.25">
      <c r="E48" s="56"/>
    </row>
    <row r="49" spans="5:5" ht="14.25" customHeight="1" x14ac:dyDescent="0.25">
      <c r="E49" s="56"/>
    </row>
    <row r="50" spans="5:5" ht="14.25" customHeight="1" x14ac:dyDescent="0.25">
      <c r="E50" s="56"/>
    </row>
    <row r="51" spans="5:5" ht="14.25" customHeight="1" x14ac:dyDescent="0.25">
      <c r="E51" s="56"/>
    </row>
    <row r="52" spans="5:5" ht="14.25" customHeight="1" x14ac:dyDescent="0.25">
      <c r="E52" s="56"/>
    </row>
    <row r="53" spans="5:5" ht="14.25" customHeight="1" x14ac:dyDescent="0.25">
      <c r="E53" s="56"/>
    </row>
    <row r="54" spans="5:5" ht="14.25" customHeight="1" x14ac:dyDescent="0.25">
      <c r="E54" s="56"/>
    </row>
    <row r="55" spans="5:5" ht="14.25" customHeight="1" x14ac:dyDescent="0.25">
      <c r="E55" s="56"/>
    </row>
    <row r="56" spans="5:5" ht="14.25" customHeight="1" x14ac:dyDescent="0.25">
      <c r="E56" s="56"/>
    </row>
    <row r="57" spans="5:5" ht="14.25" customHeight="1" x14ac:dyDescent="0.25">
      <c r="E57" s="56"/>
    </row>
    <row r="58" spans="5:5" ht="14.25" customHeight="1" x14ac:dyDescent="0.25">
      <c r="E58" s="56"/>
    </row>
    <row r="59" spans="5:5" ht="14.25" customHeight="1" x14ac:dyDescent="0.25">
      <c r="E59" s="56"/>
    </row>
    <row r="60" spans="5:5" ht="14.25" customHeight="1" x14ac:dyDescent="0.25">
      <c r="E60" s="56"/>
    </row>
    <row r="61" spans="5:5" ht="14.25" customHeight="1" x14ac:dyDescent="0.25">
      <c r="E61" s="56"/>
    </row>
    <row r="62" spans="5:5" ht="14.25" customHeight="1" x14ac:dyDescent="0.25">
      <c r="E62" s="56"/>
    </row>
    <row r="63" spans="5:5" ht="14.25" customHeight="1" x14ac:dyDescent="0.25">
      <c r="E63" s="56"/>
    </row>
    <row r="64" spans="5:5" ht="14.25" customHeight="1" x14ac:dyDescent="0.25">
      <c r="E64" s="56"/>
    </row>
    <row r="65" spans="5:5" ht="14.25" customHeight="1" x14ac:dyDescent="0.25">
      <c r="E65" s="56"/>
    </row>
    <row r="66" spans="5:5" ht="14.25" customHeight="1" x14ac:dyDescent="0.25">
      <c r="E66" s="56"/>
    </row>
    <row r="67" spans="5:5" ht="14.25" customHeight="1" x14ac:dyDescent="0.25">
      <c r="E67" s="56"/>
    </row>
    <row r="68" spans="5:5" ht="14.25" customHeight="1" x14ac:dyDescent="0.25">
      <c r="E68" s="56"/>
    </row>
    <row r="69" spans="5:5" ht="14.25" customHeight="1" x14ac:dyDescent="0.25">
      <c r="E69" s="56"/>
    </row>
    <row r="70" spans="5:5" ht="14.25" customHeight="1" x14ac:dyDescent="0.25">
      <c r="E70" s="56"/>
    </row>
    <row r="71" spans="5:5" ht="14.25" customHeight="1" x14ac:dyDescent="0.25">
      <c r="E71" s="56"/>
    </row>
    <row r="72" spans="5:5" ht="14.25" customHeight="1" x14ac:dyDescent="0.25">
      <c r="E72" s="56"/>
    </row>
    <row r="73" spans="5:5" ht="14.25" customHeight="1" x14ac:dyDescent="0.25">
      <c r="E73" s="56"/>
    </row>
    <row r="74" spans="5:5" ht="14.25" customHeight="1" x14ac:dyDescent="0.25">
      <c r="E74" s="56"/>
    </row>
    <row r="75" spans="5:5" ht="14.25" customHeight="1" x14ac:dyDescent="0.25">
      <c r="E75" s="56"/>
    </row>
    <row r="76" spans="5:5" ht="14.25" customHeight="1" x14ac:dyDescent="0.25">
      <c r="E76" s="56"/>
    </row>
    <row r="77" spans="5:5" ht="14.25" customHeight="1" x14ac:dyDescent="0.25">
      <c r="E77" s="56"/>
    </row>
    <row r="78" spans="5:5" ht="14.25" customHeight="1" x14ac:dyDescent="0.25">
      <c r="E78" s="56"/>
    </row>
    <row r="79" spans="5:5" ht="14.25" customHeight="1" x14ac:dyDescent="0.25">
      <c r="E79" s="56"/>
    </row>
    <row r="80" spans="5:5" ht="14.25" customHeight="1" x14ac:dyDescent="0.25">
      <c r="E80" s="56"/>
    </row>
    <row r="81" spans="5:5" ht="14.25" customHeight="1" x14ac:dyDescent="0.25">
      <c r="E81" s="56"/>
    </row>
    <row r="82" spans="5:5" ht="14.25" customHeight="1" x14ac:dyDescent="0.25">
      <c r="E82" s="56"/>
    </row>
    <row r="83" spans="5:5" ht="14.25" customHeight="1" x14ac:dyDescent="0.25">
      <c r="E83" s="56"/>
    </row>
    <row r="84" spans="5:5" ht="14.25" customHeight="1" x14ac:dyDescent="0.25">
      <c r="E84" s="56"/>
    </row>
    <row r="85" spans="5:5" ht="14.25" customHeight="1" x14ac:dyDescent="0.25">
      <c r="E85" s="56"/>
    </row>
    <row r="86" spans="5:5" ht="14.25" customHeight="1" x14ac:dyDescent="0.25">
      <c r="E86" s="56"/>
    </row>
    <row r="87" spans="5:5" ht="14.25" customHeight="1" x14ac:dyDescent="0.25">
      <c r="E87" s="56"/>
    </row>
    <row r="88" spans="5:5" ht="14.25" customHeight="1" x14ac:dyDescent="0.25">
      <c r="E88" s="56"/>
    </row>
    <row r="89" spans="5:5" ht="14.25" customHeight="1" x14ac:dyDescent="0.25">
      <c r="E89" s="56"/>
    </row>
    <row r="90" spans="5:5" ht="14.25" customHeight="1" x14ac:dyDescent="0.25">
      <c r="E90" s="56"/>
    </row>
    <row r="91" spans="5:5" ht="14.25" customHeight="1" x14ac:dyDescent="0.25">
      <c r="E91" s="56"/>
    </row>
    <row r="92" spans="5:5" ht="14.25" customHeight="1" x14ac:dyDescent="0.25">
      <c r="E92" s="56"/>
    </row>
    <row r="93" spans="5:5" ht="14.25" customHeight="1" x14ac:dyDescent="0.25">
      <c r="E93" s="56"/>
    </row>
    <row r="94" spans="5:5" ht="14.25" customHeight="1" x14ac:dyDescent="0.25">
      <c r="E94" s="56"/>
    </row>
    <row r="95" spans="5:5" ht="14.25" customHeight="1" x14ac:dyDescent="0.25">
      <c r="E95" s="56"/>
    </row>
    <row r="96" spans="5:5" ht="14.25" customHeight="1" x14ac:dyDescent="0.25">
      <c r="E96" s="56"/>
    </row>
    <row r="97" spans="1:23" ht="14.25" customHeight="1" x14ac:dyDescent="0.25">
      <c r="E97" s="56"/>
    </row>
    <row r="98" spans="1:23" ht="14.25" customHeight="1" x14ac:dyDescent="0.25">
      <c r="E98" s="56"/>
    </row>
    <row r="99" spans="1:23" ht="14.25" customHeight="1" x14ac:dyDescent="0.25">
      <c r="E99" s="56"/>
    </row>
    <row r="100" spans="1:23" ht="14.25" customHeight="1" x14ac:dyDescent="0.25">
      <c r="E100" s="56"/>
    </row>
    <row r="101" spans="1:23" ht="14.25" customHeight="1" x14ac:dyDescent="0.25">
      <c r="E101" s="56"/>
    </row>
    <row r="102" spans="1:23" ht="14.25" customHeight="1" x14ac:dyDescent="0.25">
      <c r="E102" s="56"/>
    </row>
    <row r="103" spans="1:23" ht="14.25" customHeight="1" x14ac:dyDescent="0.25">
      <c r="E103" s="56"/>
    </row>
    <row r="104" spans="1:23" ht="14.25" customHeight="1" x14ac:dyDescent="0.25">
      <c r="E104" s="56"/>
    </row>
    <row r="105" spans="1:23" ht="14.25" customHeight="1" x14ac:dyDescent="0.25">
      <c r="E105" s="56"/>
    </row>
    <row r="106" spans="1:23" ht="14.25" customHeight="1" x14ac:dyDescent="0.25">
      <c r="E106" s="56"/>
    </row>
    <row r="107" spans="1:23" ht="14.25" customHeight="1" x14ac:dyDescent="0.25">
      <c r="E107" s="56"/>
    </row>
    <row r="108" spans="1:23" ht="14.25" customHeight="1" x14ac:dyDescent="0.25">
      <c r="B108" s="65" t="s">
        <v>775</v>
      </c>
      <c r="C108" s="65" t="s">
        <v>776</v>
      </c>
      <c r="D108" s="65" t="s">
        <v>53</v>
      </c>
      <c r="E108" s="67" t="s">
        <v>777</v>
      </c>
      <c r="F108" s="65" t="s">
        <v>778</v>
      </c>
      <c r="G108" s="65" t="s">
        <v>779</v>
      </c>
      <c r="H108" s="65" t="s">
        <v>780</v>
      </c>
      <c r="I108" s="65" t="s">
        <v>781</v>
      </c>
      <c r="J108" s="65" t="s">
        <v>782</v>
      </c>
      <c r="K108" s="65" t="s">
        <v>783</v>
      </c>
      <c r="L108" s="65" t="s">
        <v>784</v>
      </c>
      <c r="M108" s="65" t="s">
        <v>785</v>
      </c>
      <c r="N108" s="65" t="s">
        <v>786</v>
      </c>
      <c r="O108" s="65" t="s">
        <v>787</v>
      </c>
      <c r="P108" s="65" t="s">
        <v>788</v>
      </c>
      <c r="Q108" s="65" t="s">
        <v>789</v>
      </c>
      <c r="R108" s="65" t="s">
        <v>10</v>
      </c>
      <c r="S108" s="65" t="s">
        <v>790</v>
      </c>
      <c r="T108" s="65" t="s">
        <v>791</v>
      </c>
      <c r="U108" s="65" t="s">
        <v>792</v>
      </c>
      <c r="V108" s="65" t="s">
        <v>793</v>
      </c>
      <c r="W108" s="65" t="s">
        <v>794</v>
      </c>
    </row>
    <row r="109" spans="1:23" ht="14.25" customHeight="1" x14ac:dyDescent="0.25">
      <c r="A109" s="60" t="s">
        <v>795</v>
      </c>
      <c r="B109" s="60" t="e">
        <f t="shared" ref="B109:W109" si="3">+SUMIF(#REF!,B$108,#REF!)</f>
        <v>#REF!</v>
      </c>
      <c r="C109" s="60" t="e">
        <f t="shared" si="3"/>
        <v>#REF!</v>
      </c>
      <c r="D109" s="60" t="e">
        <f t="shared" si="3"/>
        <v>#REF!</v>
      </c>
      <c r="E109" s="60" t="e">
        <f t="shared" si="3"/>
        <v>#REF!</v>
      </c>
      <c r="F109" s="60" t="e">
        <f t="shared" si="3"/>
        <v>#REF!</v>
      </c>
      <c r="G109" s="60" t="e">
        <f t="shared" si="3"/>
        <v>#REF!</v>
      </c>
      <c r="H109" s="60" t="e">
        <f t="shared" si="3"/>
        <v>#REF!</v>
      </c>
      <c r="I109" s="60" t="e">
        <f t="shared" si="3"/>
        <v>#REF!</v>
      </c>
      <c r="J109" s="60" t="e">
        <f t="shared" si="3"/>
        <v>#REF!</v>
      </c>
      <c r="K109" s="60" t="e">
        <f t="shared" si="3"/>
        <v>#REF!</v>
      </c>
      <c r="L109" s="60" t="e">
        <f t="shared" si="3"/>
        <v>#REF!</v>
      </c>
      <c r="M109" s="60" t="e">
        <f t="shared" si="3"/>
        <v>#REF!</v>
      </c>
      <c r="N109" s="60" t="e">
        <f t="shared" si="3"/>
        <v>#REF!</v>
      </c>
      <c r="O109" s="60" t="e">
        <f t="shared" si="3"/>
        <v>#REF!</v>
      </c>
      <c r="P109" s="60" t="e">
        <f t="shared" si="3"/>
        <v>#REF!</v>
      </c>
      <c r="Q109" s="60" t="e">
        <f t="shared" si="3"/>
        <v>#REF!</v>
      </c>
      <c r="R109" s="60" t="e">
        <f t="shared" si="3"/>
        <v>#REF!</v>
      </c>
      <c r="S109" s="60" t="e">
        <f t="shared" si="3"/>
        <v>#REF!</v>
      </c>
      <c r="T109" s="60" t="e">
        <f t="shared" si="3"/>
        <v>#REF!</v>
      </c>
      <c r="U109" s="60" t="e">
        <f t="shared" si="3"/>
        <v>#REF!</v>
      </c>
      <c r="V109" s="60" t="e">
        <f t="shared" si="3"/>
        <v>#REF!</v>
      </c>
      <c r="W109" s="60" t="e">
        <f t="shared" si="3"/>
        <v>#REF!</v>
      </c>
    </row>
    <row r="110" spans="1:23" ht="14.25" customHeight="1" x14ac:dyDescent="0.25">
      <c r="A110" s="60" t="s">
        <v>796</v>
      </c>
      <c r="B110" s="60">
        <f t="shared" ref="B110:W110" si="4">+SUMIF($G$2:$G$15,B$108,$L$2:$L$15)</f>
        <v>0</v>
      </c>
      <c r="C110" s="60">
        <f t="shared" si="4"/>
        <v>0</v>
      </c>
      <c r="D110" s="60">
        <f t="shared" si="4"/>
        <v>11</v>
      </c>
      <c r="E110" s="60">
        <f t="shared" si="4"/>
        <v>0</v>
      </c>
      <c r="F110" s="60">
        <f t="shared" si="4"/>
        <v>0</v>
      </c>
      <c r="G110" s="60">
        <f t="shared" si="4"/>
        <v>0</v>
      </c>
      <c r="H110" s="60">
        <f t="shared" si="4"/>
        <v>0</v>
      </c>
      <c r="I110" s="60">
        <f t="shared" si="4"/>
        <v>0</v>
      </c>
      <c r="J110" s="60">
        <f t="shared" si="4"/>
        <v>0</v>
      </c>
      <c r="K110" s="60">
        <f t="shared" si="4"/>
        <v>0</v>
      </c>
      <c r="L110" s="60">
        <f t="shared" si="4"/>
        <v>0</v>
      </c>
      <c r="M110" s="60">
        <f t="shared" si="4"/>
        <v>0</v>
      </c>
      <c r="N110" s="60">
        <f t="shared" si="4"/>
        <v>0</v>
      </c>
      <c r="O110" s="60">
        <f t="shared" si="4"/>
        <v>0</v>
      </c>
      <c r="P110" s="60">
        <f t="shared" si="4"/>
        <v>0</v>
      </c>
      <c r="Q110" s="60">
        <f t="shared" si="4"/>
        <v>0</v>
      </c>
      <c r="R110" s="60">
        <f t="shared" si="4"/>
        <v>48</v>
      </c>
      <c r="S110" s="60">
        <f t="shared" si="4"/>
        <v>0</v>
      </c>
      <c r="T110" s="60">
        <f t="shared" si="4"/>
        <v>0</v>
      </c>
      <c r="U110" s="60">
        <f t="shared" si="4"/>
        <v>0</v>
      </c>
      <c r="V110" s="60">
        <f t="shared" si="4"/>
        <v>0</v>
      </c>
      <c r="W110" s="60">
        <f t="shared" si="4"/>
        <v>0</v>
      </c>
    </row>
    <row r="111" spans="1:23" ht="14.25" customHeight="1" x14ac:dyDescent="0.25">
      <c r="A111" s="60" t="s">
        <v>797</v>
      </c>
      <c r="B111" s="60" t="e">
        <f t="shared" ref="B111:W111" si="5">+SUMIF(#REF!,B$108,#REF!)</f>
        <v>#REF!</v>
      </c>
      <c r="C111" s="60" t="e">
        <f t="shared" si="5"/>
        <v>#REF!</v>
      </c>
      <c r="D111" s="60" t="e">
        <f t="shared" si="5"/>
        <v>#REF!</v>
      </c>
      <c r="E111" s="60" t="e">
        <f t="shared" si="5"/>
        <v>#REF!</v>
      </c>
      <c r="F111" s="60" t="e">
        <f t="shared" si="5"/>
        <v>#REF!</v>
      </c>
      <c r="G111" s="60" t="e">
        <f t="shared" si="5"/>
        <v>#REF!</v>
      </c>
      <c r="H111" s="60" t="e">
        <f t="shared" si="5"/>
        <v>#REF!</v>
      </c>
      <c r="I111" s="60" t="e">
        <f t="shared" si="5"/>
        <v>#REF!</v>
      </c>
      <c r="J111" s="60" t="e">
        <f t="shared" si="5"/>
        <v>#REF!</v>
      </c>
      <c r="K111" s="60" t="e">
        <f t="shared" si="5"/>
        <v>#REF!</v>
      </c>
      <c r="L111" s="60" t="e">
        <f t="shared" si="5"/>
        <v>#REF!</v>
      </c>
      <c r="M111" s="60" t="e">
        <f t="shared" si="5"/>
        <v>#REF!</v>
      </c>
      <c r="N111" s="60" t="e">
        <f t="shared" si="5"/>
        <v>#REF!</v>
      </c>
      <c r="O111" s="60" t="e">
        <f t="shared" si="5"/>
        <v>#REF!</v>
      </c>
      <c r="P111" s="60" t="e">
        <f t="shared" si="5"/>
        <v>#REF!</v>
      </c>
      <c r="Q111" s="60" t="e">
        <f t="shared" si="5"/>
        <v>#REF!</v>
      </c>
      <c r="R111" s="60" t="e">
        <f t="shared" si="5"/>
        <v>#REF!</v>
      </c>
      <c r="S111" s="60" t="e">
        <f t="shared" si="5"/>
        <v>#REF!</v>
      </c>
      <c r="T111" s="60" t="e">
        <f t="shared" si="5"/>
        <v>#REF!</v>
      </c>
      <c r="U111" s="60" t="e">
        <f t="shared" si="5"/>
        <v>#REF!</v>
      </c>
      <c r="V111" s="60" t="e">
        <f t="shared" si="5"/>
        <v>#REF!</v>
      </c>
      <c r="W111" s="60" t="e">
        <f t="shared" si="5"/>
        <v>#REF!</v>
      </c>
    </row>
    <row r="112" spans="1:23" ht="14.25" customHeight="1" x14ac:dyDescent="0.25">
      <c r="A112" s="60" t="s">
        <v>798</v>
      </c>
      <c r="B112" s="60" t="e">
        <f t="shared" ref="B112:W112" si="6">+SUMIF(#REF!,B$108,#REF!)</f>
        <v>#REF!</v>
      </c>
      <c r="C112" s="60" t="e">
        <f t="shared" si="6"/>
        <v>#REF!</v>
      </c>
      <c r="D112" s="60" t="e">
        <f t="shared" si="6"/>
        <v>#REF!</v>
      </c>
      <c r="E112" s="60" t="e">
        <f t="shared" si="6"/>
        <v>#REF!</v>
      </c>
      <c r="F112" s="60" t="e">
        <f t="shared" si="6"/>
        <v>#REF!</v>
      </c>
      <c r="G112" s="60" t="e">
        <f t="shared" si="6"/>
        <v>#REF!</v>
      </c>
      <c r="H112" s="60" t="e">
        <f t="shared" si="6"/>
        <v>#REF!</v>
      </c>
      <c r="I112" s="60" t="e">
        <f t="shared" si="6"/>
        <v>#REF!</v>
      </c>
      <c r="J112" s="60" t="e">
        <f t="shared" si="6"/>
        <v>#REF!</v>
      </c>
      <c r="K112" s="60" t="e">
        <f t="shared" si="6"/>
        <v>#REF!</v>
      </c>
      <c r="L112" s="60" t="e">
        <f t="shared" si="6"/>
        <v>#REF!</v>
      </c>
      <c r="M112" s="60" t="e">
        <f t="shared" si="6"/>
        <v>#REF!</v>
      </c>
      <c r="N112" s="60" t="e">
        <f t="shared" si="6"/>
        <v>#REF!</v>
      </c>
      <c r="O112" s="60" t="e">
        <f t="shared" si="6"/>
        <v>#REF!</v>
      </c>
      <c r="P112" s="60" t="e">
        <f t="shared" si="6"/>
        <v>#REF!</v>
      </c>
      <c r="Q112" s="60" t="e">
        <f t="shared" si="6"/>
        <v>#REF!</v>
      </c>
      <c r="R112" s="60" t="e">
        <f t="shared" si="6"/>
        <v>#REF!</v>
      </c>
      <c r="S112" s="60" t="e">
        <f t="shared" si="6"/>
        <v>#REF!</v>
      </c>
      <c r="T112" s="60" t="e">
        <f t="shared" si="6"/>
        <v>#REF!</v>
      </c>
      <c r="U112" s="60" t="e">
        <f t="shared" si="6"/>
        <v>#REF!</v>
      </c>
      <c r="V112" s="60" t="e">
        <f t="shared" si="6"/>
        <v>#REF!</v>
      </c>
      <c r="W112" s="60" t="e">
        <f t="shared" si="6"/>
        <v>#REF!</v>
      </c>
    </row>
    <row r="113" spans="1:23" ht="14.25" customHeight="1" x14ac:dyDescent="0.25">
      <c r="A113" s="60" t="s">
        <v>763</v>
      </c>
      <c r="B113" s="60" t="e">
        <f t="shared" ref="B113:W113" si="7">SUM(B109:B112)</f>
        <v>#REF!</v>
      </c>
      <c r="C113" s="60" t="e">
        <f t="shared" si="7"/>
        <v>#REF!</v>
      </c>
      <c r="D113" s="60" t="e">
        <f t="shared" si="7"/>
        <v>#REF!</v>
      </c>
      <c r="E113" s="60" t="e">
        <f t="shared" si="7"/>
        <v>#REF!</v>
      </c>
      <c r="F113" s="60" t="e">
        <f t="shared" si="7"/>
        <v>#REF!</v>
      </c>
      <c r="G113" s="60" t="e">
        <f t="shared" si="7"/>
        <v>#REF!</v>
      </c>
      <c r="H113" s="60" t="e">
        <f t="shared" si="7"/>
        <v>#REF!</v>
      </c>
      <c r="I113" s="60" t="e">
        <f t="shared" si="7"/>
        <v>#REF!</v>
      </c>
      <c r="J113" s="60" t="e">
        <f t="shared" si="7"/>
        <v>#REF!</v>
      </c>
      <c r="K113" s="60" t="e">
        <f t="shared" si="7"/>
        <v>#REF!</v>
      </c>
      <c r="L113" s="60" t="e">
        <f t="shared" si="7"/>
        <v>#REF!</v>
      </c>
      <c r="M113" s="60" t="e">
        <f t="shared" si="7"/>
        <v>#REF!</v>
      </c>
      <c r="N113" s="60" t="e">
        <f t="shared" si="7"/>
        <v>#REF!</v>
      </c>
      <c r="O113" s="60" t="e">
        <f t="shared" si="7"/>
        <v>#REF!</v>
      </c>
      <c r="P113" s="60" t="e">
        <f t="shared" si="7"/>
        <v>#REF!</v>
      </c>
      <c r="Q113" s="60" t="e">
        <f t="shared" si="7"/>
        <v>#REF!</v>
      </c>
      <c r="R113" s="60" t="e">
        <f t="shared" si="7"/>
        <v>#REF!</v>
      </c>
      <c r="S113" s="60" t="e">
        <f t="shared" si="7"/>
        <v>#REF!</v>
      </c>
      <c r="T113" s="60" t="e">
        <f t="shared" si="7"/>
        <v>#REF!</v>
      </c>
      <c r="U113" s="60" t="e">
        <f t="shared" si="7"/>
        <v>#REF!</v>
      </c>
      <c r="V113" s="60" t="e">
        <f t="shared" si="7"/>
        <v>#REF!</v>
      </c>
      <c r="W113" s="60" t="e">
        <f t="shared" si="7"/>
        <v>#REF!</v>
      </c>
    </row>
    <row r="114" spans="1:23" ht="14.25" customHeight="1" x14ac:dyDescent="0.25">
      <c r="E114" s="56"/>
    </row>
    <row r="115" spans="1:23" ht="14.25" customHeight="1" x14ac:dyDescent="0.25">
      <c r="E115" s="56"/>
    </row>
    <row r="116" spans="1:23" ht="14.25" customHeight="1" x14ac:dyDescent="0.25">
      <c r="E116" s="56"/>
    </row>
    <row r="117" spans="1:23" ht="14.25" customHeight="1" x14ac:dyDescent="0.25">
      <c r="E117" s="56"/>
    </row>
    <row r="118" spans="1:23" ht="14.25" customHeight="1" x14ac:dyDescent="0.25">
      <c r="E118" s="56"/>
    </row>
    <row r="119" spans="1:23" ht="14.25" customHeight="1" x14ac:dyDescent="0.25">
      <c r="E119" s="56"/>
    </row>
    <row r="120" spans="1:23" ht="14.25" customHeight="1" x14ac:dyDescent="0.25">
      <c r="E120" s="56"/>
    </row>
    <row r="121" spans="1:23" ht="14.25" customHeight="1" x14ac:dyDescent="0.25">
      <c r="E121" s="56"/>
    </row>
    <row r="122" spans="1:23" ht="14.25" customHeight="1" x14ac:dyDescent="0.25">
      <c r="E122" s="56"/>
    </row>
    <row r="123" spans="1:23" ht="14.25" customHeight="1" x14ac:dyDescent="0.25">
      <c r="E123" s="56"/>
    </row>
    <row r="124" spans="1:23" ht="14.25" customHeight="1" x14ac:dyDescent="0.25">
      <c r="E124" s="56"/>
    </row>
    <row r="125" spans="1:23" ht="14.25" customHeight="1" x14ac:dyDescent="0.25">
      <c r="E125" s="56"/>
    </row>
    <row r="126" spans="1:23" ht="14.25" customHeight="1" x14ac:dyDescent="0.25">
      <c r="E126" s="56"/>
    </row>
    <row r="127" spans="1:23" ht="14.25" customHeight="1" x14ac:dyDescent="0.25">
      <c r="E127" s="56"/>
    </row>
    <row r="128" spans="1:23" ht="14.25" customHeight="1" x14ac:dyDescent="0.25">
      <c r="E128" s="56"/>
    </row>
    <row r="129" spans="5:5" ht="14.25" customHeight="1" x14ac:dyDescent="0.25">
      <c r="E129" s="56"/>
    </row>
    <row r="130" spans="5:5" ht="14.25" customHeight="1" x14ac:dyDescent="0.25">
      <c r="E130" s="56"/>
    </row>
    <row r="131" spans="5:5" ht="14.25" customHeight="1" x14ac:dyDescent="0.25">
      <c r="E131" s="56"/>
    </row>
    <row r="132" spans="5:5" ht="14.25" customHeight="1" x14ac:dyDescent="0.25">
      <c r="E132" s="56"/>
    </row>
    <row r="133" spans="5:5" ht="14.25" customHeight="1" x14ac:dyDescent="0.25">
      <c r="E133" s="56"/>
    </row>
    <row r="134" spans="5:5" ht="14.25" customHeight="1" x14ac:dyDescent="0.25">
      <c r="E134" s="56"/>
    </row>
    <row r="135" spans="5:5" ht="14.25" customHeight="1" x14ac:dyDescent="0.25">
      <c r="E135" s="56"/>
    </row>
    <row r="136" spans="5:5" ht="14.25" customHeight="1" x14ac:dyDescent="0.25">
      <c r="E136" s="56"/>
    </row>
    <row r="137" spans="5:5" ht="14.25" customHeight="1" x14ac:dyDescent="0.25">
      <c r="E137" s="56"/>
    </row>
    <row r="138" spans="5:5" ht="14.25" customHeight="1" x14ac:dyDescent="0.25">
      <c r="E138" s="56"/>
    </row>
    <row r="139" spans="5:5" ht="14.25" customHeight="1" x14ac:dyDescent="0.25">
      <c r="E139" s="56"/>
    </row>
    <row r="140" spans="5:5" ht="14.25" customHeight="1" x14ac:dyDescent="0.25">
      <c r="E140" s="56"/>
    </row>
    <row r="141" spans="5:5" ht="14.25" customHeight="1" x14ac:dyDescent="0.25">
      <c r="E141" s="56"/>
    </row>
    <row r="142" spans="5:5" ht="14.25" customHeight="1" x14ac:dyDescent="0.25">
      <c r="E142" s="56"/>
    </row>
    <row r="143" spans="5:5" ht="14.25" customHeight="1" x14ac:dyDescent="0.25">
      <c r="E143" s="56"/>
    </row>
    <row r="144" spans="5:5" ht="14.25" customHeight="1" x14ac:dyDescent="0.25">
      <c r="E144" s="56"/>
    </row>
    <row r="145" spans="5:5" ht="14.25" customHeight="1" x14ac:dyDescent="0.25">
      <c r="E145" s="56"/>
    </row>
    <row r="146" spans="5:5" ht="14.25" customHeight="1" x14ac:dyDescent="0.25">
      <c r="E146" s="56"/>
    </row>
    <row r="147" spans="5:5" ht="14.25" customHeight="1" x14ac:dyDescent="0.25">
      <c r="E147" s="56"/>
    </row>
    <row r="148" spans="5:5" ht="14.25" customHeight="1" x14ac:dyDescent="0.25">
      <c r="E148" s="56"/>
    </row>
    <row r="149" spans="5:5" ht="14.25" customHeight="1" x14ac:dyDescent="0.25">
      <c r="E149" s="56"/>
    </row>
    <row r="150" spans="5:5" ht="14.25" customHeight="1" x14ac:dyDescent="0.25">
      <c r="E150" s="56"/>
    </row>
    <row r="151" spans="5:5" ht="14.25" customHeight="1" x14ac:dyDescent="0.25">
      <c r="E151" s="56"/>
    </row>
    <row r="152" spans="5:5" ht="14.25" customHeight="1" x14ac:dyDescent="0.25">
      <c r="E152" s="56"/>
    </row>
    <row r="153" spans="5:5" ht="14.25" customHeight="1" x14ac:dyDescent="0.25">
      <c r="E153" s="56"/>
    </row>
    <row r="154" spans="5:5" ht="14.25" customHeight="1" x14ac:dyDescent="0.25">
      <c r="E154" s="56"/>
    </row>
    <row r="155" spans="5:5" ht="14.25" customHeight="1" x14ac:dyDescent="0.25">
      <c r="E155" s="56"/>
    </row>
    <row r="156" spans="5:5" ht="14.25" customHeight="1" x14ac:dyDescent="0.25">
      <c r="E156" s="56"/>
    </row>
    <row r="157" spans="5:5" ht="14.25" customHeight="1" x14ac:dyDescent="0.25">
      <c r="E157" s="56"/>
    </row>
    <row r="158" spans="5:5" ht="14.25" customHeight="1" x14ac:dyDescent="0.25">
      <c r="E158" s="56"/>
    </row>
    <row r="159" spans="5:5" ht="14.25" customHeight="1" x14ac:dyDescent="0.25">
      <c r="E159" s="56"/>
    </row>
    <row r="160" spans="5:5" ht="14.25" customHeight="1" x14ac:dyDescent="0.25">
      <c r="E160" s="56"/>
    </row>
    <row r="161" spans="5:5" ht="14.25" customHeight="1" x14ac:dyDescent="0.25">
      <c r="E161" s="56"/>
    </row>
    <row r="162" spans="5:5" ht="14.25" customHeight="1" x14ac:dyDescent="0.25">
      <c r="E162" s="56"/>
    </row>
    <row r="163" spans="5:5" ht="14.25" customHeight="1" x14ac:dyDescent="0.25">
      <c r="E163" s="56"/>
    </row>
    <row r="164" spans="5:5" ht="14.25" customHeight="1" x14ac:dyDescent="0.25">
      <c r="E164" s="56"/>
    </row>
    <row r="165" spans="5:5" ht="14.25" customHeight="1" x14ac:dyDescent="0.25">
      <c r="E165" s="56"/>
    </row>
    <row r="166" spans="5:5" ht="14.25" customHeight="1" x14ac:dyDescent="0.25">
      <c r="E166" s="56"/>
    </row>
    <row r="167" spans="5:5" ht="14.25" customHeight="1" x14ac:dyDescent="0.25">
      <c r="E167" s="56"/>
    </row>
    <row r="168" spans="5:5" ht="14.25" customHeight="1" x14ac:dyDescent="0.25">
      <c r="E168" s="56"/>
    </row>
    <row r="169" spans="5:5" ht="14.25" customHeight="1" x14ac:dyDescent="0.25">
      <c r="E169" s="56"/>
    </row>
    <row r="170" spans="5:5" ht="14.25" customHeight="1" x14ac:dyDescent="0.25">
      <c r="E170" s="56"/>
    </row>
    <row r="171" spans="5:5" ht="14.25" customHeight="1" x14ac:dyDescent="0.25">
      <c r="E171" s="56"/>
    </row>
    <row r="172" spans="5:5" ht="14.25" customHeight="1" x14ac:dyDescent="0.25">
      <c r="E172" s="56"/>
    </row>
    <row r="173" spans="5:5" ht="14.25" customHeight="1" x14ac:dyDescent="0.25">
      <c r="E173" s="56"/>
    </row>
    <row r="174" spans="5:5" ht="14.25" customHeight="1" x14ac:dyDescent="0.25">
      <c r="E174" s="56"/>
    </row>
    <row r="175" spans="5:5" ht="14.25" customHeight="1" x14ac:dyDescent="0.25">
      <c r="E175" s="56"/>
    </row>
    <row r="176" spans="5:5" ht="14.25" customHeight="1" x14ac:dyDescent="0.25">
      <c r="E176" s="56"/>
    </row>
    <row r="177" spans="5:5" ht="14.25" customHeight="1" x14ac:dyDescent="0.25">
      <c r="E177" s="56"/>
    </row>
    <row r="178" spans="5:5" ht="14.25" customHeight="1" x14ac:dyDescent="0.25">
      <c r="E178" s="56"/>
    </row>
    <row r="179" spans="5:5" ht="14.25" customHeight="1" x14ac:dyDescent="0.25">
      <c r="E179" s="56"/>
    </row>
    <row r="180" spans="5:5" ht="14.25" customHeight="1" x14ac:dyDescent="0.25">
      <c r="E180" s="56"/>
    </row>
    <row r="181" spans="5:5" ht="14.25" customHeight="1" x14ac:dyDescent="0.25">
      <c r="E181" s="56"/>
    </row>
    <row r="182" spans="5:5" ht="14.25" customHeight="1" x14ac:dyDescent="0.25">
      <c r="E182" s="56"/>
    </row>
    <row r="183" spans="5:5" ht="14.25" customHeight="1" x14ac:dyDescent="0.25">
      <c r="E183" s="56"/>
    </row>
    <row r="184" spans="5:5" ht="14.25" customHeight="1" x14ac:dyDescent="0.25">
      <c r="E184" s="56"/>
    </row>
    <row r="185" spans="5:5" ht="14.25" customHeight="1" x14ac:dyDescent="0.25">
      <c r="E185" s="56"/>
    </row>
    <row r="186" spans="5:5" ht="14.25" customHeight="1" x14ac:dyDescent="0.25">
      <c r="E186" s="56"/>
    </row>
    <row r="187" spans="5:5" ht="14.25" customHeight="1" x14ac:dyDescent="0.25">
      <c r="E187" s="56"/>
    </row>
    <row r="188" spans="5:5" ht="14.25" customHeight="1" x14ac:dyDescent="0.25">
      <c r="E188" s="56"/>
    </row>
    <row r="189" spans="5:5" ht="14.25" customHeight="1" x14ac:dyDescent="0.25">
      <c r="E189" s="56"/>
    </row>
    <row r="190" spans="5:5" ht="14.25" customHeight="1" x14ac:dyDescent="0.25">
      <c r="E190" s="56"/>
    </row>
    <row r="191" spans="5:5" ht="14.25" customHeight="1" x14ac:dyDescent="0.25">
      <c r="E191" s="56"/>
    </row>
    <row r="192" spans="5:5" ht="14.25" customHeight="1" x14ac:dyDescent="0.25">
      <c r="E192" s="56"/>
    </row>
    <row r="193" spans="5:5" ht="14.25" customHeight="1" x14ac:dyDescent="0.25">
      <c r="E193" s="56"/>
    </row>
    <row r="194" spans="5:5" ht="14.25" customHeight="1" x14ac:dyDescent="0.25">
      <c r="E194" s="56"/>
    </row>
    <row r="195" spans="5:5" ht="14.25" customHeight="1" x14ac:dyDescent="0.25">
      <c r="E195" s="56"/>
    </row>
    <row r="196" spans="5:5" ht="14.25" customHeight="1" x14ac:dyDescent="0.25">
      <c r="E196" s="56"/>
    </row>
    <row r="197" spans="5:5" ht="14.25" customHeight="1" x14ac:dyDescent="0.25">
      <c r="E197" s="56"/>
    </row>
    <row r="198" spans="5:5" ht="14.25" customHeight="1" x14ac:dyDescent="0.25">
      <c r="E198" s="56"/>
    </row>
    <row r="199" spans="5:5" ht="14.25" customHeight="1" x14ac:dyDescent="0.25">
      <c r="E199" s="56"/>
    </row>
    <row r="200" spans="5:5" ht="14.25" customHeight="1" x14ac:dyDescent="0.25">
      <c r="E200" s="56"/>
    </row>
    <row r="201" spans="5:5" ht="14.25" customHeight="1" x14ac:dyDescent="0.25">
      <c r="E201" s="56"/>
    </row>
    <row r="202" spans="5:5" ht="14.25" customHeight="1" x14ac:dyDescent="0.25">
      <c r="E202" s="56"/>
    </row>
    <row r="203" spans="5:5" ht="14.25" customHeight="1" x14ac:dyDescent="0.25">
      <c r="E203" s="56"/>
    </row>
    <row r="204" spans="5:5" ht="14.25" customHeight="1" x14ac:dyDescent="0.25">
      <c r="E204" s="56"/>
    </row>
    <row r="205" spans="5:5" ht="14.25" customHeight="1" x14ac:dyDescent="0.25">
      <c r="E205" s="56"/>
    </row>
    <row r="206" spans="5:5" ht="14.25" customHeight="1" x14ac:dyDescent="0.25">
      <c r="E206" s="56"/>
    </row>
    <row r="207" spans="5:5" ht="14.25" customHeight="1" x14ac:dyDescent="0.25">
      <c r="E207" s="56"/>
    </row>
    <row r="208" spans="5:5" ht="14.25" customHeight="1" x14ac:dyDescent="0.25">
      <c r="E208" s="56"/>
    </row>
    <row r="209" spans="5:5" ht="14.25" customHeight="1" x14ac:dyDescent="0.25">
      <c r="E209" s="56"/>
    </row>
    <row r="210" spans="5:5" ht="14.25" customHeight="1" x14ac:dyDescent="0.25">
      <c r="E210" s="56"/>
    </row>
    <row r="211" spans="5:5" ht="14.25" customHeight="1" x14ac:dyDescent="0.25">
      <c r="E211" s="56"/>
    </row>
    <row r="212" spans="5:5" ht="14.25" customHeight="1" x14ac:dyDescent="0.25">
      <c r="E212" s="56"/>
    </row>
    <row r="213" spans="5:5" ht="14.25" customHeight="1" x14ac:dyDescent="0.25">
      <c r="E213" s="56"/>
    </row>
    <row r="214" spans="5:5" ht="14.25" customHeight="1" x14ac:dyDescent="0.25">
      <c r="E214" s="56"/>
    </row>
    <row r="215" spans="5:5" ht="14.25" customHeight="1" x14ac:dyDescent="0.25">
      <c r="E215" s="56"/>
    </row>
    <row r="216" spans="5:5" ht="14.25" customHeight="1" x14ac:dyDescent="0.25">
      <c r="E216" s="56"/>
    </row>
    <row r="217" spans="5:5" ht="14.25" customHeight="1" x14ac:dyDescent="0.25">
      <c r="E217" s="56"/>
    </row>
    <row r="218" spans="5:5" ht="14.25" customHeight="1" x14ac:dyDescent="0.25">
      <c r="E218" s="56"/>
    </row>
    <row r="219" spans="5:5" ht="14.25" customHeight="1" x14ac:dyDescent="0.25">
      <c r="E219" s="56"/>
    </row>
    <row r="220" spans="5:5" ht="14.25" customHeight="1" x14ac:dyDescent="0.25">
      <c r="E220" s="56"/>
    </row>
    <row r="221" spans="5:5" ht="14.25" customHeight="1" x14ac:dyDescent="0.25">
      <c r="E221" s="56"/>
    </row>
    <row r="222" spans="5:5" ht="14.25" customHeight="1" x14ac:dyDescent="0.25">
      <c r="E222" s="56"/>
    </row>
    <row r="223" spans="5:5" ht="14.25" customHeight="1" x14ac:dyDescent="0.25">
      <c r="E223" s="56"/>
    </row>
    <row r="224" spans="5:5" ht="14.25" customHeight="1" x14ac:dyDescent="0.25">
      <c r="E224" s="56"/>
    </row>
    <row r="225" spans="5:5" ht="14.25" customHeight="1" x14ac:dyDescent="0.25">
      <c r="E225" s="56"/>
    </row>
    <row r="226" spans="5:5" ht="14.25" customHeight="1" x14ac:dyDescent="0.25">
      <c r="E226" s="56"/>
    </row>
    <row r="227" spans="5:5" ht="14.25" customHeight="1" x14ac:dyDescent="0.25">
      <c r="E227" s="56"/>
    </row>
    <row r="228" spans="5:5" ht="14.25" customHeight="1" x14ac:dyDescent="0.25">
      <c r="E228" s="56"/>
    </row>
    <row r="229" spans="5:5" ht="14.25" customHeight="1" x14ac:dyDescent="0.25">
      <c r="E229" s="56"/>
    </row>
    <row r="230" spans="5:5" ht="14.25" customHeight="1" x14ac:dyDescent="0.25">
      <c r="E230" s="56"/>
    </row>
    <row r="231" spans="5:5" ht="14.25" customHeight="1" x14ac:dyDescent="0.25">
      <c r="E231" s="56"/>
    </row>
    <row r="232" spans="5:5" ht="14.25" customHeight="1" x14ac:dyDescent="0.25">
      <c r="E232" s="56"/>
    </row>
    <row r="233" spans="5:5" ht="14.25" customHeight="1" x14ac:dyDescent="0.25">
      <c r="E233" s="56"/>
    </row>
    <row r="234" spans="5:5" ht="14.25" customHeight="1" x14ac:dyDescent="0.25">
      <c r="E234" s="56"/>
    </row>
    <row r="235" spans="5:5" ht="14.25" customHeight="1" x14ac:dyDescent="0.25">
      <c r="E235" s="56"/>
    </row>
    <row r="236" spans="5:5" ht="14.25" customHeight="1" x14ac:dyDescent="0.25">
      <c r="E236" s="56"/>
    </row>
    <row r="237" spans="5:5" ht="14.25" customHeight="1" x14ac:dyDescent="0.25">
      <c r="E237" s="56"/>
    </row>
    <row r="238" spans="5:5" ht="14.25" customHeight="1" x14ac:dyDescent="0.25">
      <c r="E238" s="56"/>
    </row>
    <row r="239" spans="5:5" ht="14.25" customHeight="1" x14ac:dyDescent="0.25">
      <c r="E239" s="56"/>
    </row>
    <row r="240" spans="5:5" ht="14.25" customHeight="1" x14ac:dyDescent="0.25">
      <c r="E240" s="56"/>
    </row>
    <row r="241" spans="5:5" ht="14.25" customHeight="1" x14ac:dyDescent="0.25">
      <c r="E241" s="56"/>
    </row>
    <row r="242" spans="5:5" ht="14.25" customHeight="1" x14ac:dyDescent="0.25">
      <c r="E242" s="56"/>
    </row>
    <row r="243" spans="5:5" ht="14.25" customHeight="1" x14ac:dyDescent="0.25">
      <c r="E243" s="56"/>
    </row>
    <row r="244" spans="5:5" ht="14.25" customHeight="1" x14ac:dyDescent="0.25">
      <c r="E244" s="56"/>
    </row>
    <row r="245" spans="5:5" ht="14.25" customHeight="1" x14ac:dyDescent="0.25">
      <c r="E245" s="56"/>
    </row>
    <row r="246" spans="5:5" ht="14.25" customHeight="1" x14ac:dyDescent="0.25">
      <c r="E246" s="56"/>
    </row>
    <row r="247" spans="5:5" ht="14.25" customHeight="1" x14ac:dyDescent="0.25">
      <c r="E247" s="56"/>
    </row>
    <row r="248" spans="5:5" ht="14.25" customHeight="1" x14ac:dyDescent="0.25">
      <c r="E248" s="56"/>
    </row>
    <row r="249" spans="5:5" ht="14.25" customHeight="1" x14ac:dyDescent="0.25">
      <c r="E249" s="56"/>
    </row>
    <row r="250" spans="5:5" ht="14.25" customHeight="1" x14ac:dyDescent="0.25">
      <c r="E250" s="56"/>
    </row>
    <row r="251" spans="5:5" ht="14.25" customHeight="1" x14ac:dyDescent="0.25">
      <c r="E251" s="56"/>
    </row>
    <row r="252" spans="5:5" ht="14.25" customHeight="1" x14ac:dyDescent="0.25">
      <c r="E252" s="56"/>
    </row>
    <row r="253" spans="5:5" ht="14.25" customHeight="1" x14ac:dyDescent="0.25">
      <c r="E253" s="56"/>
    </row>
    <row r="254" spans="5:5" ht="14.25" customHeight="1" x14ac:dyDescent="0.25">
      <c r="E254" s="56"/>
    </row>
    <row r="255" spans="5:5" ht="14.25" customHeight="1" x14ac:dyDescent="0.25">
      <c r="E255" s="56"/>
    </row>
    <row r="256" spans="5:5" ht="14.25" customHeight="1" x14ac:dyDescent="0.25">
      <c r="E256" s="56"/>
    </row>
    <row r="257" spans="5:5" ht="14.25" customHeight="1" x14ac:dyDescent="0.25">
      <c r="E257" s="56"/>
    </row>
    <row r="258" spans="5:5" ht="14.25" customHeight="1" x14ac:dyDescent="0.25">
      <c r="E258" s="56"/>
    </row>
    <row r="259" spans="5:5" ht="14.25" customHeight="1" x14ac:dyDescent="0.25">
      <c r="E259" s="56"/>
    </row>
    <row r="260" spans="5:5" ht="14.25" customHeight="1" x14ac:dyDescent="0.25">
      <c r="E260" s="56"/>
    </row>
    <row r="261" spans="5:5" ht="14.25" customHeight="1" x14ac:dyDescent="0.25">
      <c r="E261" s="56"/>
    </row>
    <row r="262" spans="5:5" ht="14.25" customHeight="1" x14ac:dyDescent="0.25">
      <c r="E262" s="56"/>
    </row>
    <row r="263" spans="5:5" ht="14.25" customHeight="1" x14ac:dyDescent="0.25">
      <c r="E263" s="56"/>
    </row>
    <row r="264" spans="5:5" ht="14.25" customHeight="1" x14ac:dyDescent="0.25">
      <c r="E264" s="56"/>
    </row>
    <row r="265" spans="5:5" ht="14.25" customHeight="1" x14ac:dyDescent="0.25">
      <c r="E265" s="56"/>
    </row>
    <row r="266" spans="5:5" ht="14.25" customHeight="1" x14ac:dyDescent="0.25">
      <c r="E266" s="56"/>
    </row>
    <row r="267" spans="5:5" ht="14.25" customHeight="1" x14ac:dyDescent="0.25">
      <c r="E267" s="56"/>
    </row>
    <row r="268" spans="5:5" ht="14.25" customHeight="1" x14ac:dyDescent="0.25">
      <c r="E268" s="56"/>
    </row>
    <row r="269" spans="5:5" ht="14.25" customHeight="1" x14ac:dyDescent="0.25">
      <c r="E269" s="56"/>
    </row>
    <row r="270" spans="5:5" ht="14.25" customHeight="1" x14ac:dyDescent="0.25">
      <c r="E270" s="56"/>
    </row>
    <row r="271" spans="5:5" ht="14.25" customHeight="1" x14ac:dyDescent="0.25">
      <c r="E271" s="56"/>
    </row>
    <row r="272" spans="5:5" ht="14.25" customHeight="1" x14ac:dyDescent="0.25">
      <c r="E272" s="56"/>
    </row>
    <row r="273" spans="5:5" ht="14.25" customHeight="1" x14ac:dyDescent="0.25">
      <c r="E273" s="56"/>
    </row>
    <row r="274" spans="5:5" ht="14.25" customHeight="1" x14ac:dyDescent="0.25">
      <c r="E274" s="56"/>
    </row>
    <row r="275" spans="5:5" ht="14.25" customHeight="1" x14ac:dyDescent="0.25">
      <c r="E275" s="56"/>
    </row>
    <row r="276" spans="5:5" ht="14.25" customHeight="1" x14ac:dyDescent="0.25">
      <c r="E276" s="56"/>
    </row>
    <row r="277" spans="5:5" ht="14.25" customHeight="1" x14ac:dyDescent="0.25">
      <c r="E277" s="56"/>
    </row>
    <row r="278" spans="5:5" ht="14.25" customHeight="1" x14ac:dyDescent="0.25">
      <c r="E278" s="56"/>
    </row>
    <row r="279" spans="5:5" ht="14.25" customHeight="1" x14ac:dyDescent="0.25">
      <c r="E279" s="56"/>
    </row>
    <row r="280" spans="5:5" ht="14.25" customHeight="1" x14ac:dyDescent="0.25">
      <c r="E280" s="56"/>
    </row>
    <row r="281" spans="5:5" ht="14.25" customHeight="1" x14ac:dyDescent="0.25">
      <c r="E281" s="56"/>
    </row>
    <row r="282" spans="5:5" ht="14.25" customHeight="1" x14ac:dyDescent="0.25">
      <c r="E282" s="56"/>
    </row>
    <row r="283" spans="5:5" ht="14.25" customHeight="1" x14ac:dyDescent="0.25">
      <c r="E283" s="56"/>
    </row>
    <row r="284" spans="5:5" ht="14.25" customHeight="1" x14ac:dyDescent="0.25">
      <c r="E284" s="56"/>
    </row>
    <row r="285" spans="5:5" ht="14.25" customHeight="1" x14ac:dyDescent="0.25">
      <c r="E285" s="56"/>
    </row>
    <row r="286" spans="5:5" ht="14.25" customHeight="1" x14ac:dyDescent="0.25">
      <c r="E286" s="56"/>
    </row>
    <row r="287" spans="5:5" ht="14.25" customHeight="1" x14ac:dyDescent="0.25">
      <c r="E287" s="56"/>
    </row>
    <row r="288" spans="5:5" ht="14.25" customHeight="1" x14ac:dyDescent="0.25">
      <c r="E288" s="56"/>
    </row>
    <row r="289" spans="5:5" ht="14.25" customHeight="1" x14ac:dyDescent="0.25">
      <c r="E289" s="56"/>
    </row>
    <row r="290" spans="5:5" ht="14.25" customHeight="1" x14ac:dyDescent="0.25">
      <c r="E290" s="56"/>
    </row>
    <row r="291" spans="5:5" ht="14.25" customHeight="1" x14ac:dyDescent="0.25">
      <c r="E291" s="56"/>
    </row>
    <row r="292" spans="5:5" ht="14.25" customHeight="1" x14ac:dyDescent="0.25">
      <c r="E292" s="56"/>
    </row>
    <row r="293" spans="5:5" ht="14.25" customHeight="1" x14ac:dyDescent="0.25">
      <c r="E293" s="56"/>
    </row>
    <row r="294" spans="5:5" ht="14.25" customHeight="1" x14ac:dyDescent="0.25">
      <c r="E294" s="56"/>
    </row>
    <row r="295" spans="5:5" ht="14.25" customHeight="1" x14ac:dyDescent="0.25">
      <c r="E295" s="56"/>
    </row>
    <row r="296" spans="5:5" ht="14.25" customHeight="1" x14ac:dyDescent="0.25">
      <c r="E296" s="56"/>
    </row>
    <row r="297" spans="5:5" ht="14.25" customHeight="1" x14ac:dyDescent="0.25">
      <c r="E297" s="56"/>
    </row>
    <row r="298" spans="5:5" ht="14.25" customHeight="1" x14ac:dyDescent="0.25">
      <c r="E298" s="56"/>
    </row>
    <row r="299" spans="5:5" ht="14.25" customHeight="1" x14ac:dyDescent="0.25">
      <c r="E299" s="56"/>
    </row>
    <row r="300" spans="5:5" ht="14.25" customHeight="1" x14ac:dyDescent="0.25">
      <c r="E300" s="56"/>
    </row>
    <row r="301" spans="5:5" ht="14.25" customHeight="1" x14ac:dyDescent="0.25">
      <c r="E301" s="56"/>
    </row>
    <row r="302" spans="5:5" ht="14.25" customHeight="1" x14ac:dyDescent="0.25">
      <c r="E302" s="56"/>
    </row>
    <row r="303" spans="5:5" ht="14.25" customHeight="1" x14ac:dyDescent="0.25">
      <c r="E303" s="56"/>
    </row>
    <row r="304" spans="5:5" ht="14.25" customHeight="1" x14ac:dyDescent="0.25">
      <c r="E304" s="56"/>
    </row>
    <row r="305" spans="5:5" ht="14.25" customHeight="1" x14ac:dyDescent="0.25">
      <c r="E305" s="56"/>
    </row>
    <row r="306" spans="5:5" ht="14.25" customHeight="1" x14ac:dyDescent="0.25">
      <c r="E306" s="56"/>
    </row>
    <row r="307" spans="5:5" ht="14.25" customHeight="1" x14ac:dyDescent="0.25">
      <c r="E307" s="56"/>
    </row>
    <row r="308" spans="5:5" ht="14.25" customHeight="1" x14ac:dyDescent="0.25">
      <c r="E308" s="56"/>
    </row>
    <row r="309" spans="5:5" ht="14.25" customHeight="1" x14ac:dyDescent="0.25">
      <c r="E309" s="56"/>
    </row>
    <row r="310" spans="5:5" ht="14.25" customHeight="1" x14ac:dyDescent="0.25">
      <c r="E310" s="56"/>
    </row>
    <row r="311" spans="5:5" ht="14.25" customHeight="1" x14ac:dyDescent="0.25">
      <c r="E311" s="56"/>
    </row>
    <row r="312" spans="5:5" ht="14.25" customHeight="1" x14ac:dyDescent="0.25">
      <c r="E312" s="56"/>
    </row>
    <row r="313" spans="5:5" ht="14.25" customHeight="1" x14ac:dyDescent="0.25">
      <c r="E313" s="56"/>
    </row>
    <row r="314" spans="5:5" ht="15.75" customHeight="1" x14ac:dyDescent="0.25"/>
    <row r="315" spans="5:5" ht="15.75" customHeight="1" x14ac:dyDescent="0.25"/>
    <row r="316" spans="5:5" ht="15.75" customHeight="1" x14ac:dyDescent="0.25"/>
    <row r="317" spans="5:5" ht="15.75" customHeight="1" x14ac:dyDescent="0.25"/>
    <row r="318" spans="5:5" ht="15.75" customHeight="1" x14ac:dyDescent="0.25"/>
    <row r="319" spans="5:5" ht="15.75" customHeight="1" x14ac:dyDescent="0.25"/>
    <row r="320" spans="5: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</sheetData>
  <autoFilter ref="A1:Z12" xr:uid="{00000000-0009-0000-0000-000005000000}"/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17"/>
  <sheetViews>
    <sheetView workbookViewId="0"/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95" t="s">
        <v>891</v>
      </c>
      <c r="B1" s="52">
        <v>12</v>
      </c>
      <c r="C1" s="52"/>
      <c r="D1" s="52">
        <v>1</v>
      </c>
      <c r="E1" s="52"/>
      <c r="F1" s="53" t="e">
        <f>+VLOOKUP(E1,Participants!$A$1:$F$802,2,FALSE)</f>
        <v>#N/A</v>
      </c>
      <c r="G1" s="53" t="e">
        <f>+VLOOKUP(E1,Participants!$A$1:$F$802,4,FALSE)</f>
        <v>#N/A</v>
      </c>
      <c r="H1" s="53" t="e">
        <f>+VLOOKUP(E1,Participants!$A$1:$F$802,5,FALSE)</f>
        <v>#N/A</v>
      </c>
      <c r="I1" s="53" t="e">
        <f>+VLOOKUP(E1,Participants!$A$1:$F$802,3,FALSE)</f>
        <v>#N/A</v>
      </c>
      <c r="J1" s="53" t="e">
        <f>+VLOOKUP(E1,Participants!$A$1:$G$802,7,FALSE)</f>
        <v>#N/A</v>
      </c>
      <c r="K1" s="53"/>
      <c r="L1" s="53"/>
    </row>
    <row r="2" spans="1:26" ht="14.25" customHeight="1" x14ac:dyDescent="0.35">
      <c r="A2" s="96" t="s">
        <v>891</v>
      </c>
      <c r="B2" s="96" t="s">
        <v>665</v>
      </c>
      <c r="C2" s="96" t="s">
        <v>666</v>
      </c>
      <c r="D2" s="96" t="s">
        <v>667</v>
      </c>
      <c r="E2" s="96" t="s">
        <v>668</v>
      </c>
      <c r="F2" s="96" t="s">
        <v>1</v>
      </c>
      <c r="G2" s="96" t="s">
        <v>3</v>
      </c>
      <c r="H2" s="96" t="s">
        <v>669</v>
      </c>
      <c r="I2" s="96" t="s">
        <v>2</v>
      </c>
      <c r="J2" s="96" t="s">
        <v>5</v>
      </c>
      <c r="K2" s="96" t="s">
        <v>670</v>
      </c>
      <c r="L2" s="96" t="s">
        <v>671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4.25" customHeight="1" x14ac:dyDescent="0.35">
      <c r="A3" s="95" t="s">
        <v>891</v>
      </c>
      <c r="B3" s="52">
        <v>4</v>
      </c>
      <c r="C3" s="52" t="s">
        <v>892</v>
      </c>
      <c r="D3" s="52">
        <v>1</v>
      </c>
      <c r="E3" s="52">
        <v>530</v>
      </c>
      <c r="F3" s="53" t="str">
        <f>+VLOOKUP(E3,Participants!$A$1:$F$802,2,FALSE)</f>
        <v>Catherine Ripley</v>
      </c>
      <c r="G3" s="53" t="str">
        <f>+VLOOKUP(E3,Participants!$A$1:$F$802,4,FALSE)</f>
        <v>AMA</v>
      </c>
      <c r="H3" s="53" t="str">
        <f>+VLOOKUP(E3,Participants!$A$1:$F$802,5,FALSE)</f>
        <v>F</v>
      </c>
      <c r="I3" s="53">
        <f>+VLOOKUP(E3,Participants!$A$1:$F$802,3,FALSE)</f>
        <v>3</v>
      </c>
      <c r="J3" s="53" t="str">
        <f>+VLOOKUP(E3,Participants!$A$1:$G$802,7,FALSE)</f>
        <v>DEV GIRLS</v>
      </c>
      <c r="K3" s="53">
        <v>1</v>
      </c>
      <c r="L3" s="53">
        <v>10</v>
      </c>
    </row>
    <row r="4" spans="1:26" ht="14.25" customHeight="1" x14ac:dyDescent="0.35">
      <c r="A4" s="95" t="s">
        <v>891</v>
      </c>
      <c r="B4" s="50">
        <v>5</v>
      </c>
      <c r="C4" s="50" t="s">
        <v>893</v>
      </c>
      <c r="D4" s="50">
        <v>8</v>
      </c>
      <c r="E4" s="50">
        <v>195</v>
      </c>
      <c r="F4" s="51" t="str">
        <f>+VLOOKUP(E4,Participants!$A$1:$F$802,2,FALSE)</f>
        <v>Grace Soeder</v>
      </c>
      <c r="G4" s="51" t="str">
        <f>+VLOOKUP(E4,Participants!$A$1:$F$802,4,FALSE)</f>
        <v>STL</v>
      </c>
      <c r="H4" s="51" t="str">
        <f>+VLOOKUP(E4,Participants!$A$1:$F$802,5,FALSE)</f>
        <v>F</v>
      </c>
      <c r="I4" s="51">
        <f>+VLOOKUP(E4,Participants!$A$1:$F$802,3,FALSE)</f>
        <v>4</v>
      </c>
      <c r="J4" s="51" t="str">
        <f>+VLOOKUP(E4,Participants!$A$1:$G$802,7,FALSE)</f>
        <v>DEV GIRLS</v>
      </c>
      <c r="K4" s="51">
        <v>2</v>
      </c>
      <c r="L4" s="51">
        <v>8</v>
      </c>
    </row>
    <row r="5" spans="1:26" ht="14.25" customHeight="1" x14ac:dyDescent="0.35">
      <c r="A5" s="95" t="s">
        <v>891</v>
      </c>
      <c r="B5" s="50">
        <v>3</v>
      </c>
      <c r="C5" s="50" t="s">
        <v>894</v>
      </c>
      <c r="D5" s="50">
        <v>1</v>
      </c>
      <c r="E5" s="50">
        <v>152</v>
      </c>
      <c r="F5" s="51" t="str">
        <f>+VLOOKUP(E5,Participants!$A$1:$F$802,2,FALSE)</f>
        <v>Evelyn Chambers</v>
      </c>
      <c r="G5" s="51" t="str">
        <f>+VLOOKUP(E5,Participants!$A$1:$F$802,4,FALSE)</f>
        <v>STL</v>
      </c>
      <c r="H5" s="51" t="str">
        <f>+VLOOKUP(E5,Participants!$A$1:$F$802,5,FALSE)</f>
        <v>F</v>
      </c>
      <c r="I5" s="51">
        <f>+VLOOKUP(E5,Participants!$A$1:$F$802,3,FALSE)</f>
        <v>4</v>
      </c>
      <c r="J5" s="51" t="str">
        <f>+VLOOKUP(E5,Participants!$A$1:$G$802,7,FALSE)</f>
        <v>DEV GIRLS</v>
      </c>
      <c r="K5" s="51">
        <v>3</v>
      </c>
      <c r="L5" s="51">
        <v>6</v>
      </c>
    </row>
    <row r="6" spans="1:26" ht="14.25" customHeight="1" x14ac:dyDescent="0.35">
      <c r="A6" s="95" t="s">
        <v>891</v>
      </c>
      <c r="B6" s="52">
        <v>4</v>
      </c>
      <c r="C6" s="52" t="s">
        <v>895</v>
      </c>
      <c r="D6" s="52">
        <v>7</v>
      </c>
      <c r="E6" s="52">
        <v>1128</v>
      </c>
      <c r="F6" s="53" t="str">
        <f>+VLOOKUP(E6,Participants!$A$1:$F$802,2,FALSE)</f>
        <v>Summer Nelson</v>
      </c>
      <c r="G6" s="53" t="str">
        <f>+VLOOKUP(E6,Participants!$A$1:$F$802,4,FALSE)</f>
        <v>MMA</v>
      </c>
      <c r="H6" s="53" t="str">
        <f>+VLOOKUP(E6,Participants!$A$1:$F$802,5,FALSE)</f>
        <v>F</v>
      </c>
      <c r="I6" s="53">
        <f>+VLOOKUP(E6,Participants!$A$1:$F$802,3,FALSE)</f>
        <v>6</v>
      </c>
      <c r="J6" s="53" t="str">
        <f>+VLOOKUP(E6,Participants!$A$1:$G$802,7,FALSE)</f>
        <v>JV GIRLS</v>
      </c>
      <c r="K6" s="53"/>
      <c r="L6" s="53"/>
    </row>
    <row r="7" spans="1:26" ht="14.25" customHeight="1" x14ac:dyDescent="0.35">
      <c r="A7" s="95" t="s">
        <v>891</v>
      </c>
      <c r="B7" s="52">
        <v>4</v>
      </c>
      <c r="C7" s="52" t="s">
        <v>896</v>
      </c>
      <c r="D7" s="52">
        <v>5</v>
      </c>
      <c r="E7" s="52">
        <v>532</v>
      </c>
      <c r="F7" s="53" t="str">
        <f>+VLOOKUP(E7,Participants!$A$1:$F$802,2,FALSE)</f>
        <v>Victoria Blatt</v>
      </c>
      <c r="G7" s="53" t="str">
        <f>+VLOOKUP(E7,Participants!$A$1:$F$802,4,FALSE)</f>
        <v>AMA</v>
      </c>
      <c r="H7" s="53" t="str">
        <f>+VLOOKUP(E7,Participants!$A$1:$F$802,5,FALSE)</f>
        <v>F</v>
      </c>
      <c r="I7" s="53">
        <f>+VLOOKUP(E7,Participants!$A$1:$F$802,3,FALSE)</f>
        <v>3</v>
      </c>
      <c r="J7" s="53" t="str">
        <f>+VLOOKUP(E7,Participants!$A$1:$G$802,7,FALSE)</f>
        <v>DEV GIRLS</v>
      </c>
      <c r="K7" s="53">
        <v>4</v>
      </c>
      <c r="L7" s="53">
        <v>5</v>
      </c>
    </row>
    <row r="8" spans="1:26" ht="14.25" customHeight="1" x14ac:dyDescent="0.35">
      <c r="A8" s="95" t="s">
        <v>891</v>
      </c>
      <c r="B8" s="50">
        <v>5</v>
      </c>
      <c r="C8" s="50" t="s">
        <v>897</v>
      </c>
      <c r="D8" s="50">
        <v>7</v>
      </c>
      <c r="E8" s="50">
        <v>533</v>
      </c>
      <c r="F8" s="51" t="str">
        <f>+VLOOKUP(E8,Participants!$A$1:$F$802,2,FALSE)</f>
        <v>Clara Gasperini</v>
      </c>
      <c r="G8" s="51" t="str">
        <f>+VLOOKUP(E8,Participants!$A$1:$F$802,4,FALSE)</f>
        <v>AMA</v>
      </c>
      <c r="H8" s="51" t="str">
        <f>+VLOOKUP(E8,Participants!$A$1:$F$802,5,FALSE)</f>
        <v>F</v>
      </c>
      <c r="I8" s="51">
        <f>+VLOOKUP(E8,Participants!$A$1:$F$802,3,FALSE)</f>
        <v>4</v>
      </c>
      <c r="J8" s="51" t="str">
        <f>+VLOOKUP(E8,Participants!$A$1:$G$802,7,FALSE)</f>
        <v>DEV GIRLS</v>
      </c>
      <c r="K8" s="51">
        <v>5</v>
      </c>
      <c r="L8" s="51">
        <v>4</v>
      </c>
    </row>
    <row r="9" spans="1:26" ht="14.25" customHeight="1" x14ac:dyDescent="0.35">
      <c r="A9" s="95" t="s">
        <v>891</v>
      </c>
      <c r="B9" s="52">
        <v>4</v>
      </c>
      <c r="C9" s="52" t="s">
        <v>898</v>
      </c>
      <c r="D9" s="52">
        <v>2</v>
      </c>
      <c r="E9" s="52">
        <v>177</v>
      </c>
      <c r="F9" s="53" t="str">
        <f>+VLOOKUP(E9,Participants!$A$1:$F$802,2,FALSE)</f>
        <v>Everly Mitzen</v>
      </c>
      <c r="G9" s="53" t="str">
        <f>+VLOOKUP(E9,Participants!$A$1:$F$802,4,FALSE)</f>
        <v>STL</v>
      </c>
      <c r="H9" s="53" t="str">
        <f>+VLOOKUP(E9,Participants!$A$1:$F$802,5,FALSE)</f>
        <v>F</v>
      </c>
      <c r="I9" s="53">
        <f>+VLOOKUP(E9,Participants!$A$1:$F$802,3,FALSE)</f>
        <v>4</v>
      </c>
      <c r="J9" s="53" t="str">
        <f>+VLOOKUP(E9,Participants!$A$1:$G$802,7,FALSE)</f>
        <v>DEV GIRLS</v>
      </c>
      <c r="K9" s="53">
        <v>6</v>
      </c>
      <c r="L9" s="53">
        <v>3</v>
      </c>
    </row>
    <row r="10" spans="1:26" ht="14.25" customHeight="1" x14ac:dyDescent="0.35">
      <c r="A10" s="95" t="s">
        <v>891</v>
      </c>
      <c r="B10" s="52">
        <v>4</v>
      </c>
      <c r="C10" s="52" t="s">
        <v>898</v>
      </c>
      <c r="D10" s="52">
        <v>3</v>
      </c>
      <c r="E10" s="52">
        <v>867</v>
      </c>
      <c r="F10" s="53" t="str">
        <f>+VLOOKUP(E10,Participants!$A$1:$F$802,2,FALSE)</f>
        <v>Tegan Gorchock</v>
      </c>
      <c r="G10" s="53" t="str">
        <f>+VLOOKUP(E10,Participants!$A$1:$F$802,4,FALSE)</f>
        <v>GAA</v>
      </c>
      <c r="H10" s="53" t="str">
        <f>+VLOOKUP(E10,Participants!$A$1:$F$802,5,FALSE)</f>
        <v>F</v>
      </c>
      <c r="I10" s="53">
        <f>+VLOOKUP(E10,Participants!$A$1:$F$802,3,FALSE)</f>
        <v>2</v>
      </c>
      <c r="J10" s="53" t="str">
        <f>+VLOOKUP(E10,Participants!$A$1:$G$802,7,FALSE)</f>
        <v>DEV GIRLS</v>
      </c>
      <c r="K10" s="53">
        <v>7</v>
      </c>
      <c r="L10" s="53">
        <v>2</v>
      </c>
    </row>
    <row r="11" spans="1:26" ht="14.25" customHeight="1" x14ac:dyDescent="0.35">
      <c r="A11" s="95" t="s">
        <v>891</v>
      </c>
      <c r="B11" s="50">
        <v>3</v>
      </c>
      <c r="C11" s="50" t="s">
        <v>899</v>
      </c>
      <c r="D11" s="50">
        <v>8</v>
      </c>
      <c r="E11" s="50">
        <v>1095</v>
      </c>
      <c r="F11" s="51" t="str">
        <f>+VLOOKUP(E11,Participants!$A$1:$F$802,2,FALSE)</f>
        <v>Alonna  Deasy</v>
      </c>
      <c r="G11" s="51" t="str">
        <f>+VLOOKUP(E11,Participants!$A$1:$F$802,4,FALSE)</f>
        <v>MMA</v>
      </c>
      <c r="H11" s="51" t="str">
        <f>+VLOOKUP(E11,Participants!$A$1:$F$802,5,FALSE)</f>
        <v>F</v>
      </c>
      <c r="I11" s="51">
        <f>+VLOOKUP(E11,Participants!$A$1:$F$802,3,FALSE)</f>
        <v>3</v>
      </c>
      <c r="J11" s="51" t="str">
        <f>+VLOOKUP(E11,Participants!$A$1:$G$802,7,FALSE)</f>
        <v>DEV GIRLS</v>
      </c>
      <c r="K11" s="51">
        <v>8</v>
      </c>
      <c r="L11" s="51">
        <v>1</v>
      </c>
    </row>
    <row r="12" spans="1:26" ht="14.25" customHeight="1" x14ac:dyDescent="0.35">
      <c r="A12" s="95" t="s">
        <v>891</v>
      </c>
      <c r="B12" s="52">
        <v>4</v>
      </c>
      <c r="C12" s="52" t="s">
        <v>900</v>
      </c>
      <c r="D12" s="52">
        <v>4</v>
      </c>
      <c r="E12" s="52">
        <v>171</v>
      </c>
      <c r="F12" s="53" t="str">
        <f>+VLOOKUP(E12,Participants!$A$1:$F$802,2,FALSE)</f>
        <v>Lorelei Manges</v>
      </c>
      <c r="G12" s="53" t="str">
        <f>+VLOOKUP(E12,Participants!$A$1:$F$802,4,FALSE)</f>
        <v>STL</v>
      </c>
      <c r="H12" s="53" t="str">
        <f>+VLOOKUP(E12,Participants!$A$1:$F$802,5,FALSE)</f>
        <v>F</v>
      </c>
      <c r="I12" s="53">
        <f>+VLOOKUP(E12,Participants!$A$1:$F$802,3,FALSE)</f>
        <v>3</v>
      </c>
      <c r="J12" s="53" t="str">
        <f>+VLOOKUP(E12,Participants!$A$1:$G$802,7,FALSE)</f>
        <v>DEV GIRLS</v>
      </c>
      <c r="K12" s="53"/>
      <c r="L12" s="53"/>
    </row>
    <row r="13" spans="1:26" ht="14.25" customHeight="1" x14ac:dyDescent="0.35">
      <c r="A13" s="95" t="s">
        <v>891</v>
      </c>
      <c r="B13" s="50">
        <v>3</v>
      </c>
      <c r="C13" s="50" t="s">
        <v>901</v>
      </c>
      <c r="D13" s="50">
        <v>7</v>
      </c>
      <c r="E13" s="50">
        <v>1029</v>
      </c>
      <c r="F13" s="51" t="str">
        <f>+VLOOKUP(E13,Participants!$A$1:$F$802,2,FALSE)</f>
        <v>Riley Scherich</v>
      </c>
      <c r="G13" s="51" t="str">
        <f>+VLOOKUP(E13,Participants!$A$1:$F$802,4,FALSE)</f>
        <v>JFK</v>
      </c>
      <c r="H13" s="51" t="str">
        <f>+VLOOKUP(E13,Participants!$A$1:$F$802,5,FALSE)</f>
        <v>F</v>
      </c>
      <c r="I13" s="51">
        <f>+VLOOKUP(E13,Participants!$A$1:$F$802,3,FALSE)</f>
        <v>1</v>
      </c>
      <c r="J13" s="51" t="str">
        <f>+VLOOKUP(E13,Participants!$A$1:$G$802,7,FALSE)</f>
        <v>DEV GIRLS</v>
      </c>
      <c r="K13" s="51"/>
      <c r="L13" s="51"/>
    </row>
    <row r="14" spans="1:26" ht="14.25" customHeight="1" x14ac:dyDescent="0.35">
      <c r="A14" s="95" t="s">
        <v>891</v>
      </c>
      <c r="B14" s="50">
        <v>5</v>
      </c>
      <c r="C14" s="50" t="s">
        <v>902</v>
      </c>
      <c r="D14" s="50">
        <v>1</v>
      </c>
      <c r="E14" s="50">
        <v>1040</v>
      </c>
      <c r="F14" s="51" t="str">
        <f>+VLOOKUP(E14,Participants!$A$1:$F$802,2,FALSE)</f>
        <v>Wilda Douglass</v>
      </c>
      <c r="G14" s="51" t="str">
        <f>+VLOOKUP(E14,Participants!$A$1:$F$802,4,FALSE)</f>
        <v>JFK</v>
      </c>
      <c r="H14" s="51" t="str">
        <f>+VLOOKUP(E14,Participants!$A$1:$F$802,5,FALSE)</f>
        <v>F</v>
      </c>
      <c r="I14" s="51">
        <f>+VLOOKUP(E14,Participants!$A$1:$F$802,3,FALSE)</f>
        <v>3</v>
      </c>
      <c r="J14" s="51" t="str">
        <f>+VLOOKUP(E14,Participants!$A$1:$G$802,7,FALSE)</f>
        <v>DEV GIRLS</v>
      </c>
      <c r="K14" s="51"/>
      <c r="L14" s="51"/>
    </row>
    <row r="15" spans="1:26" ht="14.25" customHeight="1" x14ac:dyDescent="0.35">
      <c r="A15" s="95" t="s">
        <v>891</v>
      </c>
      <c r="B15" s="50">
        <v>3</v>
      </c>
      <c r="C15" s="50" t="s">
        <v>903</v>
      </c>
      <c r="D15" s="50">
        <v>6</v>
      </c>
      <c r="E15" s="50">
        <v>146</v>
      </c>
      <c r="F15" s="51" t="str">
        <f>+VLOOKUP(E15,Participants!$A$1:$F$802,2,FALSE)</f>
        <v>Rory Barone</v>
      </c>
      <c r="G15" s="51" t="str">
        <f>+VLOOKUP(E15,Participants!$A$1:$F$802,4,FALSE)</f>
        <v>STL</v>
      </c>
      <c r="H15" s="51" t="str">
        <f>+VLOOKUP(E15,Participants!$A$1:$F$802,5,FALSE)</f>
        <v>F</v>
      </c>
      <c r="I15" s="51">
        <f>+VLOOKUP(E15,Participants!$A$1:$F$802,3,FALSE)</f>
        <v>4</v>
      </c>
      <c r="J15" s="51" t="str">
        <f>+VLOOKUP(E15,Participants!$A$1:$G$802,7,FALSE)</f>
        <v>DEV GIRLS</v>
      </c>
      <c r="K15" s="51"/>
      <c r="L15" s="51"/>
    </row>
    <row r="16" spans="1:26" ht="14.25" customHeight="1" x14ac:dyDescent="0.35">
      <c r="A16" s="95" t="s">
        <v>891</v>
      </c>
      <c r="B16" s="50">
        <v>5</v>
      </c>
      <c r="C16" s="50" t="s">
        <v>904</v>
      </c>
      <c r="D16" s="50">
        <v>5</v>
      </c>
      <c r="E16" s="50">
        <v>196</v>
      </c>
      <c r="F16" s="51" t="str">
        <f>+VLOOKUP(E16,Participants!$A$1:$F$802,2,FALSE)</f>
        <v>Samantha Soeder</v>
      </c>
      <c r="G16" s="51" t="str">
        <f>+VLOOKUP(E16,Participants!$A$1:$F$802,4,FALSE)</f>
        <v>STL</v>
      </c>
      <c r="H16" s="51" t="str">
        <f>+VLOOKUP(E16,Participants!$A$1:$F$802,5,FALSE)</f>
        <v>F</v>
      </c>
      <c r="I16" s="51">
        <f>+VLOOKUP(E16,Participants!$A$1:$F$802,3,FALSE)</f>
        <v>2</v>
      </c>
      <c r="J16" s="51" t="str">
        <f>+VLOOKUP(E16,Participants!$A$1:$G$802,7,FALSE)</f>
        <v>DEV GIRLS</v>
      </c>
      <c r="K16" s="51"/>
      <c r="L16" s="51"/>
    </row>
    <row r="17" spans="1:12" ht="14.25" customHeight="1" x14ac:dyDescent="0.35">
      <c r="A17" s="95" t="s">
        <v>891</v>
      </c>
      <c r="B17" s="52">
        <v>4</v>
      </c>
      <c r="C17" s="52" t="s">
        <v>905</v>
      </c>
      <c r="D17" s="52">
        <v>8</v>
      </c>
      <c r="E17" s="52">
        <v>531</v>
      </c>
      <c r="F17" s="53" t="str">
        <f>+VLOOKUP(E17,Participants!$A$1:$F$802,2,FALSE)</f>
        <v>Lennon Smith</v>
      </c>
      <c r="G17" s="53" t="str">
        <f>+VLOOKUP(E17,Participants!$A$1:$F$802,4,FALSE)</f>
        <v>AMA</v>
      </c>
      <c r="H17" s="53" t="str">
        <f>+VLOOKUP(E17,Participants!$A$1:$F$802,5,FALSE)</f>
        <v>F</v>
      </c>
      <c r="I17" s="53">
        <f>+VLOOKUP(E17,Participants!$A$1:$F$802,3,FALSE)</f>
        <v>3</v>
      </c>
      <c r="J17" s="53" t="str">
        <f>+VLOOKUP(E17,Participants!$A$1:$G$802,7,FALSE)</f>
        <v>DEV GIRLS</v>
      </c>
      <c r="K17" s="53"/>
      <c r="L17" s="53"/>
    </row>
    <row r="18" spans="1:12" ht="14.25" customHeight="1" x14ac:dyDescent="0.35">
      <c r="A18" s="95" t="s">
        <v>891</v>
      </c>
      <c r="B18" s="50">
        <v>1</v>
      </c>
      <c r="C18" s="50" t="s">
        <v>906</v>
      </c>
      <c r="D18" s="50">
        <v>1</v>
      </c>
      <c r="E18" s="51">
        <v>153</v>
      </c>
      <c r="F18" s="51" t="str">
        <f>+VLOOKUP(E18,Participants!$A$1:$F$802,2,FALSE)</f>
        <v>Jaelyn Cherok</v>
      </c>
      <c r="G18" s="51" t="str">
        <f>+VLOOKUP(E18,Participants!$A$1:$F$802,4,FALSE)</f>
        <v>STL</v>
      </c>
      <c r="H18" s="51" t="str">
        <f>+VLOOKUP(E18,Participants!$A$1:$F$802,5,FALSE)</f>
        <v>F</v>
      </c>
      <c r="I18" s="51">
        <f>+VLOOKUP(E18,Participants!$A$1:$F$802,3,FALSE)</f>
        <v>3</v>
      </c>
      <c r="J18" s="51" t="str">
        <f>+VLOOKUP(E18,Participants!$A$1:$G$802,7,FALSE)</f>
        <v>DEV GIRLS</v>
      </c>
      <c r="K18" s="51"/>
      <c r="L18" s="51"/>
    </row>
    <row r="19" spans="1:12" ht="14.25" customHeight="1" x14ac:dyDescent="0.35">
      <c r="A19" s="95" t="s">
        <v>891</v>
      </c>
      <c r="B19" s="50">
        <v>1</v>
      </c>
      <c r="C19" s="50" t="s">
        <v>907</v>
      </c>
      <c r="D19" s="50">
        <v>5</v>
      </c>
      <c r="E19" s="50">
        <v>179</v>
      </c>
      <c r="F19" s="51" t="str">
        <f>+VLOOKUP(E19,Participants!$A$1:$F$802,2,FALSE)</f>
        <v>Havey Morgan</v>
      </c>
      <c r="G19" s="51" t="str">
        <f>+VLOOKUP(E19,Participants!$A$1:$F$802,4,FALSE)</f>
        <v>STL</v>
      </c>
      <c r="H19" s="51" t="str">
        <f>+VLOOKUP(E19,Participants!$A$1:$F$802,5,FALSE)</f>
        <v>F</v>
      </c>
      <c r="I19" s="51">
        <f>+VLOOKUP(E19,Participants!$A$1:$F$802,3,FALSE)</f>
        <v>3</v>
      </c>
      <c r="J19" s="51" t="str">
        <f>+VLOOKUP(E19,Participants!$A$1:$G$802,7,FALSE)</f>
        <v>DEV GIRLS</v>
      </c>
      <c r="K19" s="51"/>
      <c r="L19" s="51"/>
    </row>
    <row r="20" spans="1:12" ht="14.25" customHeight="1" x14ac:dyDescent="0.35">
      <c r="A20" s="95" t="s">
        <v>891</v>
      </c>
      <c r="B20" s="52">
        <v>2</v>
      </c>
      <c r="C20" s="52" t="s">
        <v>908</v>
      </c>
      <c r="D20" s="52">
        <v>1</v>
      </c>
      <c r="E20" s="52">
        <v>183</v>
      </c>
      <c r="F20" s="53" t="str">
        <f>+VLOOKUP(E20,Participants!$A$1:$F$802,2,FALSE)</f>
        <v>Hayley Pajer</v>
      </c>
      <c r="G20" s="53" t="str">
        <f>+VLOOKUP(E20,Participants!$A$1:$F$802,4,FALSE)</f>
        <v>STL</v>
      </c>
      <c r="H20" s="53" t="str">
        <f>+VLOOKUP(E20,Participants!$A$1:$F$802,5,FALSE)</f>
        <v>F</v>
      </c>
      <c r="I20" s="53">
        <f>+VLOOKUP(E20,Participants!$A$1:$F$802,3,FALSE)</f>
        <v>3</v>
      </c>
      <c r="J20" s="53" t="str">
        <f>+VLOOKUP(E20,Participants!$A$1:$G$802,7,FALSE)</f>
        <v>DEV GIRLS</v>
      </c>
      <c r="K20" s="53"/>
      <c r="L20" s="53"/>
    </row>
    <row r="21" spans="1:12" ht="14.25" customHeight="1" x14ac:dyDescent="0.35">
      <c r="A21" s="95" t="s">
        <v>891</v>
      </c>
      <c r="B21" s="50">
        <v>5</v>
      </c>
      <c r="C21" s="50" t="s">
        <v>909</v>
      </c>
      <c r="D21" s="50">
        <v>6</v>
      </c>
      <c r="E21" s="50">
        <v>1100</v>
      </c>
      <c r="F21" s="51" t="str">
        <f>+VLOOKUP(E21,Participants!$A$1:$F$802,2,FALSE)</f>
        <v>Olivia  Kraska</v>
      </c>
      <c r="G21" s="51" t="str">
        <f>+VLOOKUP(E21,Participants!$A$1:$F$802,4,FALSE)</f>
        <v>MMA</v>
      </c>
      <c r="H21" s="51" t="str">
        <f>+VLOOKUP(E21,Participants!$A$1:$F$802,5,FALSE)</f>
        <v>F</v>
      </c>
      <c r="I21" s="51">
        <f>+VLOOKUP(E21,Participants!$A$1:$F$802,3,FALSE)</f>
        <v>4</v>
      </c>
      <c r="J21" s="51" t="str">
        <f>+VLOOKUP(E21,Participants!$A$1:$G$802,7,FALSE)</f>
        <v>DEV GIRLS</v>
      </c>
      <c r="K21" s="51"/>
      <c r="L21" s="51"/>
    </row>
    <row r="22" spans="1:12" ht="14.25" customHeight="1" x14ac:dyDescent="0.35">
      <c r="A22" s="95" t="s">
        <v>891</v>
      </c>
      <c r="B22" s="50">
        <v>3</v>
      </c>
      <c r="C22" s="50" t="s">
        <v>910</v>
      </c>
      <c r="D22" s="50">
        <v>3</v>
      </c>
      <c r="E22" s="50">
        <v>526</v>
      </c>
      <c r="F22" s="51" t="str">
        <f>+VLOOKUP(E22,Participants!$A$1:$F$802,2,FALSE)</f>
        <v>Lucy Gasperini</v>
      </c>
      <c r="G22" s="51" t="str">
        <f>+VLOOKUP(E22,Participants!$A$1:$F$802,4,FALSE)</f>
        <v>AMA</v>
      </c>
      <c r="H22" s="51" t="str">
        <f>+VLOOKUP(E22,Participants!$A$1:$F$802,5,FALSE)</f>
        <v>F</v>
      </c>
      <c r="I22" s="51">
        <f>+VLOOKUP(E22,Participants!$A$1:$F$802,3,FALSE)</f>
        <v>2</v>
      </c>
      <c r="J22" s="51" t="str">
        <f>+VLOOKUP(E22,Participants!$A$1:$G$802,7,FALSE)</f>
        <v>DEV GIRLS</v>
      </c>
      <c r="K22" s="51"/>
      <c r="L22" s="51"/>
    </row>
    <row r="23" spans="1:12" ht="14.25" customHeight="1" x14ac:dyDescent="0.35">
      <c r="A23" s="95" t="s">
        <v>891</v>
      </c>
      <c r="B23" s="50">
        <v>1</v>
      </c>
      <c r="C23" s="50" t="s">
        <v>911</v>
      </c>
      <c r="D23" s="50">
        <v>2</v>
      </c>
      <c r="E23" s="51">
        <v>1105</v>
      </c>
      <c r="F23" s="51" t="str">
        <f>+VLOOKUP(E23,Participants!$A$1:$F$802,2,FALSE)</f>
        <v>Raechelle  Downhour</v>
      </c>
      <c r="G23" s="51" t="str">
        <f>+VLOOKUP(E23,Participants!$A$1:$F$802,4,FALSE)</f>
        <v>MMA</v>
      </c>
      <c r="H23" s="51" t="str">
        <f>+VLOOKUP(E23,Participants!$A$1:$F$802,5,FALSE)</f>
        <v>F</v>
      </c>
      <c r="I23" s="51">
        <f>+VLOOKUP(E23,Participants!$A$1:$F$802,3,FALSE)</f>
        <v>4</v>
      </c>
      <c r="J23" s="51" t="str">
        <f>+VLOOKUP(E23,Participants!$A$1:$G$802,7,FALSE)</f>
        <v>DEV GIRLS</v>
      </c>
      <c r="K23" s="51"/>
      <c r="L23" s="51"/>
    </row>
    <row r="24" spans="1:12" ht="14.25" customHeight="1" x14ac:dyDescent="0.35">
      <c r="A24" s="95" t="s">
        <v>891</v>
      </c>
      <c r="B24" s="50">
        <v>5</v>
      </c>
      <c r="C24" s="50" t="s">
        <v>912</v>
      </c>
      <c r="D24" s="50">
        <v>4</v>
      </c>
      <c r="E24" s="50">
        <v>1099</v>
      </c>
      <c r="F24" s="51" t="str">
        <f>+VLOOKUP(E24,Participants!$A$1:$F$802,2,FALSE)</f>
        <v>Helena Sullivan</v>
      </c>
      <c r="G24" s="51" t="str">
        <f>+VLOOKUP(E24,Participants!$A$1:$F$802,4,FALSE)</f>
        <v>MMA</v>
      </c>
      <c r="H24" s="51" t="str">
        <f>+VLOOKUP(E24,Participants!$A$1:$F$802,5,FALSE)</f>
        <v>F</v>
      </c>
      <c r="I24" s="51">
        <f>+VLOOKUP(E24,Participants!$A$1:$F$802,3,FALSE)</f>
        <v>4</v>
      </c>
      <c r="J24" s="51" t="str">
        <f>+VLOOKUP(E24,Participants!$A$1:$G$802,7,FALSE)</f>
        <v>DEV GIRLS</v>
      </c>
      <c r="K24" s="51"/>
      <c r="L24" s="51"/>
    </row>
    <row r="25" spans="1:12" ht="14.25" customHeight="1" x14ac:dyDescent="0.35">
      <c r="A25" s="95" t="s">
        <v>891</v>
      </c>
      <c r="B25" s="50">
        <v>3</v>
      </c>
      <c r="C25" s="50" t="s">
        <v>913</v>
      </c>
      <c r="D25" s="50">
        <v>4</v>
      </c>
      <c r="E25" s="50">
        <v>1097</v>
      </c>
      <c r="F25" s="51" t="str">
        <f>+VLOOKUP(E25,Participants!$A$1:$F$802,2,FALSE)</f>
        <v>Ella Forney</v>
      </c>
      <c r="G25" s="51" t="str">
        <f>+VLOOKUP(E25,Participants!$A$1:$F$802,4,FALSE)</f>
        <v>MMA</v>
      </c>
      <c r="H25" s="51" t="str">
        <f>+VLOOKUP(E25,Participants!$A$1:$F$802,5,FALSE)</f>
        <v>F</v>
      </c>
      <c r="I25" s="51">
        <f>+VLOOKUP(E25,Participants!$A$1:$F$802,3,FALSE)</f>
        <v>4</v>
      </c>
      <c r="J25" s="51" t="str">
        <f>+VLOOKUP(E25,Participants!$A$1:$G$802,7,FALSE)</f>
        <v>DEV GIRLS</v>
      </c>
      <c r="K25" s="51"/>
      <c r="L25" s="51"/>
    </row>
    <row r="26" spans="1:12" ht="14.25" customHeight="1" x14ac:dyDescent="0.35">
      <c r="A26" s="95" t="s">
        <v>891</v>
      </c>
      <c r="B26" s="52">
        <v>4</v>
      </c>
      <c r="C26" s="52" t="s">
        <v>914</v>
      </c>
      <c r="D26" s="52">
        <v>6</v>
      </c>
      <c r="E26" s="52">
        <v>1039</v>
      </c>
      <c r="F26" s="53" t="str">
        <f>+VLOOKUP(E26,Participants!$A$1:$F$802,2,FALSE)</f>
        <v>Julia Douglass</v>
      </c>
      <c r="G26" s="53" t="str">
        <f>+VLOOKUP(E26,Participants!$A$1:$F$802,4,FALSE)</f>
        <v>JFK</v>
      </c>
      <c r="H26" s="53" t="str">
        <f>+VLOOKUP(E26,Participants!$A$1:$F$802,5,FALSE)</f>
        <v>F</v>
      </c>
      <c r="I26" s="53">
        <f>+VLOOKUP(E26,Participants!$A$1:$F$802,3,FALSE)</f>
        <v>3</v>
      </c>
      <c r="J26" s="53" t="str">
        <f>+VLOOKUP(E26,Participants!$A$1:$G$802,7,FALSE)</f>
        <v>DEV GIRLS</v>
      </c>
      <c r="K26" s="53"/>
      <c r="L26" s="53"/>
    </row>
    <row r="27" spans="1:12" ht="14.25" customHeight="1" x14ac:dyDescent="0.35">
      <c r="A27" s="95" t="s">
        <v>891</v>
      </c>
      <c r="B27" s="50">
        <v>5</v>
      </c>
      <c r="C27" s="50" t="s">
        <v>915</v>
      </c>
      <c r="D27" s="50">
        <v>3</v>
      </c>
      <c r="E27" s="50">
        <v>866</v>
      </c>
      <c r="F27" s="51" t="str">
        <f>+VLOOKUP(E27,Participants!$A$1:$F$802,2,FALSE)</f>
        <v>Nadia Fuchs</v>
      </c>
      <c r="G27" s="51" t="str">
        <f>+VLOOKUP(E27,Participants!$A$1:$F$802,4,FALSE)</f>
        <v>GAA</v>
      </c>
      <c r="H27" s="51" t="str">
        <f>+VLOOKUP(E27,Participants!$A$1:$F$802,5,FALSE)</f>
        <v>F</v>
      </c>
      <c r="I27" s="51">
        <f>+VLOOKUP(E27,Participants!$A$1:$F$802,3,FALSE)</f>
        <v>2</v>
      </c>
      <c r="J27" s="51" t="str">
        <f>+VLOOKUP(E27,Participants!$A$1:$G$802,7,FALSE)</f>
        <v>DEV GIRLS</v>
      </c>
      <c r="K27" s="51"/>
      <c r="L27" s="51"/>
    </row>
    <row r="28" spans="1:12" ht="14.25" customHeight="1" x14ac:dyDescent="0.35">
      <c r="A28" s="95" t="s">
        <v>891</v>
      </c>
      <c r="B28" s="52">
        <v>2</v>
      </c>
      <c r="C28" s="52" t="s">
        <v>916</v>
      </c>
      <c r="D28" s="52">
        <v>2</v>
      </c>
      <c r="E28" s="52">
        <v>1096</v>
      </c>
      <c r="F28" s="53" t="str">
        <f>+VLOOKUP(E28,Participants!$A$1:$F$802,2,FALSE)</f>
        <v>Adalie Antkowiak</v>
      </c>
      <c r="G28" s="53" t="str">
        <f>+VLOOKUP(E28,Participants!$A$1:$F$802,4,FALSE)</f>
        <v>MMA</v>
      </c>
      <c r="H28" s="53" t="str">
        <f>+VLOOKUP(E28,Participants!$A$1:$F$802,5,FALSE)</f>
        <v>F</v>
      </c>
      <c r="I28" s="53">
        <f>+VLOOKUP(E28,Participants!$A$1:$F$802,3,FALSE)</f>
        <v>3</v>
      </c>
      <c r="J28" s="53" t="str">
        <f>+VLOOKUP(E28,Participants!$A$1:$G$802,7,FALSE)</f>
        <v>DEV GIRLS</v>
      </c>
      <c r="K28" s="53"/>
      <c r="L28" s="53"/>
    </row>
    <row r="29" spans="1:12" ht="14.25" customHeight="1" x14ac:dyDescent="0.35">
      <c r="A29" s="95" t="s">
        <v>891</v>
      </c>
      <c r="B29" s="50">
        <v>1</v>
      </c>
      <c r="C29" s="50" t="s">
        <v>917</v>
      </c>
      <c r="D29" s="50">
        <v>7</v>
      </c>
      <c r="E29" s="50">
        <v>165</v>
      </c>
      <c r="F29" s="51" t="str">
        <f>+VLOOKUP(E29,Participants!$A$1:$F$802,2,FALSE)</f>
        <v>Clementine Jutca</v>
      </c>
      <c r="G29" s="51" t="str">
        <f>+VLOOKUP(E29,Participants!$A$1:$F$802,4,FALSE)</f>
        <v>STL</v>
      </c>
      <c r="H29" s="51" t="str">
        <f>+VLOOKUP(E29,Participants!$A$1:$F$802,5,FALSE)</f>
        <v>F</v>
      </c>
      <c r="I29" s="51">
        <f>+VLOOKUP(E29,Participants!$A$1:$F$802,3,FALSE)</f>
        <v>3</v>
      </c>
      <c r="J29" s="51" t="str">
        <f>+VLOOKUP(E29,Participants!$A$1:$G$802,7,FALSE)</f>
        <v>DEV GIRLS</v>
      </c>
      <c r="K29" s="51"/>
      <c r="L29" s="51"/>
    </row>
    <row r="30" spans="1:12" ht="14.25" customHeight="1" x14ac:dyDescent="0.35">
      <c r="A30" s="95" t="s">
        <v>891</v>
      </c>
      <c r="B30" s="52">
        <v>2</v>
      </c>
      <c r="C30" s="52" t="s">
        <v>918</v>
      </c>
      <c r="D30" s="52">
        <v>8</v>
      </c>
      <c r="E30" s="52">
        <v>164</v>
      </c>
      <c r="F30" s="53" t="str">
        <f>+VLOOKUP(E30,Participants!$A$1:$F$802,2,FALSE)</f>
        <v>Kayla  Jost</v>
      </c>
      <c r="G30" s="53" t="str">
        <f>+VLOOKUP(E30,Participants!$A$1:$F$802,4,FALSE)</f>
        <v>STL</v>
      </c>
      <c r="H30" s="53" t="str">
        <f>+VLOOKUP(E30,Participants!$A$1:$F$802,5,FALSE)</f>
        <v>F</v>
      </c>
      <c r="I30" s="53">
        <f>+VLOOKUP(E30,Participants!$A$1:$F$802,3,FALSE)</f>
        <v>3</v>
      </c>
      <c r="J30" s="53" t="str">
        <f>+VLOOKUP(E30,Participants!$A$1:$G$802,7,FALSE)</f>
        <v>DEV GIRLS</v>
      </c>
      <c r="K30" s="53"/>
      <c r="L30" s="53"/>
    </row>
    <row r="31" spans="1:12" ht="14.25" customHeight="1" x14ac:dyDescent="0.35">
      <c r="A31" s="95" t="s">
        <v>891</v>
      </c>
      <c r="B31" s="50">
        <v>3</v>
      </c>
      <c r="C31" s="50" t="s">
        <v>919</v>
      </c>
      <c r="D31" s="50">
        <v>5</v>
      </c>
      <c r="E31" s="50">
        <v>1035</v>
      </c>
      <c r="F31" s="51" t="str">
        <f>+VLOOKUP(E31,Participants!$A$1:$F$802,2,FALSE)</f>
        <v>Karina Schneider</v>
      </c>
      <c r="G31" s="51" t="str">
        <f>+VLOOKUP(E31,Participants!$A$1:$F$802,4,FALSE)</f>
        <v>JFK</v>
      </c>
      <c r="H31" s="51" t="str">
        <f>+VLOOKUP(E31,Participants!$A$1:$F$802,5,FALSE)</f>
        <v>F</v>
      </c>
      <c r="I31" s="51">
        <f>+VLOOKUP(E31,Participants!$A$1:$F$802,3,FALSE)</f>
        <v>2</v>
      </c>
      <c r="J31" s="51" t="str">
        <f>+VLOOKUP(E31,Participants!$A$1:$G$802,7,FALSE)</f>
        <v>DEV GIRLS</v>
      </c>
      <c r="K31" s="51"/>
      <c r="L31" s="51"/>
    </row>
    <row r="32" spans="1:12" ht="14.25" customHeight="1" x14ac:dyDescent="0.35">
      <c r="A32" s="95" t="s">
        <v>891</v>
      </c>
      <c r="B32" s="52">
        <v>2</v>
      </c>
      <c r="C32" s="52" t="s">
        <v>920</v>
      </c>
      <c r="D32" s="52">
        <v>4</v>
      </c>
      <c r="E32" s="52">
        <v>527</v>
      </c>
      <c r="F32" s="53" t="str">
        <f>+VLOOKUP(E32,Participants!$A$1:$F$802,2,FALSE)</f>
        <v>Madison Patcher</v>
      </c>
      <c r="G32" s="53" t="str">
        <f>+VLOOKUP(E32,Participants!$A$1:$F$802,4,FALSE)</f>
        <v>AMA</v>
      </c>
      <c r="H32" s="53" t="str">
        <f>+VLOOKUP(E32,Participants!$A$1:$F$802,5,FALSE)</f>
        <v>F</v>
      </c>
      <c r="I32" s="53">
        <f>+VLOOKUP(E32,Participants!$A$1:$F$802,3,FALSE)</f>
        <v>2</v>
      </c>
      <c r="J32" s="53" t="str">
        <f>+VLOOKUP(E32,Participants!$A$1:$G$802,7,FALSE)</f>
        <v>DEV GIRLS</v>
      </c>
      <c r="K32" s="53"/>
      <c r="L32" s="53"/>
    </row>
    <row r="33" spans="1:12" ht="14.25" customHeight="1" x14ac:dyDescent="0.35">
      <c r="A33" s="95" t="s">
        <v>891</v>
      </c>
      <c r="B33" s="50">
        <v>1</v>
      </c>
      <c r="C33" s="50" t="s">
        <v>921</v>
      </c>
      <c r="D33" s="50">
        <v>6</v>
      </c>
      <c r="E33" s="50">
        <v>525</v>
      </c>
      <c r="F33" s="51" t="str">
        <f>+VLOOKUP(E33,Participants!$A$1:$F$802,2,FALSE)</f>
        <v>Lucia Brown</v>
      </c>
      <c r="G33" s="51" t="str">
        <f>+VLOOKUP(E33,Participants!$A$1:$F$802,4,FALSE)</f>
        <v>AMA</v>
      </c>
      <c r="H33" s="51" t="str">
        <f>+VLOOKUP(E33,Participants!$A$1:$F$802,5,FALSE)</f>
        <v>F</v>
      </c>
      <c r="I33" s="51">
        <f>+VLOOKUP(E33,Participants!$A$1:$F$802,3,FALSE)</f>
        <v>2</v>
      </c>
      <c r="J33" s="51" t="str">
        <f>+VLOOKUP(E33,Participants!$A$1:$G$802,7,FALSE)</f>
        <v>DEV GIRLS</v>
      </c>
      <c r="K33" s="51"/>
      <c r="L33" s="51"/>
    </row>
    <row r="34" spans="1:12" ht="14.25" customHeight="1" x14ac:dyDescent="0.35">
      <c r="A34" s="95" t="s">
        <v>891</v>
      </c>
      <c r="B34" s="50">
        <v>3</v>
      </c>
      <c r="C34" s="50" t="s">
        <v>922</v>
      </c>
      <c r="D34" s="50">
        <v>2</v>
      </c>
      <c r="E34" s="50">
        <v>856</v>
      </c>
      <c r="F34" s="51" t="str">
        <f>+VLOOKUP(E34,Participants!$A$1:$F$802,2,FALSE)</f>
        <v>Deklynn Gurtner</v>
      </c>
      <c r="G34" s="51" t="str">
        <f>+VLOOKUP(E34,Participants!$A$1:$F$802,4,FALSE)</f>
        <v>GAA</v>
      </c>
      <c r="H34" s="51" t="str">
        <f>+VLOOKUP(E34,Participants!$A$1:$F$802,5,FALSE)</f>
        <v>F</v>
      </c>
      <c r="I34" s="51">
        <f>+VLOOKUP(E34,Participants!$A$1:$F$802,3,FALSE)</f>
        <v>1</v>
      </c>
      <c r="J34" s="51" t="str">
        <f>+VLOOKUP(E34,Participants!$A$1:$G$802,7,FALSE)</f>
        <v>DEV GIRLS</v>
      </c>
      <c r="K34" s="51"/>
      <c r="L34" s="51"/>
    </row>
    <row r="35" spans="1:12" ht="14.25" customHeight="1" x14ac:dyDescent="0.35">
      <c r="A35" s="95" t="s">
        <v>891</v>
      </c>
      <c r="B35" s="50">
        <v>5</v>
      </c>
      <c r="C35" s="50" t="s">
        <v>923</v>
      </c>
      <c r="D35" s="50">
        <v>2</v>
      </c>
      <c r="E35" s="50">
        <v>534</v>
      </c>
      <c r="F35" s="51" t="str">
        <f>+VLOOKUP(E35,Participants!$A$1:$F$802,2,FALSE)</f>
        <v>Serenity Felton</v>
      </c>
      <c r="G35" s="51" t="str">
        <f>+VLOOKUP(E35,Participants!$A$1:$F$802,4,FALSE)</f>
        <v>AMA</v>
      </c>
      <c r="H35" s="51" t="str">
        <f>+VLOOKUP(E35,Participants!$A$1:$F$802,5,FALSE)</f>
        <v>F</v>
      </c>
      <c r="I35" s="51">
        <f>+VLOOKUP(E35,Participants!$A$1:$F$802,3,FALSE)</f>
        <v>4</v>
      </c>
      <c r="J35" s="51" t="str">
        <f>+VLOOKUP(E35,Participants!$A$1:$G$802,7,FALSE)</f>
        <v>DEV GIRLS</v>
      </c>
      <c r="K35" s="51"/>
      <c r="L35" s="51"/>
    </row>
    <row r="36" spans="1:12" ht="14.25" customHeight="1" x14ac:dyDescent="0.35">
      <c r="A36" s="95" t="s">
        <v>891</v>
      </c>
      <c r="B36" s="50">
        <v>1</v>
      </c>
      <c r="C36" s="50" t="s">
        <v>924</v>
      </c>
      <c r="D36" s="50">
        <v>8</v>
      </c>
      <c r="E36" s="50">
        <v>1101</v>
      </c>
      <c r="F36" s="51" t="str">
        <f>+VLOOKUP(E36,Participants!$A$1:$F$802,2,FALSE)</f>
        <v>Audrey  Novak</v>
      </c>
      <c r="G36" s="51" t="str">
        <f>+VLOOKUP(E36,Participants!$A$1:$F$802,4,FALSE)</f>
        <v>MMA</v>
      </c>
      <c r="H36" s="51" t="str">
        <f>+VLOOKUP(E36,Participants!$A$1:$F$802,5,FALSE)</f>
        <v>F</v>
      </c>
      <c r="I36" s="51">
        <f>+VLOOKUP(E36,Participants!$A$1:$F$802,3,FALSE)</f>
        <v>4</v>
      </c>
      <c r="J36" s="51" t="str">
        <f>+VLOOKUP(E36,Participants!$A$1:$G$802,7,FALSE)</f>
        <v>DEV GIRLS</v>
      </c>
      <c r="K36" s="51"/>
      <c r="L36" s="51"/>
    </row>
    <row r="37" spans="1:12" ht="14.25" customHeight="1" x14ac:dyDescent="0.35">
      <c r="A37" s="95" t="s">
        <v>891</v>
      </c>
      <c r="B37" s="52">
        <v>2</v>
      </c>
      <c r="C37" s="52" t="s">
        <v>925</v>
      </c>
      <c r="D37" s="52">
        <v>5</v>
      </c>
      <c r="E37" s="52">
        <v>1043</v>
      </c>
      <c r="F37" s="53" t="str">
        <f>+VLOOKUP(E37,Participants!$A$1:$F$802,2,FALSE)</f>
        <v>Gates Verner</v>
      </c>
      <c r="G37" s="53" t="str">
        <f>+VLOOKUP(E37,Participants!$A$1:$F$802,4,FALSE)</f>
        <v>JFK</v>
      </c>
      <c r="H37" s="53" t="str">
        <f>+VLOOKUP(E37,Participants!$A$1:$F$802,5,FALSE)</f>
        <v>F</v>
      </c>
      <c r="I37" s="53">
        <f>+VLOOKUP(E37,Participants!$A$1:$F$802,3,FALSE)</f>
        <v>3</v>
      </c>
      <c r="J37" s="53" t="str">
        <f>+VLOOKUP(E37,Participants!$A$1:$G$802,7,FALSE)</f>
        <v>DEV GIRLS</v>
      </c>
      <c r="K37" s="53"/>
      <c r="L37" s="53"/>
    </row>
    <row r="38" spans="1:12" ht="14.25" customHeight="1" x14ac:dyDescent="0.35">
      <c r="A38" s="95" t="s">
        <v>891</v>
      </c>
      <c r="B38" s="52">
        <v>2</v>
      </c>
      <c r="C38" s="52" t="s">
        <v>926</v>
      </c>
      <c r="D38" s="52">
        <v>3</v>
      </c>
      <c r="E38" s="52">
        <v>860</v>
      </c>
      <c r="F38" s="53" t="str">
        <f>+VLOOKUP(E38,Participants!$A$1:$F$802,2,FALSE)</f>
        <v>Rukia Lyle</v>
      </c>
      <c r="G38" s="53" t="str">
        <f>+VLOOKUP(E38,Participants!$A$1:$F$802,4,FALSE)</f>
        <v>GAA</v>
      </c>
      <c r="H38" s="53" t="str">
        <f>+VLOOKUP(E38,Participants!$A$1:$F$802,5,FALSE)</f>
        <v>F</v>
      </c>
      <c r="I38" s="53">
        <f>+VLOOKUP(E38,Participants!$A$1:$F$802,3,FALSE)</f>
        <v>1</v>
      </c>
      <c r="J38" s="53" t="str">
        <f>+VLOOKUP(E38,Participants!$A$1:$G$802,7,FALSE)</f>
        <v>DEV GIRLS</v>
      </c>
      <c r="K38" s="53"/>
      <c r="L38" s="53"/>
    </row>
    <row r="39" spans="1:12" ht="14.25" customHeight="1" x14ac:dyDescent="0.35">
      <c r="A39" s="95" t="s">
        <v>891</v>
      </c>
      <c r="B39" s="52">
        <v>2</v>
      </c>
      <c r="C39" s="52" t="s">
        <v>927</v>
      </c>
      <c r="D39" s="52">
        <v>6</v>
      </c>
      <c r="E39" s="52">
        <v>155</v>
      </c>
      <c r="F39" s="53" t="str">
        <f>+VLOOKUP(E39,Participants!$A$1:$F$802,2,FALSE)</f>
        <v>Mary Joy Christman</v>
      </c>
      <c r="G39" s="53" t="str">
        <f>+VLOOKUP(E39,Participants!$A$1:$F$802,4,FALSE)</f>
        <v>STL</v>
      </c>
      <c r="H39" s="53" t="str">
        <f>+VLOOKUP(E39,Participants!$A$1:$F$802,5,FALSE)</f>
        <v>F</v>
      </c>
      <c r="I39" s="53">
        <f>+VLOOKUP(E39,Participants!$A$1:$F$802,3,FALSE)</f>
        <v>4</v>
      </c>
      <c r="J39" s="53" t="str">
        <f>+VLOOKUP(E39,Participants!$A$1:$G$802,7,FALSE)</f>
        <v>DEV GIRLS</v>
      </c>
      <c r="K39" s="53"/>
      <c r="L39" s="53"/>
    </row>
    <row r="40" spans="1:12" ht="14.25" customHeight="1" x14ac:dyDescent="0.35">
      <c r="A40" s="95" t="s">
        <v>891</v>
      </c>
      <c r="B40" s="50">
        <v>1</v>
      </c>
      <c r="C40" s="50" t="s">
        <v>928</v>
      </c>
      <c r="D40" s="50">
        <v>4</v>
      </c>
      <c r="E40" s="51">
        <v>516</v>
      </c>
      <c r="F40" s="51" t="str">
        <f>+VLOOKUP(E40,Participants!$A$1:$F$802,2,FALSE)</f>
        <v>Danielle Carney</v>
      </c>
      <c r="G40" s="51" t="str">
        <f>+VLOOKUP(E40,Participants!$A$1:$F$802,4,FALSE)</f>
        <v>AMA</v>
      </c>
      <c r="H40" s="51" t="str">
        <f>+VLOOKUP(E40,Participants!$A$1:$F$802,5,FALSE)</f>
        <v>F</v>
      </c>
      <c r="I40" s="51">
        <f>+VLOOKUP(E40,Participants!$A$1:$F$802,3,FALSE)</f>
        <v>1</v>
      </c>
      <c r="J40" s="51" t="str">
        <f>+VLOOKUP(E40,Participants!$A$1:$G$802,7,FALSE)</f>
        <v>DEV GIRLS</v>
      </c>
      <c r="K40" s="51"/>
      <c r="L40" s="51"/>
    </row>
    <row r="41" spans="1:12" ht="14.25" customHeight="1" x14ac:dyDescent="0.35">
      <c r="A41" s="95" t="s">
        <v>891</v>
      </c>
      <c r="B41" s="52">
        <v>2</v>
      </c>
      <c r="C41" s="52" t="s">
        <v>929</v>
      </c>
      <c r="D41" s="52">
        <v>7</v>
      </c>
      <c r="E41" s="52">
        <v>858</v>
      </c>
      <c r="F41" s="53" t="str">
        <f>+VLOOKUP(E41,Participants!$A$1:$F$802,2,FALSE)</f>
        <v>Addyson Horn</v>
      </c>
      <c r="G41" s="53" t="str">
        <f>+VLOOKUP(E41,Participants!$A$1:$F$802,4,FALSE)</f>
        <v>GAA</v>
      </c>
      <c r="H41" s="53" t="str">
        <f>+VLOOKUP(E41,Participants!$A$1:$F$802,5,FALSE)</f>
        <v>F</v>
      </c>
      <c r="I41" s="53">
        <f>+VLOOKUP(E41,Participants!$A$1:$F$802,3,FALSE)</f>
        <v>1</v>
      </c>
      <c r="J41" s="53" t="str">
        <f>+VLOOKUP(E41,Participants!$A$1:$G$802,7,FALSE)</f>
        <v>DEV GIRLS</v>
      </c>
      <c r="K41" s="53"/>
      <c r="L41" s="53"/>
    </row>
    <row r="42" spans="1:12" ht="14.25" customHeight="1" x14ac:dyDescent="0.35">
      <c r="A42" s="95" t="s">
        <v>891</v>
      </c>
      <c r="B42" s="50">
        <v>1</v>
      </c>
      <c r="C42" s="50" t="s">
        <v>930</v>
      </c>
      <c r="D42" s="50">
        <v>3</v>
      </c>
      <c r="E42" s="51">
        <v>875</v>
      </c>
      <c r="F42" s="51" t="str">
        <f>+VLOOKUP(E42,Participants!$A$1:$F$802,2,FALSE)</f>
        <v>Madelyn  Horn</v>
      </c>
      <c r="G42" s="51" t="str">
        <f>+VLOOKUP(E42,Participants!$A$1:$F$802,4,FALSE)</f>
        <v>GAA</v>
      </c>
      <c r="H42" s="51" t="str">
        <f>+VLOOKUP(E42,Participants!$A$1:$F$802,5,FALSE)</f>
        <v>F</v>
      </c>
      <c r="I42" s="51" t="str">
        <f>+VLOOKUP(E42,Participants!$A$1:$F$802,3,FALSE)</f>
        <v>K</v>
      </c>
      <c r="J42" s="51" t="str">
        <f>+VLOOKUP(E42,Participants!$A$1:$G$802,7,FALSE)</f>
        <v>DEV GIRLS</v>
      </c>
      <c r="K42" s="51"/>
      <c r="L42" s="51"/>
    </row>
    <row r="43" spans="1:12" ht="14.25" customHeight="1" x14ac:dyDescent="0.35">
      <c r="A43" s="95" t="s">
        <v>891</v>
      </c>
      <c r="B43" s="50">
        <v>11</v>
      </c>
      <c r="C43" s="50" t="s">
        <v>931</v>
      </c>
      <c r="D43" s="50">
        <v>3</v>
      </c>
      <c r="E43" s="50">
        <v>1019</v>
      </c>
      <c r="F43" s="51" t="str">
        <f>+VLOOKUP(E43,Participants!$A$1:$F$802,2,FALSE)</f>
        <v>Kash Bynum</v>
      </c>
      <c r="G43" s="51" t="str">
        <f>+VLOOKUP(E43,Participants!$A$1:$F$802,4,FALSE)</f>
        <v>JFK</v>
      </c>
      <c r="H43" s="51" t="str">
        <f>+VLOOKUP(E43,Participants!$A$1:$F$802,5,FALSE)</f>
        <v>M</v>
      </c>
      <c r="I43" s="51">
        <f>+VLOOKUP(E43,Participants!$A$1:$F$802,3,FALSE)</f>
        <v>3</v>
      </c>
      <c r="J43" s="51" t="str">
        <f>+VLOOKUP(E43,Participants!$A$1:$G$802,7,FALSE)</f>
        <v>DEV BOYS</v>
      </c>
      <c r="K43" s="51">
        <v>1</v>
      </c>
      <c r="L43" s="51">
        <v>10</v>
      </c>
    </row>
    <row r="44" spans="1:12" ht="14.25" customHeight="1" x14ac:dyDescent="0.35">
      <c r="A44" s="95" t="s">
        <v>891</v>
      </c>
      <c r="B44" s="50">
        <v>11</v>
      </c>
      <c r="C44" s="50" t="s">
        <v>932</v>
      </c>
      <c r="D44" s="50">
        <v>1</v>
      </c>
      <c r="E44" s="50">
        <v>130</v>
      </c>
      <c r="F44" s="51" t="str">
        <f>+VLOOKUP(E44,Participants!$A$1:$F$802,2,FALSE)</f>
        <v>Angelo Rosato</v>
      </c>
      <c r="G44" s="51" t="str">
        <f>+VLOOKUP(E44,Participants!$A$1:$F$802,4,FALSE)</f>
        <v>STL</v>
      </c>
      <c r="H44" s="51" t="str">
        <f>+VLOOKUP(E44,Participants!$A$1:$F$802,5,FALSE)</f>
        <v>M</v>
      </c>
      <c r="I44" s="51">
        <f>+VLOOKUP(E44,Participants!$A$1:$F$802,3,FALSE)</f>
        <v>4</v>
      </c>
      <c r="J44" s="51" t="str">
        <f>+VLOOKUP(E44,Participants!$A$1:$G$802,7,FALSE)</f>
        <v>DEV BOYS</v>
      </c>
      <c r="K44" s="51">
        <v>2</v>
      </c>
      <c r="L44" s="51">
        <v>8</v>
      </c>
    </row>
    <row r="45" spans="1:12" ht="14.25" customHeight="1" x14ac:dyDescent="0.35">
      <c r="A45" s="95" t="s">
        <v>891</v>
      </c>
      <c r="B45" s="52">
        <v>10</v>
      </c>
      <c r="C45" s="52" t="s">
        <v>933</v>
      </c>
      <c r="D45" s="52">
        <v>1</v>
      </c>
      <c r="E45" s="52">
        <v>128</v>
      </c>
      <c r="F45" s="53" t="str">
        <f>+VLOOKUP(E45,Participants!$A$1:$F$802,2,FALSE)</f>
        <v>Mick Rice</v>
      </c>
      <c r="G45" s="53" t="str">
        <f>+VLOOKUP(E45,Participants!$A$1:$F$802,4,FALSE)</f>
        <v>STL</v>
      </c>
      <c r="H45" s="53" t="str">
        <f>+VLOOKUP(E45,Participants!$A$1:$F$802,5,FALSE)</f>
        <v>M</v>
      </c>
      <c r="I45" s="53">
        <f>+VLOOKUP(E45,Participants!$A$1:$F$802,3,FALSE)</f>
        <v>3</v>
      </c>
      <c r="J45" s="53" t="str">
        <f>+VLOOKUP(E45,Participants!$A$1:$G$802,7,FALSE)</f>
        <v>DEV BOYS</v>
      </c>
      <c r="K45" s="53">
        <v>3</v>
      </c>
      <c r="L45" s="53">
        <v>6</v>
      </c>
    </row>
    <row r="46" spans="1:12" ht="14.25" customHeight="1" x14ac:dyDescent="0.35">
      <c r="A46" s="95" t="s">
        <v>891</v>
      </c>
      <c r="B46" s="52">
        <v>8</v>
      </c>
      <c r="C46" s="52" t="s">
        <v>934</v>
      </c>
      <c r="D46" s="52">
        <v>8</v>
      </c>
      <c r="E46" s="52">
        <v>511</v>
      </c>
      <c r="F46" s="53" t="str">
        <f>+VLOOKUP(E46,Participants!$A$1:$F$802,2,FALSE)</f>
        <v>Julius Bennett</v>
      </c>
      <c r="G46" s="53" t="str">
        <f>+VLOOKUP(E46,Participants!$A$1:$F$802,4,FALSE)</f>
        <v>AMA</v>
      </c>
      <c r="H46" s="53" t="str">
        <f>+VLOOKUP(E46,Participants!$A$1:$F$802,5,FALSE)</f>
        <v>M</v>
      </c>
      <c r="I46" s="53">
        <f>+VLOOKUP(E46,Participants!$A$1:$F$802,3,FALSE)</f>
        <v>3</v>
      </c>
      <c r="J46" s="53" t="str">
        <f>+VLOOKUP(E46,Participants!$A$1:$G$802,7,FALSE)</f>
        <v>DEV BOYS</v>
      </c>
      <c r="K46" s="53">
        <v>4</v>
      </c>
      <c r="L46" s="53">
        <v>5</v>
      </c>
    </row>
    <row r="47" spans="1:12" ht="14.25" customHeight="1" x14ac:dyDescent="0.35">
      <c r="A47" s="95" t="s">
        <v>891</v>
      </c>
      <c r="B47" s="50">
        <v>9</v>
      </c>
      <c r="C47" s="50" t="s">
        <v>935</v>
      </c>
      <c r="D47" s="50">
        <v>4</v>
      </c>
      <c r="E47" s="50">
        <v>515</v>
      </c>
      <c r="F47" s="51" t="str">
        <f>+VLOOKUP(E47,Participants!$A$1:$F$802,2,FALSE)</f>
        <v>Maxim Kletter</v>
      </c>
      <c r="G47" s="51" t="str">
        <f>+VLOOKUP(E47,Participants!$A$1:$F$802,4,FALSE)</f>
        <v>AMA</v>
      </c>
      <c r="H47" s="51" t="str">
        <f>+VLOOKUP(E47,Participants!$A$1:$F$802,5,FALSE)</f>
        <v>M</v>
      </c>
      <c r="I47" s="51">
        <f>+VLOOKUP(E47,Participants!$A$1:$F$802,3,FALSE)</f>
        <v>4</v>
      </c>
      <c r="J47" s="51" t="str">
        <f>+VLOOKUP(E47,Participants!$A$1:$G$802,7,FALSE)</f>
        <v>DEV BOYS</v>
      </c>
      <c r="K47" s="51">
        <v>5</v>
      </c>
      <c r="L47" s="51">
        <v>4</v>
      </c>
    </row>
    <row r="48" spans="1:12" ht="14.25" customHeight="1" x14ac:dyDescent="0.35">
      <c r="A48" s="95" t="s">
        <v>891</v>
      </c>
      <c r="B48" s="50">
        <v>9</v>
      </c>
      <c r="C48" s="50" t="s">
        <v>936</v>
      </c>
      <c r="D48" s="50">
        <v>3</v>
      </c>
      <c r="E48" s="50">
        <v>145</v>
      </c>
      <c r="F48" s="51" t="str">
        <f>+VLOOKUP(E48,Participants!$A$1:$F$802,2,FALSE)</f>
        <v>Samuel Zyra</v>
      </c>
      <c r="G48" s="51" t="str">
        <f>+VLOOKUP(E48,Participants!$A$1:$F$802,4,FALSE)</f>
        <v>STL</v>
      </c>
      <c r="H48" s="51" t="str">
        <f>+VLOOKUP(E48,Participants!$A$1:$F$802,5,FALSE)</f>
        <v>M</v>
      </c>
      <c r="I48" s="51">
        <f>+VLOOKUP(E48,Participants!$A$1:$F$802,3,FALSE)</f>
        <v>4</v>
      </c>
      <c r="J48" s="51" t="str">
        <f>+VLOOKUP(E48,Participants!$A$1:$G$802,7,FALSE)</f>
        <v>DEV BOYS</v>
      </c>
      <c r="K48" s="51">
        <v>6</v>
      </c>
      <c r="L48" s="51">
        <v>3</v>
      </c>
    </row>
    <row r="49" spans="1:12" ht="14.25" customHeight="1" x14ac:dyDescent="0.35">
      <c r="A49" s="95" t="s">
        <v>891</v>
      </c>
      <c r="B49" s="52">
        <v>10</v>
      </c>
      <c r="C49" s="52" t="s">
        <v>937</v>
      </c>
      <c r="D49" s="52">
        <v>3</v>
      </c>
      <c r="E49" s="52">
        <v>844</v>
      </c>
      <c r="F49" s="53" t="str">
        <f>+VLOOKUP(E49,Participants!$A$1:$F$802,2,FALSE)</f>
        <v>Zeke Harris</v>
      </c>
      <c r="G49" s="53" t="str">
        <f>+VLOOKUP(E49,Participants!$A$1:$F$802,4,FALSE)</f>
        <v>GAA</v>
      </c>
      <c r="H49" s="53" t="str">
        <f>+VLOOKUP(E49,Participants!$A$1:$F$802,5,FALSE)</f>
        <v>M</v>
      </c>
      <c r="I49" s="53">
        <f>+VLOOKUP(E49,Participants!$A$1:$F$802,3,FALSE)</f>
        <v>3</v>
      </c>
      <c r="J49" s="53" t="str">
        <f>+VLOOKUP(E49,Participants!$A$1:$G$802,7,FALSE)</f>
        <v>DEV BOYS</v>
      </c>
      <c r="K49" s="53">
        <v>7</v>
      </c>
      <c r="L49" s="53">
        <v>2</v>
      </c>
    </row>
    <row r="50" spans="1:12" ht="14.25" customHeight="1" x14ac:dyDescent="0.35">
      <c r="A50" s="95" t="s">
        <v>891</v>
      </c>
      <c r="B50" s="52">
        <v>8</v>
      </c>
      <c r="C50" s="52" t="s">
        <v>938</v>
      </c>
      <c r="D50" s="52">
        <v>4</v>
      </c>
      <c r="E50" s="52">
        <v>1089</v>
      </c>
      <c r="F50" s="53" t="str">
        <f>+VLOOKUP(E50,Participants!$A$1:$F$802,2,FALSE)</f>
        <v>John Goga</v>
      </c>
      <c r="G50" s="53" t="str">
        <f>+VLOOKUP(E50,Participants!$A$1:$F$802,4,FALSE)</f>
        <v>MMA</v>
      </c>
      <c r="H50" s="53" t="str">
        <f>+VLOOKUP(E50,Participants!$A$1:$F$802,5,FALSE)</f>
        <v>M</v>
      </c>
      <c r="I50" s="53">
        <f>+VLOOKUP(E50,Participants!$A$1:$F$802,3,FALSE)</f>
        <v>3</v>
      </c>
      <c r="J50" s="53" t="str">
        <f>+VLOOKUP(E50,Participants!$A$1:$G$802,7,FALSE)</f>
        <v>DEV BOYS</v>
      </c>
      <c r="K50" s="53">
        <v>8</v>
      </c>
      <c r="L50" s="53">
        <v>1</v>
      </c>
    </row>
    <row r="51" spans="1:12" ht="14.25" customHeight="1" x14ac:dyDescent="0.35">
      <c r="A51" s="95" t="s">
        <v>891</v>
      </c>
      <c r="B51" s="52">
        <v>10</v>
      </c>
      <c r="C51" s="52" t="s">
        <v>939</v>
      </c>
      <c r="D51" s="52">
        <v>4</v>
      </c>
      <c r="E51" s="52">
        <v>1086</v>
      </c>
      <c r="F51" s="53" t="str">
        <f>+VLOOKUP(E51,Participants!$A$1:$F$802,2,FALSE)</f>
        <v>Wyatt  Stavor</v>
      </c>
      <c r="G51" s="53" t="str">
        <f>+VLOOKUP(E51,Participants!$A$1:$F$802,4,FALSE)</f>
        <v>MMA</v>
      </c>
      <c r="H51" s="53" t="str">
        <f>+VLOOKUP(E51,Participants!$A$1:$F$802,5,FALSE)</f>
        <v>M</v>
      </c>
      <c r="I51" s="53">
        <f>+VLOOKUP(E51,Participants!$A$1:$F$802,3,FALSE)</f>
        <v>2</v>
      </c>
      <c r="J51" s="53" t="str">
        <f>+VLOOKUP(E51,Participants!$A$1:$G$802,7,FALSE)</f>
        <v>DEV BOYS</v>
      </c>
      <c r="K51" s="53"/>
      <c r="L51" s="53"/>
    </row>
    <row r="52" spans="1:12" ht="14.25" customHeight="1" x14ac:dyDescent="0.35">
      <c r="A52" s="95" t="s">
        <v>891</v>
      </c>
      <c r="B52" s="50">
        <v>7</v>
      </c>
      <c r="C52" s="50" t="s">
        <v>940</v>
      </c>
      <c r="D52" s="50">
        <v>2</v>
      </c>
      <c r="E52" s="50">
        <v>1087</v>
      </c>
      <c r="F52" s="51" t="str">
        <f>+VLOOKUP(E52,Participants!$A$1:$F$802,2,FALSE)</f>
        <v>Adam Nelson</v>
      </c>
      <c r="G52" s="51" t="str">
        <f>+VLOOKUP(E52,Participants!$A$1:$F$802,4,FALSE)</f>
        <v>MMA</v>
      </c>
      <c r="H52" s="51" t="str">
        <f>+VLOOKUP(E52,Participants!$A$1:$F$802,5,FALSE)</f>
        <v>M</v>
      </c>
      <c r="I52" s="51">
        <f>+VLOOKUP(E52,Participants!$A$1:$F$802,3,FALSE)</f>
        <v>3</v>
      </c>
      <c r="J52" s="51" t="str">
        <f>+VLOOKUP(E52,Participants!$A$1:$G$802,7,FALSE)</f>
        <v>DEV BOYS</v>
      </c>
      <c r="K52" s="51"/>
      <c r="L52" s="51"/>
    </row>
    <row r="53" spans="1:12" ht="14.25" customHeight="1" x14ac:dyDescent="0.35">
      <c r="A53" s="95" t="s">
        <v>891</v>
      </c>
      <c r="B53" s="52">
        <v>8</v>
      </c>
      <c r="C53" s="52" t="s">
        <v>941</v>
      </c>
      <c r="D53" s="52">
        <v>5</v>
      </c>
      <c r="E53" s="52">
        <v>509</v>
      </c>
      <c r="F53" s="53" t="str">
        <f>+VLOOKUP(E53,Participants!$A$1:$F$802,2,FALSE)</f>
        <v>Andrew Yester</v>
      </c>
      <c r="G53" s="53" t="str">
        <f>+VLOOKUP(E53,Participants!$A$1:$F$802,4,FALSE)</f>
        <v>AMA</v>
      </c>
      <c r="H53" s="53" t="str">
        <f>+VLOOKUP(E53,Participants!$A$1:$F$802,5,FALSE)</f>
        <v>M</v>
      </c>
      <c r="I53" s="53">
        <f>+VLOOKUP(E53,Participants!$A$1:$F$802,3,FALSE)</f>
        <v>3</v>
      </c>
      <c r="J53" s="53" t="str">
        <f>+VLOOKUP(E53,Participants!$A$1:$G$802,7,FALSE)</f>
        <v>DEV BOYS</v>
      </c>
      <c r="K53" s="53"/>
      <c r="L53" s="53"/>
    </row>
    <row r="54" spans="1:12" ht="14.25" customHeight="1" x14ac:dyDescent="0.35">
      <c r="A54" s="95" t="s">
        <v>891</v>
      </c>
      <c r="B54" s="50">
        <v>9</v>
      </c>
      <c r="C54" s="50" t="s">
        <v>942</v>
      </c>
      <c r="D54" s="50">
        <v>1</v>
      </c>
      <c r="E54" s="50">
        <v>112</v>
      </c>
      <c r="F54" s="51" t="str">
        <f>+VLOOKUP(E54,Participants!$A$1:$F$802,2,FALSE)</f>
        <v>Ian Heller</v>
      </c>
      <c r="G54" s="51" t="str">
        <f>+VLOOKUP(E54,Participants!$A$1:$F$802,4,FALSE)</f>
        <v>STL</v>
      </c>
      <c r="H54" s="51" t="str">
        <f>+VLOOKUP(E54,Participants!$A$1:$F$802,5,FALSE)</f>
        <v>M</v>
      </c>
      <c r="I54" s="51">
        <f>+VLOOKUP(E54,Participants!$A$1:$F$802,3,FALSE)</f>
        <v>3</v>
      </c>
      <c r="J54" s="51" t="str">
        <f>+VLOOKUP(E54,Participants!$A$1:$G$802,7,FALSE)</f>
        <v>DEV BOYS</v>
      </c>
      <c r="K54" s="51"/>
      <c r="L54" s="51"/>
    </row>
    <row r="55" spans="1:12" ht="14.25" customHeight="1" x14ac:dyDescent="0.35">
      <c r="A55" s="95" t="s">
        <v>891</v>
      </c>
      <c r="B55" s="50">
        <v>11</v>
      </c>
      <c r="C55" s="50" t="s">
        <v>943</v>
      </c>
      <c r="D55" s="50">
        <v>2</v>
      </c>
      <c r="E55" s="50">
        <v>514</v>
      </c>
      <c r="F55" s="51" t="str">
        <f>+VLOOKUP(E55,Participants!$A$1:$F$802,2,FALSE)</f>
        <v>Angelo Albert</v>
      </c>
      <c r="G55" s="51" t="str">
        <f>+VLOOKUP(E55,Participants!$A$1:$F$802,4,FALSE)</f>
        <v>AMA</v>
      </c>
      <c r="H55" s="51" t="str">
        <f>+VLOOKUP(E55,Participants!$A$1:$F$802,5,FALSE)</f>
        <v>M</v>
      </c>
      <c r="I55" s="51">
        <f>+VLOOKUP(E55,Participants!$A$1:$F$802,3,FALSE)</f>
        <v>4</v>
      </c>
      <c r="J55" s="51" t="str">
        <f>+VLOOKUP(E55,Participants!$A$1:$G$802,7,FALSE)</f>
        <v>DEV BOYS</v>
      </c>
      <c r="K55" s="51"/>
      <c r="L55" s="51"/>
    </row>
    <row r="56" spans="1:12" ht="14.25" customHeight="1" x14ac:dyDescent="0.35">
      <c r="A56" s="95" t="s">
        <v>891</v>
      </c>
      <c r="B56" s="52">
        <v>8</v>
      </c>
      <c r="C56" s="52" t="s">
        <v>944</v>
      </c>
      <c r="D56" s="52">
        <v>2</v>
      </c>
      <c r="E56" s="52">
        <v>1088</v>
      </c>
      <c r="F56" s="53" t="str">
        <f>+VLOOKUP(E56,Participants!$A$1:$F$802,2,FALSE)</f>
        <v>Ben Assad</v>
      </c>
      <c r="G56" s="53" t="str">
        <f>+VLOOKUP(E56,Participants!$A$1:$F$802,4,FALSE)</f>
        <v>MMA</v>
      </c>
      <c r="H56" s="53" t="str">
        <f>+VLOOKUP(E56,Participants!$A$1:$F$802,5,FALSE)</f>
        <v>M</v>
      </c>
      <c r="I56" s="53">
        <f>+VLOOKUP(E56,Participants!$A$1:$F$802,3,FALSE)</f>
        <v>3</v>
      </c>
      <c r="J56" s="53" t="str">
        <f>+VLOOKUP(E56,Participants!$A$1:$G$802,7,FALSE)</f>
        <v>DEV BOYS</v>
      </c>
      <c r="K56" s="53"/>
      <c r="L56" s="53"/>
    </row>
    <row r="57" spans="1:12" ht="14.25" customHeight="1" x14ac:dyDescent="0.35">
      <c r="A57" s="95" t="s">
        <v>891</v>
      </c>
      <c r="B57" s="52">
        <v>10</v>
      </c>
      <c r="C57" s="52" t="s">
        <v>945</v>
      </c>
      <c r="D57" s="52">
        <v>5</v>
      </c>
      <c r="E57" s="52">
        <v>1018</v>
      </c>
      <c r="F57" s="53" t="str">
        <f>+VLOOKUP(E57,Participants!$A$1:$F$802,2,FALSE)</f>
        <v>Vincenzo  Chadwick</v>
      </c>
      <c r="G57" s="53" t="str">
        <f>+VLOOKUP(E57,Participants!$A$1:$F$802,4,FALSE)</f>
        <v>JFK</v>
      </c>
      <c r="H57" s="53" t="str">
        <f>+VLOOKUP(E57,Participants!$A$1:$F$802,5,FALSE)</f>
        <v>M</v>
      </c>
      <c r="I57" s="53">
        <f>+VLOOKUP(E57,Participants!$A$1:$F$802,3,FALSE)</f>
        <v>2</v>
      </c>
      <c r="J57" s="53" t="str">
        <f>+VLOOKUP(E57,Participants!$A$1:$G$802,7,FALSE)</f>
        <v>DEV BOYS</v>
      </c>
      <c r="K57" s="53"/>
      <c r="L57" s="53"/>
    </row>
    <row r="58" spans="1:12" ht="14.25" customHeight="1" x14ac:dyDescent="0.35">
      <c r="A58" s="95" t="s">
        <v>891</v>
      </c>
      <c r="B58" s="52">
        <v>8</v>
      </c>
      <c r="C58" s="52" t="s">
        <v>946</v>
      </c>
      <c r="D58" s="52">
        <v>6</v>
      </c>
      <c r="E58" s="52">
        <v>102</v>
      </c>
      <c r="F58" s="53" t="str">
        <f>+VLOOKUP(E58,Participants!$A$1:$F$802,2,FALSE)</f>
        <v>James Buehler</v>
      </c>
      <c r="G58" s="53" t="str">
        <f>+VLOOKUP(E58,Participants!$A$1:$F$802,4,FALSE)</f>
        <v>STL</v>
      </c>
      <c r="H58" s="53" t="str">
        <f>+VLOOKUP(E58,Participants!$A$1:$F$802,5,FALSE)</f>
        <v>M</v>
      </c>
      <c r="I58" s="53">
        <f>+VLOOKUP(E58,Participants!$A$1:$F$802,3,FALSE)</f>
        <v>3</v>
      </c>
      <c r="J58" s="53" t="str">
        <f>+VLOOKUP(E58,Participants!$A$1:$G$802,7,FALSE)</f>
        <v>DEV BOYS</v>
      </c>
      <c r="K58" s="53"/>
      <c r="L58" s="53"/>
    </row>
    <row r="59" spans="1:12" ht="14.25" customHeight="1" x14ac:dyDescent="0.35">
      <c r="A59" s="95" t="s">
        <v>891</v>
      </c>
      <c r="B59" s="50">
        <v>9</v>
      </c>
      <c r="C59" s="50" t="s">
        <v>947</v>
      </c>
      <c r="D59" s="50">
        <v>5</v>
      </c>
      <c r="E59" s="50">
        <v>831</v>
      </c>
      <c r="F59" s="51" t="str">
        <f>+VLOOKUP(E59,Participants!$A$1:$F$802,2,FALSE)</f>
        <v>Liam Simons</v>
      </c>
      <c r="G59" s="51" t="str">
        <f>+VLOOKUP(E59,Participants!$A$1:$F$802,4,FALSE)</f>
        <v>GAA</v>
      </c>
      <c r="H59" s="51" t="str">
        <f>+VLOOKUP(E59,Participants!$A$1:$F$802,5,FALSE)</f>
        <v>M</v>
      </c>
      <c r="I59" s="51">
        <f>+VLOOKUP(E59,Participants!$A$1:$F$802,3,FALSE)</f>
        <v>1</v>
      </c>
      <c r="J59" s="51" t="str">
        <f>+VLOOKUP(E59,Participants!$A$1:$G$802,7,FALSE)</f>
        <v>DEV BOYS</v>
      </c>
      <c r="K59" s="51"/>
      <c r="L59" s="51"/>
    </row>
    <row r="60" spans="1:12" ht="14.25" customHeight="1" x14ac:dyDescent="0.35">
      <c r="A60" s="95" t="s">
        <v>891</v>
      </c>
      <c r="B60" s="50">
        <v>9</v>
      </c>
      <c r="C60" s="50" t="s">
        <v>948</v>
      </c>
      <c r="D60" s="50">
        <v>6</v>
      </c>
      <c r="E60" s="50">
        <v>304</v>
      </c>
      <c r="F60" s="51" t="str">
        <f>+VLOOKUP(E60,Participants!$A$1:$F$802,2,FALSE)</f>
        <v>Jaxon Farino</v>
      </c>
      <c r="G60" s="51" t="str">
        <f>+VLOOKUP(E60,Participants!$A$1:$F$802,4,FALSE)</f>
        <v>AAG</v>
      </c>
      <c r="H60" s="51" t="str">
        <f>+VLOOKUP(E60,Participants!$A$1:$F$802,5,FALSE)</f>
        <v>M</v>
      </c>
      <c r="I60" s="51">
        <f>+VLOOKUP(E60,Participants!$A$1:$F$802,3,FALSE)</f>
        <v>4</v>
      </c>
      <c r="J60" s="51" t="str">
        <f>+VLOOKUP(E60,Participants!$A$1:$G$802,7,FALSE)</f>
        <v>DEV BOYS</v>
      </c>
      <c r="K60" s="51"/>
      <c r="L60" s="51"/>
    </row>
    <row r="61" spans="1:12" ht="14.25" customHeight="1" x14ac:dyDescent="0.35">
      <c r="A61" s="95" t="s">
        <v>891</v>
      </c>
      <c r="B61" s="50">
        <v>9</v>
      </c>
      <c r="C61" s="50" t="s">
        <v>949</v>
      </c>
      <c r="D61" s="50">
        <v>2</v>
      </c>
      <c r="E61" s="50">
        <v>1090</v>
      </c>
      <c r="F61" s="51" t="str">
        <f>+VLOOKUP(E61,Participants!$A$1:$F$802,2,FALSE)</f>
        <v>Logan Cizauskas</v>
      </c>
      <c r="G61" s="51" t="str">
        <f>+VLOOKUP(E61,Participants!$A$1:$F$802,4,FALSE)</f>
        <v>MMA</v>
      </c>
      <c r="H61" s="51" t="str">
        <f>+VLOOKUP(E61,Participants!$A$1:$F$802,5,FALSE)</f>
        <v>M</v>
      </c>
      <c r="I61" s="51">
        <f>+VLOOKUP(E61,Participants!$A$1:$F$802,3,FALSE)</f>
        <v>3</v>
      </c>
      <c r="J61" s="51" t="str">
        <f>+VLOOKUP(E61,Participants!$A$1:$G$802,7,FALSE)</f>
        <v>DEV BOYS</v>
      </c>
      <c r="K61" s="51"/>
      <c r="L61" s="51"/>
    </row>
    <row r="62" spans="1:12" ht="14.25" customHeight="1" x14ac:dyDescent="0.35">
      <c r="A62" s="95" t="s">
        <v>891</v>
      </c>
      <c r="B62" s="52">
        <v>6</v>
      </c>
      <c r="C62" s="52" t="s">
        <v>950</v>
      </c>
      <c r="D62" s="52">
        <v>8</v>
      </c>
      <c r="E62" s="52">
        <v>830</v>
      </c>
      <c r="F62" s="53" t="str">
        <f>+VLOOKUP(E62,Participants!$A$1:$F$802,2,FALSE)</f>
        <v>Dante Garrett</v>
      </c>
      <c r="G62" s="53" t="str">
        <f>+VLOOKUP(E62,Participants!$A$1:$F$802,4,FALSE)</f>
        <v>GAA</v>
      </c>
      <c r="H62" s="53" t="str">
        <f>+VLOOKUP(E62,Participants!$A$1:$F$802,5,FALSE)</f>
        <v>M</v>
      </c>
      <c r="I62" s="53">
        <f>+VLOOKUP(E62,Participants!$A$1:$F$802,3,FALSE)</f>
        <v>1</v>
      </c>
      <c r="J62" s="53" t="str">
        <f>+VLOOKUP(E62,Participants!$A$1:$G$802,7,FALSE)</f>
        <v>DEV BOYS</v>
      </c>
      <c r="K62" s="53"/>
      <c r="L62" s="53"/>
    </row>
    <row r="63" spans="1:12" ht="14.25" customHeight="1" x14ac:dyDescent="0.35">
      <c r="A63" s="95" t="s">
        <v>891</v>
      </c>
      <c r="B63" s="50">
        <v>11</v>
      </c>
      <c r="C63" s="50" t="s">
        <v>951</v>
      </c>
      <c r="D63" s="50">
        <v>4</v>
      </c>
      <c r="E63" s="50">
        <v>1021</v>
      </c>
      <c r="F63" s="51" t="str">
        <f>+VLOOKUP(E63,Participants!$A$1:$F$802,2,FALSE)</f>
        <v>Dominic Egers</v>
      </c>
      <c r="G63" s="51" t="str">
        <f>+VLOOKUP(E63,Participants!$A$1:$F$802,4,FALSE)</f>
        <v>JFK</v>
      </c>
      <c r="H63" s="51" t="str">
        <f>+VLOOKUP(E63,Participants!$A$1:$F$802,5,FALSE)</f>
        <v>M</v>
      </c>
      <c r="I63" s="51">
        <f>+VLOOKUP(E63,Participants!$A$1:$F$802,3,FALSE)</f>
        <v>3</v>
      </c>
      <c r="J63" s="51" t="str">
        <f>+VLOOKUP(E63,Participants!$A$1:$G$802,7,FALSE)</f>
        <v>DEV BOYS</v>
      </c>
      <c r="K63" s="51"/>
      <c r="L63" s="51"/>
    </row>
    <row r="64" spans="1:12" ht="14.25" customHeight="1" x14ac:dyDescent="0.35">
      <c r="A64" s="95" t="s">
        <v>891</v>
      </c>
      <c r="B64" s="50">
        <v>9</v>
      </c>
      <c r="C64" s="50" t="s">
        <v>952</v>
      </c>
      <c r="D64" s="50">
        <v>7</v>
      </c>
      <c r="E64" s="50">
        <v>1015</v>
      </c>
      <c r="F64" s="51" t="str">
        <f>+VLOOKUP(E64,Participants!$A$1:$F$802,2,FALSE)</f>
        <v>Donovan Curry</v>
      </c>
      <c r="G64" s="51" t="str">
        <f>+VLOOKUP(E64,Participants!$A$1:$F$802,4,FALSE)</f>
        <v>JFK</v>
      </c>
      <c r="H64" s="51" t="str">
        <f>+VLOOKUP(E64,Participants!$A$1:$F$802,5,FALSE)</f>
        <v>M</v>
      </c>
      <c r="I64" s="51">
        <f>+VLOOKUP(E64,Participants!$A$1:$F$802,3,FALSE)</f>
        <v>2</v>
      </c>
      <c r="J64" s="51" t="str">
        <f>+VLOOKUP(E64,Participants!$A$1:$G$802,7,FALSE)</f>
        <v>DEV BOYS</v>
      </c>
      <c r="K64" s="51"/>
      <c r="L64" s="51"/>
    </row>
    <row r="65" spans="1:12" ht="14.25" customHeight="1" x14ac:dyDescent="0.35">
      <c r="A65" s="95" t="s">
        <v>891</v>
      </c>
      <c r="B65" s="52">
        <v>6</v>
      </c>
      <c r="C65" s="52" t="s">
        <v>953</v>
      </c>
      <c r="D65" s="52">
        <v>1</v>
      </c>
      <c r="E65" s="52">
        <v>115</v>
      </c>
      <c r="F65" s="53" t="str">
        <f>+VLOOKUP(E65,Participants!$A$1:$F$802,2,FALSE)</f>
        <v>Ryan  Jost</v>
      </c>
      <c r="G65" s="53" t="str">
        <f>+VLOOKUP(E65,Participants!$A$1:$F$802,4,FALSE)</f>
        <v>STL</v>
      </c>
      <c r="H65" s="53" t="str">
        <f>+VLOOKUP(E65,Participants!$A$1:$F$802,5,FALSE)</f>
        <v>M</v>
      </c>
      <c r="I65" s="53">
        <f>+VLOOKUP(E65,Participants!$A$1:$F$802,3,FALSE)</f>
        <v>2</v>
      </c>
      <c r="J65" s="53" t="str">
        <f>+VLOOKUP(E65,Participants!$A$1:$G$802,7,FALSE)</f>
        <v>DEV BOYS</v>
      </c>
      <c r="K65" s="53"/>
      <c r="L65" s="53"/>
    </row>
    <row r="66" spans="1:12" ht="14.25" customHeight="1" x14ac:dyDescent="0.35">
      <c r="A66" s="95" t="s">
        <v>891</v>
      </c>
      <c r="B66" s="52">
        <v>8</v>
      </c>
      <c r="C66" s="52" t="s">
        <v>954</v>
      </c>
      <c r="D66" s="52">
        <v>1</v>
      </c>
      <c r="E66" s="52">
        <v>121</v>
      </c>
      <c r="F66" s="53" t="str">
        <f>+VLOOKUP(E66,Participants!$A$1:$F$802,2,FALSE)</f>
        <v>TJ Menardi</v>
      </c>
      <c r="G66" s="53" t="str">
        <f>+VLOOKUP(E66,Participants!$A$1:$F$802,4,FALSE)</f>
        <v>STL</v>
      </c>
      <c r="H66" s="53" t="str">
        <f>+VLOOKUP(E66,Participants!$A$1:$F$802,5,FALSE)</f>
        <v>M</v>
      </c>
      <c r="I66" s="53">
        <f>+VLOOKUP(E66,Participants!$A$1:$F$802,3,FALSE)</f>
        <v>3</v>
      </c>
      <c r="J66" s="53" t="str">
        <f>+VLOOKUP(E66,Participants!$A$1:$G$802,7,FALSE)</f>
        <v>DEV BOYS</v>
      </c>
      <c r="K66" s="53"/>
      <c r="L66" s="53"/>
    </row>
    <row r="67" spans="1:12" ht="14.25" customHeight="1" x14ac:dyDescent="0.35">
      <c r="A67" s="95" t="s">
        <v>891</v>
      </c>
      <c r="B67" s="50">
        <v>7</v>
      </c>
      <c r="C67" s="50" t="s">
        <v>955</v>
      </c>
      <c r="D67" s="50">
        <v>3</v>
      </c>
      <c r="E67" s="50">
        <v>507</v>
      </c>
      <c r="F67" s="51" t="str">
        <f>+VLOOKUP(E67,Participants!$A$1:$F$802,2,FALSE)</f>
        <v>Luca Fuerst</v>
      </c>
      <c r="G67" s="51" t="str">
        <f>+VLOOKUP(E67,Participants!$A$1:$F$802,4,FALSE)</f>
        <v>AMA</v>
      </c>
      <c r="H67" s="51" t="str">
        <f>+VLOOKUP(E67,Participants!$A$1:$F$802,5,FALSE)</f>
        <v>M</v>
      </c>
      <c r="I67" s="51">
        <f>+VLOOKUP(E67,Participants!$A$1:$F$802,3,FALSE)</f>
        <v>2</v>
      </c>
      <c r="J67" s="51" t="str">
        <f>+VLOOKUP(E67,Participants!$A$1:$G$802,7,FALSE)</f>
        <v>DEV BOYS</v>
      </c>
      <c r="K67" s="51"/>
      <c r="L67" s="51"/>
    </row>
    <row r="68" spans="1:12" ht="14.25" customHeight="1" x14ac:dyDescent="0.35">
      <c r="A68" s="95" t="s">
        <v>891</v>
      </c>
      <c r="B68" s="50">
        <v>7</v>
      </c>
      <c r="C68" s="50" t="s">
        <v>915</v>
      </c>
      <c r="D68" s="50">
        <v>7</v>
      </c>
      <c r="E68" s="50">
        <v>105</v>
      </c>
      <c r="F68" s="51" t="str">
        <f>+VLOOKUP(E68,Participants!$A$1:$F$802,2,FALSE)</f>
        <v>Charlie  Cimorelli</v>
      </c>
      <c r="G68" s="51" t="str">
        <f>+VLOOKUP(E68,Participants!$A$1:$F$802,4,FALSE)</f>
        <v>STL</v>
      </c>
      <c r="H68" s="51" t="str">
        <f>+VLOOKUP(E68,Participants!$A$1:$F$802,5,FALSE)</f>
        <v>M</v>
      </c>
      <c r="I68" s="51">
        <f>+VLOOKUP(E68,Participants!$A$1:$F$802,3,FALSE)</f>
        <v>3</v>
      </c>
      <c r="J68" s="51" t="str">
        <f>+VLOOKUP(E68,Participants!$A$1:$G$802,7,FALSE)</f>
        <v>DEV BOYS</v>
      </c>
      <c r="K68" s="51"/>
      <c r="L68" s="51"/>
    </row>
    <row r="69" spans="1:12" ht="14.25" customHeight="1" x14ac:dyDescent="0.35">
      <c r="A69" s="95" t="s">
        <v>891</v>
      </c>
      <c r="B69" s="52">
        <v>10</v>
      </c>
      <c r="C69" s="52" t="s">
        <v>956</v>
      </c>
      <c r="D69" s="52">
        <v>2</v>
      </c>
      <c r="E69" s="52">
        <v>1091</v>
      </c>
      <c r="F69" s="53" t="str">
        <f>+VLOOKUP(E69,Participants!$A$1:$F$802,2,FALSE)</f>
        <v>Max  Mickolay</v>
      </c>
      <c r="G69" s="53" t="str">
        <f>+VLOOKUP(E69,Participants!$A$1:$F$802,4,FALSE)</f>
        <v>MMA</v>
      </c>
      <c r="H69" s="53" t="str">
        <f>+VLOOKUP(E69,Participants!$A$1:$F$802,5,FALSE)</f>
        <v>M</v>
      </c>
      <c r="I69" s="53">
        <f>+VLOOKUP(E69,Participants!$A$1:$F$802,3,FALSE)</f>
        <v>3</v>
      </c>
      <c r="J69" s="53" t="str">
        <f>+VLOOKUP(E69,Participants!$A$1:$G$802,7,FALSE)</f>
        <v>DEV BOYS</v>
      </c>
      <c r="K69" s="53"/>
      <c r="L69" s="53"/>
    </row>
    <row r="70" spans="1:12" ht="14.25" customHeight="1" x14ac:dyDescent="0.35">
      <c r="A70" s="95" t="s">
        <v>891</v>
      </c>
      <c r="B70" s="52">
        <v>8</v>
      </c>
      <c r="C70" s="52" t="s">
        <v>957</v>
      </c>
      <c r="D70" s="52">
        <v>3</v>
      </c>
      <c r="E70" s="52">
        <v>136</v>
      </c>
      <c r="F70" s="53" t="str">
        <f>+VLOOKUP(E70,Participants!$A$1:$F$802,2,FALSE)</f>
        <v>Maxwell Spitale</v>
      </c>
      <c r="G70" s="53" t="str">
        <f>+VLOOKUP(E70,Participants!$A$1:$F$802,4,FALSE)</f>
        <v>STL</v>
      </c>
      <c r="H70" s="53" t="str">
        <f>+VLOOKUP(E70,Participants!$A$1:$F$802,5,FALSE)</f>
        <v>M</v>
      </c>
      <c r="I70" s="53">
        <f>+VLOOKUP(E70,Participants!$A$1:$F$802,3,FALSE)</f>
        <v>3</v>
      </c>
      <c r="J70" s="53" t="str">
        <f>+VLOOKUP(E70,Participants!$A$1:$G$802,7,FALSE)</f>
        <v>DEV BOYS</v>
      </c>
      <c r="K70" s="53"/>
      <c r="L70" s="53"/>
    </row>
    <row r="71" spans="1:12" ht="14.25" customHeight="1" x14ac:dyDescent="0.35">
      <c r="A71" s="95" t="s">
        <v>891</v>
      </c>
      <c r="B71" s="50">
        <v>11</v>
      </c>
      <c r="C71" s="50" t="s">
        <v>958</v>
      </c>
      <c r="D71" s="50">
        <v>5</v>
      </c>
      <c r="E71" s="50">
        <v>513</v>
      </c>
      <c r="F71" s="51" t="str">
        <f>+VLOOKUP(E71,Participants!$A$1:$F$802,2,FALSE)</f>
        <v>Alexander Cross</v>
      </c>
      <c r="G71" s="51" t="str">
        <f>+VLOOKUP(E71,Participants!$A$1:$F$802,4,FALSE)</f>
        <v>AMA</v>
      </c>
      <c r="H71" s="51" t="str">
        <f>+VLOOKUP(E71,Participants!$A$1:$F$802,5,FALSE)</f>
        <v>M</v>
      </c>
      <c r="I71" s="51">
        <f>+VLOOKUP(E71,Participants!$A$1:$F$802,3,FALSE)</f>
        <v>4</v>
      </c>
      <c r="J71" s="51" t="str">
        <f>+VLOOKUP(E71,Participants!$A$1:$G$802,7,FALSE)</f>
        <v>DEV BOYS</v>
      </c>
      <c r="K71" s="51"/>
      <c r="L71" s="51"/>
    </row>
    <row r="72" spans="1:12" ht="14.25" customHeight="1" x14ac:dyDescent="0.35">
      <c r="A72" s="95" t="s">
        <v>891</v>
      </c>
      <c r="B72" s="52">
        <v>6</v>
      </c>
      <c r="C72" s="52" t="s">
        <v>959</v>
      </c>
      <c r="D72" s="52">
        <v>2</v>
      </c>
      <c r="E72" s="52">
        <v>1085</v>
      </c>
      <c r="F72" s="53" t="str">
        <f>+VLOOKUP(E72,Participants!$A$1:$F$802,2,FALSE)</f>
        <v>Luca Morosetti</v>
      </c>
      <c r="G72" s="53" t="str">
        <f>+VLOOKUP(E72,Participants!$A$1:$F$802,4,FALSE)</f>
        <v>MMA</v>
      </c>
      <c r="H72" s="53" t="str">
        <f>+VLOOKUP(E72,Participants!$A$1:$F$802,5,FALSE)</f>
        <v>M</v>
      </c>
      <c r="I72" s="53">
        <f>+VLOOKUP(E72,Participants!$A$1:$F$802,3,FALSE)</f>
        <v>1</v>
      </c>
      <c r="J72" s="53" t="str">
        <f>+VLOOKUP(E72,Participants!$A$1:$G$802,7,FALSE)</f>
        <v>DEV BOYS</v>
      </c>
      <c r="K72" s="53"/>
      <c r="L72" s="53"/>
    </row>
    <row r="73" spans="1:12" ht="14.25" customHeight="1" x14ac:dyDescent="0.35">
      <c r="A73" s="95" t="s">
        <v>891</v>
      </c>
      <c r="B73" s="52">
        <v>6</v>
      </c>
      <c r="C73" s="52" t="s">
        <v>960</v>
      </c>
      <c r="D73" s="52">
        <v>3</v>
      </c>
      <c r="E73" s="52">
        <v>502</v>
      </c>
      <c r="F73" s="53" t="str">
        <f>+VLOOKUP(E73,Participants!$A$1:$F$802,2,FALSE)</f>
        <v>Nolan Dieckmann</v>
      </c>
      <c r="G73" s="53" t="str">
        <f>+VLOOKUP(E73,Participants!$A$1:$F$802,4,FALSE)</f>
        <v>AMA</v>
      </c>
      <c r="H73" s="53" t="str">
        <f>+VLOOKUP(E73,Participants!$A$1:$F$802,5,FALSE)</f>
        <v>M</v>
      </c>
      <c r="I73" s="53">
        <f>+VLOOKUP(E73,Participants!$A$1:$F$802,3,FALSE)</f>
        <v>1</v>
      </c>
      <c r="J73" s="53" t="str">
        <f>+VLOOKUP(E73,Participants!$A$1:$G$802,7,FALSE)</f>
        <v>DEV BOYS</v>
      </c>
      <c r="K73" s="53"/>
      <c r="L73" s="53"/>
    </row>
    <row r="74" spans="1:12" ht="14.25" customHeight="1" x14ac:dyDescent="0.35">
      <c r="A74" s="95" t="s">
        <v>891</v>
      </c>
      <c r="B74" s="50">
        <v>7</v>
      </c>
      <c r="C74" s="50" t="s">
        <v>961</v>
      </c>
      <c r="D74" s="50">
        <v>1</v>
      </c>
      <c r="E74" s="50">
        <v>114</v>
      </c>
      <c r="F74" s="51" t="str">
        <f>+VLOOKUP(E74,Participants!$A$1:$F$802,2,FALSE)</f>
        <v>Aiden  Jakiel</v>
      </c>
      <c r="G74" s="51" t="str">
        <f>+VLOOKUP(E74,Participants!$A$1:$F$802,4,FALSE)</f>
        <v>STL</v>
      </c>
      <c r="H74" s="51" t="str">
        <f>+VLOOKUP(E74,Participants!$A$1:$F$802,5,FALSE)</f>
        <v>M</v>
      </c>
      <c r="I74" s="51">
        <f>+VLOOKUP(E74,Participants!$A$1:$F$802,3,FALSE)</f>
        <v>3</v>
      </c>
      <c r="J74" s="51" t="str">
        <f>+VLOOKUP(E74,Participants!$A$1:$G$802,7,FALSE)</f>
        <v>DEV BOYS</v>
      </c>
      <c r="K74" s="51"/>
      <c r="L74" s="51"/>
    </row>
    <row r="75" spans="1:12" ht="14.25" customHeight="1" x14ac:dyDescent="0.35">
      <c r="A75" s="95" t="s">
        <v>891</v>
      </c>
      <c r="B75" s="50">
        <v>7</v>
      </c>
      <c r="C75" s="50" t="s">
        <v>962</v>
      </c>
      <c r="D75" s="50">
        <v>8</v>
      </c>
      <c r="E75" s="50">
        <v>510</v>
      </c>
      <c r="F75" s="51" t="str">
        <f>+VLOOKUP(E75,Participants!$A$1:$F$802,2,FALSE)</f>
        <v>Gino Albert</v>
      </c>
      <c r="G75" s="51" t="str">
        <f>+VLOOKUP(E75,Participants!$A$1:$F$802,4,FALSE)</f>
        <v>AMA</v>
      </c>
      <c r="H75" s="51" t="str">
        <f>+VLOOKUP(E75,Participants!$A$1:$F$802,5,FALSE)</f>
        <v>M</v>
      </c>
      <c r="I75" s="51">
        <f>+VLOOKUP(E75,Participants!$A$1:$F$802,3,FALSE)</f>
        <v>3</v>
      </c>
      <c r="J75" s="51" t="str">
        <f>+VLOOKUP(E75,Participants!$A$1:$G$802,7,FALSE)</f>
        <v>DEV BOYS</v>
      </c>
      <c r="K75" s="51"/>
      <c r="L75" s="51"/>
    </row>
    <row r="76" spans="1:12" ht="14.25" customHeight="1" x14ac:dyDescent="0.35">
      <c r="A76" s="95" t="s">
        <v>891</v>
      </c>
      <c r="B76" s="50">
        <v>7</v>
      </c>
      <c r="C76" s="50" t="s">
        <v>963</v>
      </c>
      <c r="D76" s="50">
        <v>5</v>
      </c>
      <c r="E76" s="50">
        <v>505</v>
      </c>
      <c r="F76" s="51" t="str">
        <f>+VLOOKUP(E76,Participants!$A$1:$F$802,2,FALSE)</f>
        <v>Alex Kalchthaler</v>
      </c>
      <c r="G76" s="51" t="str">
        <f>+VLOOKUP(E76,Participants!$A$1:$F$802,4,FALSE)</f>
        <v>AMA</v>
      </c>
      <c r="H76" s="51" t="str">
        <f>+VLOOKUP(E76,Participants!$A$1:$F$802,5,FALSE)</f>
        <v>M</v>
      </c>
      <c r="I76" s="51">
        <f>+VLOOKUP(E76,Participants!$A$1:$F$802,3,FALSE)</f>
        <v>2</v>
      </c>
      <c r="J76" s="51" t="str">
        <f>+VLOOKUP(E76,Participants!$A$1:$G$802,7,FALSE)</f>
        <v>DEV BOYS</v>
      </c>
      <c r="K76" s="51"/>
      <c r="L76" s="51"/>
    </row>
    <row r="77" spans="1:12" ht="14.25" customHeight="1" x14ac:dyDescent="0.35">
      <c r="A77" s="95" t="s">
        <v>891</v>
      </c>
      <c r="B77" s="52">
        <v>6</v>
      </c>
      <c r="C77" s="52" t="s">
        <v>964</v>
      </c>
      <c r="D77" s="52">
        <v>6</v>
      </c>
      <c r="E77" s="52">
        <v>1129</v>
      </c>
      <c r="F77" s="53" t="str">
        <f>+VLOOKUP(E77,Participants!$A$1:$F$802,2,FALSE)</f>
        <v>Kipton Sullivan</v>
      </c>
      <c r="G77" s="53" t="str">
        <f>+VLOOKUP(E77,Participants!$A$1:$F$802,4,FALSE)</f>
        <v>MMA</v>
      </c>
      <c r="H77" s="53" t="str">
        <f>+VLOOKUP(E77,Participants!$A$1:$F$802,5,FALSE)</f>
        <v>M</v>
      </c>
      <c r="I77" s="53">
        <f>+VLOOKUP(E77,Participants!$A$1:$F$802,3,FALSE)</f>
        <v>3</v>
      </c>
      <c r="J77" s="53" t="str">
        <f>+VLOOKUP(E77,Participants!$A$1:$G$802,7,FALSE)</f>
        <v>DEV BOYS</v>
      </c>
      <c r="K77" s="53"/>
      <c r="L77" s="53"/>
    </row>
    <row r="78" spans="1:12" ht="14.25" customHeight="1" x14ac:dyDescent="0.35">
      <c r="A78" s="95" t="s">
        <v>891</v>
      </c>
      <c r="B78" s="52">
        <v>6</v>
      </c>
      <c r="C78" s="52" t="s">
        <v>965</v>
      </c>
      <c r="D78" s="52">
        <v>5</v>
      </c>
      <c r="E78" s="52">
        <v>144</v>
      </c>
      <c r="F78" s="53" t="str">
        <f>+VLOOKUP(E78,Participants!$A$1:$F$802,2,FALSE)</f>
        <v>Bennett  Willman</v>
      </c>
      <c r="G78" s="53" t="str">
        <f>+VLOOKUP(E78,Participants!$A$1:$F$802,4,FALSE)</f>
        <v>STL</v>
      </c>
      <c r="H78" s="53" t="str">
        <f>+VLOOKUP(E78,Participants!$A$1:$F$802,5,FALSE)</f>
        <v>M</v>
      </c>
      <c r="I78" s="53">
        <f>+VLOOKUP(E78,Participants!$A$1:$F$802,3,FALSE)</f>
        <v>3</v>
      </c>
      <c r="J78" s="53" t="str">
        <f>+VLOOKUP(E78,Participants!$A$1:$G$802,7,FALSE)</f>
        <v>DEV BOYS</v>
      </c>
      <c r="K78" s="53"/>
      <c r="L78" s="53"/>
    </row>
    <row r="79" spans="1:12" ht="14.25" customHeight="1" x14ac:dyDescent="0.35">
      <c r="A79" s="95" t="s">
        <v>891</v>
      </c>
      <c r="B79" s="52">
        <v>6</v>
      </c>
      <c r="C79" s="52" t="s">
        <v>966</v>
      </c>
      <c r="D79" s="52">
        <v>4</v>
      </c>
      <c r="E79" s="52">
        <v>828</v>
      </c>
      <c r="F79" s="53" t="str">
        <f>+VLOOKUP(E79,Participants!$A$1:$F$802,2,FALSE)</f>
        <v>Henry Cerchiaro</v>
      </c>
      <c r="G79" s="53" t="str">
        <f>+VLOOKUP(E79,Participants!$A$1:$F$802,4,FALSE)</f>
        <v>GAA</v>
      </c>
      <c r="H79" s="53" t="str">
        <f>+VLOOKUP(E79,Participants!$A$1:$F$802,5,FALSE)</f>
        <v>M</v>
      </c>
      <c r="I79" s="53">
        <f>+VLOOKUP(E79,Participants!$A$1:$F$802,3,FALSE)</f>
        <v>1</v>
      </c>
      <c r="J79" s="53" t="str">
        <f>+VLOOKUP(E79,Participants!$A$1:$G$802,7,FALSE)</f>
        <v>DEV BOYS</v>
      </c>
      <c r="K79" s="53"/>
      <c r="L79" s="53"/>
    </row>
    <row r="80" spans="1:12" ht="14.25" customHeight="1" x14ac:dyDescent="0.35">
      <c r="A80" s="95" t="s">
        <v>891</v>
      </c>
      <c r="B80" s="52">
        <v>8</v>
      </c>
      <c r="C80" s="52" t="s">
        <v>967</v>
      </c>
      <c r="D80" s="52">
        <v>7</v>
      </c>
      <c r="E80" s="52">
        <v>843</v>
      </c>
      <c r="F80" s="53" t="str">
        <f>+VLOOKUP(E80,Participants!$A$1:$F$802,2,FALSE)</f>
        <v>Robert Drew</v>
      </c>
      <c r="G80" s="53" t="str">
        <f>+VLOOKUP(E80,Participants!$A$1:$F$802,4,FALSE)</f>
        <v>GAA</v>
      </c>
      <c r="H80" s="53" t="str">
        <f>+VLOOKUP(E80,Participants!$A$1:$F$802,5,FALSE)</f>
        <v>M</v>
      </c>
      <c r="I80" s="53">
        <f>+VLOOKUP(E80,Participants!$A$1:$F$802,3,FALSE)</f>
        <v>3</v>
      </c>
      <c r="J80" s="53" t="str">
        <f>+VLOOKUP(E80,Participants!$A$1:$G$802,7,FALSE)</f>
        <v>DEV BOYS</v>
      </c>
      <c r="K80" s="53"/>
      <c r="L80" s="53"/>
    </row>
    <row r="81" spans="1:24" ht="14.25" customHeight="1" x14ac:dyDescent="0.35">
      <c r="A81" s="95" t="s">
        <v>891</v>
      </c>
      <c r="B81" s="50">
        <v>7</v>
      </c>
      <c r="C81" s="50" t="s">
        <v>968</v>
      </c>
      <c r="D81" s="50">
        <v>4</v>
      </c>
      <c r="E81" s="50">
        <v>829</v>
      </c>
      <c r="F81" s="51" t="str">
        <f>+VLOOKUP(E81,Participants!$A$1:$F$802,2,FALSE)</f>
        <v>Michael Cerchiaro</v>
      </c>
      <c r="G81" s="51" t="str">
        <f>+VLOOKUP(E81,Participants!$A$1:$F$802,4,FALSE)</f>
        <v>GAA</v>
      </c>
      <c r="H81" s="51" t="str">
        <f>+VLOOKUP(E81,Participants!$A$1:$F$802,5,FALSE)</f>
        <v>M</v>
      </c>
      <c r="I81" s="51">
        <f>+VLOOKUP(E81,Participants!$A$1:$F$802,3,FALSE)</f>
        <v>1</v>
      </c>
      <c r="J81" s="51" t="str">
        <f>+VLOOKUP(E81,Participants!$A$1:$G$802,7,FALSE)</f>
        <v>DEV BOYS</v>
      </c>
      <c r="K81" s="51"/>
      <c r="L81" s="51"/>
    </row>
    <row r="82" spans="1:24" ht="14.25" customHeight="1" x14ac:dyDescent="0.35">
      <c r="A82" s="95" t="s">
        <v>891</v>
      </c>
      <c r="B82" s="50">
        <v>7</v>
      </c>
      <c r="C82" s="50" t="s">
        <v>969</v>
      </c>
      <c r="D82" s="50">
        <v>6</v>
      </c>
      <c r="E82" s="50">
        <v>846</v>
      </c>
      <c r="F82" s="51" t="str">
        <f>+VLOOKUP(E82,Participants!$A$1:$F$802,2,FALSE)</f>
        <v>Grayson Lyle</v>
      </c>
      <c r="G82" s="51" t="str">
        <f>+VLOOKUP(E82,Participants!$A$1:$F$802,4,FALSE)</f>
        <v>GAA</v>
      </c>
      <c r="H82" s="51" t="str">
        <f>+VLOOKUP(E82,Participants!$A$1:$F$802,5,FALSE)</f>
        <v>M</v>
      </c>
      <c r="I82" s="51">
        <f>+VLOOKUP(E82,Participants!$A$1:$F$802,3,FALSE)</f>
        <v>3</v>
      </c>
      <c r="J82" s="51" t="str">
        <f>+VLOOKUP(E82,Participants!$A$1:$G$802,7,FALSE)</f>
        <v>DEV BOYS</v>
      </c>
      <c r="K82" s="51"/>
      <c r="L82" s="51"/>
    </row>
    <row r="83" spans="1:24" ht="14.25" customHeight="1" x14ac:dyDescent="0.35">
      <c r="A83" s="95" t="s">
        <v>891</v>
      </c>
      <c r="B83" s="50">
        <v>9</v>
      </c>
      <c r="C83" s="50" t="s">
        <v>970</v>
      </c>
      <c r="D83" s="50">
        <v>8</v>
      </c>
      <c r="E83" s="50" t="s">
        <v>971</v>
      </c>
      <c r="F83" s="51" t="e">
        <f>+VLOOKUP(E83,Participants!$A$1:$F$802,2,FALSE)</f>
        <v>#N/A</v>
      </c>
      <c r="G83" s="51" t="e">
        <f>+VLOOKUP(E83,Participants!$A$1:$F$802,4,FALSE)</f>
        <v>#N/A</v>
      </c>
      <c r="H83" s="51" t="e">
        <f>+VLOOKUP(E83,Participants!$A$1:$F$802,5,FALSE)</f>
        <v>#N/A</v>
      </c>
      <c r="I83" s="51" t="e">
        <f>+VLOOKUP(E83,Participants!$A$1:$F$802,3,FALSE)</f>
        <v>#N/A</v>
      </c>
      <c r="J83" s="51" t="e">
        <f>+VLOOKUP(E83,Participants!$A$1:$G$802,7,FALSE)</f>
        <v>#N/A</v>
      </c>
      <c r="K83" s="51"/>
      <c r="L83" s="51"/>
    </row>
    <row r="84" spans="1:24" ht="14.25" customHeight="1" x14ac:dyDescent="0.35">
      <c r="A84" s="95" t="s">
        <v>891</v>
      </c>
      <c r="B84" s="52">
        <v>6</v>
      </c>
      <c r="C84" s="52" t="s">
        <v>972</v>
      </c>
      <c r="D84" s="52">
        <v>7</v>
      </c>
      <c r="E84" s="52">
        <v>804</v>
      </c>
      <c r="F84" s="53" t="e">
        <f>+VLOOKUP(E84,Participants!$A$1:$F$802,2,FALSE)</f>
        <v>#N/A</v>
      </c>
      <c r="G84" s="53" t="e">
        <f>+VLOOKUP(E84,Participants!$A$1:$F$802,4,FALSE)</f>
        <v>#N/A</v>
      </c>
      <c r="H84" s="53" t="e">
        <f>+VLOOKUP(E84,Participants!$A$1:$F$802,5,FALSE)</f>
        <v>#N/A</v>
      </c>
      <c r="I84" s="53" t="e">
        <f>+VLOOKUP(E84,Participants!$A$1:$F$802,3,FALSE)</f>
        <v>#N/A</v>
      </c>
      <c r="J84" s="53" t="e">
        <f>+VLOOKUP(E84,Participants!$A$1:$G$802,7,FALSE)</f>
        <v>#N/A</v>
      </c>
      <c r="K84" s="53"/>
      <c r="L84" s="53"/>
    </row>
    <row r="85" spans="1:24" ht="14.25" customHeight="1" x14ac:dyDescent="0.35">
      <c r="A85" s="95" t="s">
        <v>891</v>
      </c>
      <c r="B85" s="52">
        <v>10</v>
      </c>
      <c r="C85" s="52"/>
      <c r="D85" s="52">
        <v>6</v>
      </c>
      <c r="E85" s="52"/>
      <c r="F85" s="53" t="e">
        <f>+VLOOKUP(E85,Participants!$A$1:$F$802,2,FALSE)</f>
        <v>#N/A</v>
      </c>
      <c r="G85" s="53" t="e">
        <f>+VLOOKUP(E85,Participants!$A$1:$F$802,4,FALSE)</f>
        <v>#N/A</v>
      </c>
      <c r="H85" s="53" t="e">
        <f>+VLOOKUP(E85,Participants!$A$1:$F$802,5,FALSE)</f>
        <v>#N/A</v>
      </c>
      <c r="I85" s="53" t="e">
        <f>+VLOOKUP(E85,Participants!$A$1:$F$802,3,FALSE)</f>
        <v>#N/A</v>
      </c>
      <c r="J85" s="53" t="e">
        <f>+VLOOKUP(E85,Participants!$A$1:$G$802,7,FALSE)</f>
        <v>#N/A</v>
      </c>
      <c r="K85" s="53"/>
      <c r="L85" s="53"/>
    </row>
    <row r="86" spans="1:24" ht="14.25" customHeight="1" x14ac:dyDescent="0.35">
      <c r="A86" s="95" t="s">
        <v>891</v>
      </c>
      <c r="B86" s="52">
        <v>10</v>
      </c>
      <c r="C86" s="52"/>
      <c r="D86" s="52">
        <v>7</v>
      </c>
      <c r="E86" s="52"/>
      <c r="F86" s="53" t="e">
        <f>+VLOOKUP(E86,Participants!$A$1:$F$802,2,FALSE)</f>
        <v>#N/A</v>
      </c>
      <c r="G86" s="53" t="e">
        <f>+VLOOKUP(E86,Participants!$A$1:$F$802,4,FALSE)</f>
        <v>#N/A</v>
      </c>
      <c r="H86" s="53" t="e">
        <f>+VLOOKUP(E86,Participants!$A$1:$F$802,5,FALSE)</f>
        <v>#N/A</v>
      </c>
      <c r="I86" s="53" t="e">
        <f>+VLOOKUP(E86,Participants!$A$1:$F$802,3,FALSE)</f>
        <v>#N/A</v>
      </c>
      <c r="J86" s="53" t="e">
        <f>+VLOOKUP(E86,Participants!$A$1:$G$802,7,FALSE)</f>
        <v>#N/A</v>
      </c>
      <c r="K86" s="53"/>
      <c r="L86" s="53"/>
    </row>
    <row r="87" spans="1:24" ht="14.25" customHeight="1" x14ac:dyDescent="0.35">
      <c r="A87" s="95" t="s">
        <v>891</v>
      </c>
      <c r="B87" s="52">
        <v>10</v>
      </c>
      <c r="C87" s="52"/>
      <c r="D87" s="52">
        <v>8</v>
      </c>
      <c r="E87" s="52"/>
      <c r="F87" s="53" t="e">
        <f>+VLOOKUP(E87,Participants!$A$1:$F$802,2,FALSE)</f>
        <v>#N/A</v>
      </c>
      <c r="G87" s="53" t="e">
        <f>+VLOOKUP(E87,Participants!$A$1:$F$802,4,FALSE)</f>
        <v>#N/A</v>
      </c>
      <c r="H87" s="53" t="e">
        <f>+VLOOKUP(E87,Participants!$A$1:$F$802,5,FALSE)</f>
        <v>#N/A</v>
      </c>
      <c r="I87" s="53" t="e">
        <f>+VLOOKUP(E87,Participants!$A$1:$F$802,3,FALSE)</f>
        <v>#N/A</v>
      </c>
      <c r="J87" s="53" t="e">
        <f>+VLOOKUP(E87,Participants!$A$1:$G$802,7,FALSE)</f>
        <v>#N/A</v>
      </c>
      <c r="K87" s="53"/>
      <c r="L87" s="53"/>
    </row>
    <row r="88" spans="1:24" ht="14.25" customHeight="1" x14ac:dyDescent="0.35">
      <c r="A88" s="95" t="s">
        <v>891</v>
      </c>
      <c r="B88" s="50">
        <v>11</v>
      </c>
      <c r="C88" s="50"/>
      <c r="D88" s="50">
        <v>6</v>
      </c>
      <c r="E88" s="50"/>
      <c r="F88" s="51" t="e">
        <f>+VLOOKUP(E88,Participants!$A$1:$F$802,2,FALSE)</f>
        <v>#N/A</v>
      </c>
      <c r="G88" s="51" t="e">
        <f>+VLOOKUP(E88,Participants!$A$1:$F$802,4,FALSE)</f>
        <v>#N/A</v>
      </c>
      <c r="H88" s="51" t="e">
        <f>+VLOOKUP(E88,Participants!$A$1:$F$802,5,FALSE)</f>
        <v>#N/A</v>
      </c>
      <c r="I88" s="51" t="e">
        <f>+VLOOKUP(E88,Participants!$A$1:$F$802,3,FALSE)</f>
        <v>#N/A</v>
      </c>
      <c r="J88" s="51" t="e">
        <f>+VLOOKUP(E88,Participants!$A$1:$G$802,7,FALSE)</f>
        <v>#N/A</v>
      </c>
      <c r="K88" s="51"/>
      <c r="L88" s="51"/>
    </row>
    <row r="89" spans="1:24" ht="14.25" customHeight="1" x14ac:dyDescent="0.35">
      <c r="A89" s="95" t="s">
        <v>891</v>
      </c>
      <c r="B89" s="50">
        <v>11</v>
      </c>
      <c r="C89" s="50"/>
      <c r="D89" s="50">
        <v>7</v>
      </c>
      <c r="E89" s="50"/>
      <c r="F89" s="51" t="e">
        <f>+VLOOKUP(E89,Participants!$A$1:$F$802,2,FALSE)</f>
        <v>#N/A</v>
      </c>
      <c r="G89" s="51" t="e">
        <f>+VLOOKUP(E89,Participants!$A$1:$F$802,4,FALSE)</f>
        <v>#N/A</v>
      </c>
      <c r="H89" s="51" t="e">
        <f>+VLOOKUP(E89,Participants!$A$1:$F$802,5,FALSE)</f>
        <v>#N/A</v>
      </c>
      <c r="I89" s="51" t="e">
        <f>+VLOOKUP(E89,Participants!$A$1:$F$802,3,FALSE)</f>
        <v>#N/A</v>
      </c>
      <c r="J89" s="51" t="e">
        <f>+VLOOKUP(E89,Participants!$A$1:$G$802,7,FALSE)</f>
        <v>#N/A</v>
      </c>
      <c r="K89" s="51"/>
      <c r="L89" s="51"/>
    </row>
    <row r="90" spans="1:24" ht="14.25" customHeight="1" x14ac:dyDescent="0.35">
      <c r="A90" s="95" t="s">
        <v>891</v>
      </c>
      <c r="B90" s="50">
        <v>11</v>
      </c>
      <c r="C90" s="50"/>
      <c r="D90" s="50">
        <v>8</v>
      </c>
      <c r="E90" s="50"/>
      <c r="F90" s="51" t="e">
        <f>+VLOOKUP(E90,Participants!$A$1:$F$802,2,FALSE)</f>
        <v>#N/A</v>
      </c>
      <c r="G90" s="51" t="e">
        <f>+VLOOKUP(E90,Participants!$A$1:$F$802,4,FALSE)</f>
        <v>#N/A</v>
      </c>
      <c r="H90" s="51" t="e">
        <f>+VLOOKUP(E90,Participants!$A$1:$F$802,5,FALSE)</f>
        <v>#N/A</v>
      </c>
      <c r="I90" s="51" t="e">
        <f>+VLOOKUP(E90,Participants!$A$1:$F$802,3,FALSE)</f>
        <v>#N/A</v>
      </c>
      <c r="J90" s="51" t="e">
        <f>+VLOOKUP(E90,Participants!$A$1:$G$802,7,FALSE)</f>
        <v>#N/A</v>
      </c>
      <c r="K90" s="51"/>
      <c r="L90" s="51"/>
    </row>
    <row r="91" spans="1:24" ht="14.25" customHeight="1" x14ac:dyDescent="0.25">
      <c r="E91" s="56"/>
    </row>
    <row r="92" spans="1:24" ht="14.25" customHeight="1" x14ac:dyDescent="0.25">
      <c r="E92" s="56"/>
    </row>
    <row r="93" spans="1:24" ht="14.25" customHeight="1" x14ac:dyDescent="0.25">
      <c r="B93" s="57" t="s">
        <v>15</v>
      </c>
      <c r="C93" s="57" t="s">
        <v>18</v>
      </c>
      <c r="D93" s="58" t="s">
        <v>21</v>
      </c>
      <c r="E93" s="57" t="s">
        <v>24</v>
      </c>
      <c r="F93" s="57" t="s">
        <v>27</v>
      </c>
      <c r="G93" s="57" t="s">
        <v>30</v>
      </c>
      <c r="H93" s="57" t="s">
        <v>33</v>
      </c>
      <c r="I93" s="57" t="s">
        <v>36</v>
      </c>
      <c r="J93" s="57" t="s">
        <v>39</v>
      </c>
      <c r="K93" s="57" t="s">
        <v>42</v>
      </c>
      <c r="L93" s="57" t="s">
        <v>45</v>
      </c>
      <c r="M93" s="57" t="s">
        <v>48</v>
      </c>
      <c r="N93" s="57" t="s">
        <v>51</v>
      </c>
      <c r="O93" s="59" t="s">
        <v>53</v>
      </c>
      <c r="P93" s="57" t="s">
        <v>619</v>
      </c>
      <c r="Q93" s="57" t="s">
        <v>62</v>
      </c>
      <c r="R93" s="57" t="s">
        <v>65</v>
      </c>
      <c r="S93" s="57" t="s">
        <v>68</v>
      </c>
      <c r="T93" s="57" t="s">
        <v>74</v>
      </c>
      <c r="U93" s="57" t="s">
        <v>77</v>
      </c>
      <c r="V93" s="57" t="s">
        <v>80</v>
      </c>
      <c r="W93" s="59" t="s">
        <v>10</v>
      </c>
      <c r="X93" s="59" t="s">
        <v>763</v>
      </c>
    </row>
    <row r="94" spans="1:24" ht="14.25" customHeight="1" x14ac:dyDescent="0.25">
      <c r="A94" s="60" t="s">
        <v>111</v>
      </c>
      <c r="B94" s="60">
        <f t="shared" ref="B94:W94" si="0">+SUMIFS($L$3:$L$90,$J$3:$J$90,$A94,$G$3:$G$90,B$93)</f>
        <v>0</v>
      </c>
      <c r="C94" s="60">
        <f t="shared" si="0"/>
        <v>0</v>
      </c>
      <c r="D94" s="60">
        <f t="shared" si="0"/>
        <v>0</v>
      </c>
      <c r="E94" s="60">
        <f t="shared" si="0"/>
        <v>19</v>
      </c>
      <c r="F94" s="60">
        <f t="shared" si="0"/>
        <v>0</v>
      </c>
      <c r="G94" s="60">
        <f t="shared" si="0"/>
        <v>0</v>
      </c>
      <c r="H94" s="60">
        <f t="shared" si="0"/>
        <v>0</v>
      </c>
      <c r="I94" s="60">
        <f t="shared" si="0"/>
        <v>0</v>
      </c>
      <c r="J94" s="60">
        <f t="shared" si="0"/>
        <v>0</v>
      </c>
      <c r="K94" s="60">
        <f t="shared" si="0"/>
        <v>0</v>
      </c>
      <c r="L94" s="60">
        <f t="shared" si="0"/>
        <v>2</v>
      </c>
      <c r="M94" s="60">
        <f t="shared" si="0"/>
        <v>0</v>
      </c>
      <c r="N94" s="60">
        <f t="shared" si="0"/>
        <v>0</v>
      </c>
      <c r="O94" s="60">
        <f t="shared" si="0"/>
        <v>0</v>
      </c>
      <c r="P94" s="60">
        <f t="shared" si="0"/>
        <v>1</v>
      </c>
      <c r="Q94" s="60">
        <f t="shared" si="0"/>
        <v>0</v>
      </c>
      <c r="R94" s="60">
        <f t="shared" si="0"/>
        <v>0</v>
      </c>
      <c r="S94" s="60">
        <f t="shared" si="0"/>
        <v>0</v>
      </c>
      <c r="T94" s="60">
        <f t="shared" si="0"/>
        <v>0</v>
      </c>
      <c r="U94" s="60">
        <f t="shared" si="0"/>
        <v>0</v>
      </c>
      <c r="V94" s="60">
        <f t="shared" si="0"/>
        <v>0</v>
      </c>
      <c r="W94" s="60">
        <f t="shared" si="0"/>
        <v>17</v>
      </c>
      <c r="X94" s="60">
        <f t="shared" ref="X94:X95" si="1">SUM(B94:W94)</f>
        <v>39</v>
      </c>
    </row>
    <row r="95" spans="1:24" ht="14.25" customHeight="1" x14ac:dyDescent="0.25">
      <c r="A95" s="60" t="s">
        <v>13</v>
      </c>
      <c r="B95" s="60">
        <f t="shared" ref="B95:W95" si="2">+SUMIFS($L$3:$L$90,$J$3:$J$90,$A95,$G$3:$G$90,B$93)</f>
        <v>0</v>
      </c>
      <c r="C95" s="60">
        <f t="shared" si="2"/>
        <v>0</v>
      </c>
      <c r="D95" s="60">
        <f t="shared" si="2"/>
        <v>0</v>
      </c>
      <c r="E95" s="60">
        <f t="shared" si="2"/>
        <v>9</v>
      </c>
      <c r="F95" s="60">
        <f t="shared" si="2"/>
        <v>0</v>
      </c>
      <c r="G95" s="60">
        <f t="shared" si="2"/>
        <v>0</v>
      </c>
      <c r="H95" s="60">
        <f t="shared" si="2"/>
        <v>0</v>
      </c>
      <c r="I95" s="60">
        <f t="shared" si="2"/>
        <v>0</v>
      </c>
      <c r="J95" s="60">
        <f t="shared" si="2"/>
        <v>0</v>
      </c>
      <c r="K95" s="60">
        <f t="shared" si="2"/>
        <v>0</v>
      </c>
      <c r="L95" s="60">
        <f t="shared" si="2"/>
        <v>2</v>
      </c>
      <c r="M95" s="60">
        <f t="shared" si="2"/>
        <v>0</v>
      </c>
      <c r="N95" s="60">
        <f t="shared" si="2"/>
        <v>0</v>
      </c>
      <c r="O95" s="60">
        <f t="shared" si="2"/>
        <v>10</v>
      </c>
      <c r="P95" s="60">
        <f t="shared" si="2"/>
        <v>1</v>
      </c>
      <c r="Q95" s="60">
        <f t="shared" si="2"/>
        <v>0</v>
      </c>
      <c r="R95" s="60">
        <f t="shared" si="2"/>
        <v>0</v>
      </c>
      <c r="S95" s="60">
        <f t="shared" si="2"/>
        <v>0</v>
      </c>
      <c r="T95" s="60">
        <f t="shared" si="2"/>
        <v>0</v>
      </c>
      <c r="U95" s="60">
        <f t="shared" si="2"/>
        <v>0</v>
      </c>
      <c r="V95" s="60">
        <f t="shared" si="2"/>
        <v>0</v>
      </c>
      <c r="W95" s="60">
        <f t="shared" si="2"/>
        <v>17</v>
      </c>
      <c r="X95" s="60">
        <f t="shared" si="1"/>
        <v>39</v>
      </c>
    </row>
    <row r="96" spans="1:24" ht="14.25" customHeight="1" x14ac:dyDescent="0.25">
      <c r="E96" s="56"/>
    </row>
    <row r="97" spans="5:5" ht="14.25" customHeight="1" x14ac:dyDescent="0.25">
      <c r="E97" s="56"/>
    </row>
    <row r="98" spans="5:5" ht="14.25" customHeight="1" x14ac:dyDescent="0.25">
      <c r="E98" s="56"/>
    </row>
    <row r="99" spans="5:5" ht="14.25" customHeight="1" x14ac:dyDescent="0.25">
      <c r="E99" s="56"/>
    </row>
    <row r="100" spans="5:5" ht="14.25" customHeight="1" x14ac:dyDescent="0.25">
      <c r="E100" s="56"/>
    </row>
    <row r="101" spans="5:5" ht="14.25" customHeight="1" x14ac:dyDescent="0.25">
      <c r="E101" s="56"/>
    </row>
    <row r="102" spans="5:5" ht="14.25" customHeight="1" x14ac:dyDescent="0.25">
      <c r="E102" s="56"/>
    </row>
    <row r="103" spans="5:5" ht="14.25" customHeight="1" x14ac:dyDescent="0.25">
      <c r="E103" s="56"/>
    </row>
    <row r="104" spans="5:5" ht="14.25" customHeight="1" x14ac:dyDescent="0.25">
      <c r="E104" s="56"/>
    </row>
    <row r="105" spans="5:5" ht="14.25" customHeight="1" x14ac:dyDescent="0.25">
      <c r="E105" s="56"/>
    </row>
    <row r="106" spans="5:5" ht="14.25" customHeight="1" x14ac:dyDescent="0.25">
      <c r="E106" s="56"/>
    </row>
    <row r="107" spans="5:5" ht="14.25" customHeight="1" x14ac:dyDescent="0.25">
      <c r="E107" s="56"/>
    </row>
    <row r="108" spans="5:5" ht="14.25" customHeight="1" x14ac:dyDescent="0.25">
      <c r="E108" s="56"/>
    </row>
    <row r="109" spans="5:5" ht="14.25" customHeight="1" x14ac:dyDescent="0.25">
      <c r="E109" s="56"/>
    </row>
    <row r="110" spans="5:5" ht="14.25" customHeight="1" x14ac:dyDescent="0.25">
      <c r="E110" s="56"/>
    </row>
    <row r="111" spans="5:5" ht="14.25" customHeight="1" x14ac:dyDescent="0.25">
      <c r="E111" s="56"/>
    </row>
    <row r="112" spans="5:5" ht="14.25" customHeight="1" x14ac:dyDescent="0.25">
      <c r="E112" s="56"/>
    </row>
    <row r="113" spans="5:5" ht="14.25" customHeight="1" x14ac:dyDescent="0.25">
      <c r="E113" s="56"/>
    </row>
    <row r="114" spans="5:5" ht="14.25" customHeight="1" x14ac:dyDescent="0.25">
      <c r="E114" s="56"/>
    </row>
    <row r="115" spans="5:5" ht="14.25" customHeight="1" x14ac:dyDescent="0.25">
      <c r="E115" s="56"/>
    </row>
    <row r="116" spans="5:5" ht="14.25" customHeight="1" x14ac:dyDescent="0.25">
      <c r="E116" s="56"/>
    </row>
    <row r="117" spans="5:5" ht="14.25" customHeight="1" x14ac:dyDescent="0.25">
      <c r="E117" s="56"/>
    </row>
    <row r="118" spans="5:5" ht="14.25" customHeight="1" x14ac:dyDescent="0.25">
      <c r="E118" s="56"/>
    </row>
    <row r="119" spans="5:5" ht="14.25" customHeight="1" x14ac:dyDescent="0.25">
      <c r="E119" s="56"/>
    </row>
    <row r="120" spans="5:5" ht="14.25" customHeight="1" x14ac:dyDescent="0.25">
      <c r="E120" s="56"/>
    </row>
    <row r="121" spans="5:5" ht="14.25" customHeight="1" x14ac:dyDescent="0.25">
      <c r="E121" s="56"/>
    </row>
    <row r="122" spans="5:5" ht="14.25" customHeight="1" x14ac:dyDescent="0.25">
      <c r="E122" s="56"/>
    </row>
    <row r="123" spans="5:5" ht="14.25" customHeight="1" x14ac:dyDescent="0.25">
      <c r="E123" s="56"/>
    </row>
    <row r="124" spans="5:5" ht="14.25" customHeight="1" x14ac:dyDescent="0.25">
      <c r="E124" s="56"/>
    </row>
    <row r="125" spans="5:5" ht="14.25" customHeight="1" x14ac:dyDescent="0.25">
      <c r="E125" s="56"/>
    </row>
    <row r="126" spans="5:5" ht="14.25" customHeight="1" x14ac:dyDescent="0.25">
      <c r="E126" s="56"/>
    </row>
    <row r="127" spans="5:5" ht="14.25" customHeight="1" x14ac:dyDescent="0.25">
      <c r="E127" s="56"/>
    </row>
    <row r="128" spans="5:5" ht="14.25" customHeight="1" x14ac:dyDescent="0.25">
      <c r="E128" s="56"/>
    </row>
    <row r="129" spans="5:5" ht="14.25" customHeight="1" x14ac:dyDescent="0.25">
      <c r="E129" s="56"/>
    </row>
    <row r="130" spans="5:5" ht="14.25" customHeight="1" x14ac:dyDescent="0.25">
      <c r="E130" s="56"/>
    </row>
    <row r="131" spans="5:5" ht="14.25" customHeight="1" x14ac:dyDescent="0.25">
      <c r="E131" s="56"/>
    </row>
    <row r="132" spans="5:5" ht="14.25" customHeight="1" x14ac:dyDescent="0.25">
      <c r="E132" s="56"/>
    </row>
    <row r="133" spans="5:5" ht="14.25" customHeight="1" x14ac:dyDescent="0.25">
      <c r="E133" s="56"/>
    </row>
    <row r="134" spans="5:5" ht="14.25" customHeight="1" x14ac:dyDescent="0.25">
      <c r="E134" s="56"/>
    </row>
    <row r="135" spans="5:5" ht="14.25" customHeight="1" x14ac:dyDescent="0.25">
      <c r="E135" s="56"/>
    </row>
    <row r="136" spans="5:5" ht="14.25" customHeight="1" x14ac:dyDescent="0.25">
      <c r="E136" s="56"/>
    </row>
    <row r="137" spans="5:5" ht="14.25" customHeight="1" x14ac:dyDescent="0.25">
      <c r="E137" s="56"/>
    </row>
    <row r="138" spans="5:5" ht="14.25" customHeight="1" x14ac:dyDescent="0.25">
      <c r="E138" s="56"/>
    </row>
    <row r="139" spans="5:5" ht="14.25" customHeight="1" x14ac:dyDescent="0.25">
      <c r="E139" s="56"/>
    </row>
    <row r="140" spans="5:5" ht="14.25" customHeight="1" x14ac:dyDescent="0.25">
      <c r="E140" s="56"/>
    </row>
    <row r="141" spans="5:5" ht="14.25" customHeight="1" x14ac:dyDescent="0.25">
      <c r="E141" s="56"/>
    </row>
    <row r="142" spans="5:5" ht="14.25" customHeight="1" x14ac:dyDescent="0.25">
      <c r="E142" s="56"/>
    </row>
    <row r="143" spans="5:5" ht="14.25" customHeight="1" x14ac:dyDescent="0.25">
      <c r="E143" s="56"/>
    </row>
    <row r="144" spans="5:5" ht="14.25" customHeight="1" x14ac:dyDescent="0.25">
      <c r="E144" s="56"/>
    </row>
    <row r="145" spans="5:5" ht="14.25" customHeight="1" x14ac:dyDescent="0.25">
      <c r="E145" s="56"/>
    </row>
    <row r="146" spans="5:5" ht="14.25" customHeight="1" x14ac:dyDescent="0.25">
      <c r="E146" s="56"/>
    </row>
    <row r="147" spans="5:5" ht="14.25" customHeight="1" x14ac:dyDescent="0.25">
      <c r="E147" s="56"/>
    </row>
    <row r="148" spans="5:5" ht="14.25" customHeight="1" x14ac:dyDescent="0.25">
      <c r="E148" s="56"/>
    </row>
    <row r="149" spans="5:5" ht="14.25" customHeight="1" x14ac:dyDescent="0.25">
      <c r="E149" s="56"/>
    </row>
    <row r="150" spans="5:5" ht="14.25" customHeight="1" x14ac:dyDescent="0.25">
      <c r="E150" s="56"/>
    </row>
    <row r="151" spans="5:5" ht="14.25" customHeight="1" x14ac:dyDescent="0.25">
      <c r="E151" s="56"/>
    </row>
    <row r="152" spans="5:5" ht="14.25" customHeight="1" x14ac:dyDescent="0.25">
      <c r="E152" s="56"/>
    </row>
    <row r="153" spans="5:5" ht="14.25" customHeight="1" x14ac:dyDescent="0.25">
      <c r="E153" s="56"/>
    </row>
    <row r="154" spans="5:5" ht="14.25" customHeight="1" x14ac:dyDescent="0.25">
      <c r="E154" s="56"/>
    </row>
    <row r="155" spans="5:5" ht="14.25" customHeight="1" x14ac:dyDescent="0.25">
      <c r="E155" s="56"/>
    </row>
    <row r="156" spans="5:5" ht="14.25" customHeight="1" x14ac:dyDescent="0.25">
      <c r="E156" s="56"/>
    </row>
    <row r="157" spans="5:5" ht="14.25" customHeight="1" x14ac:dyDescent="0.25">
      <c r="E157" s="56"/>
    </row>
    <row r="158" spans="5:5" ht="14.25" customHeight="1" x14ac:dyDescent="0.25">
      <c r="E158" s="56"/>
    </row>
    <row r="159" spans="5:5" ht="14.25" customHeight="1" x14ac:dyDescent="0.25">
      <c r="E159" s="56"/>
    </row>
    <row r="160" spans="5:5" ht="14.25" customHeight="1" x14ac:dyDescent="0.25">
      <c r="E160" s="56"/>
    </row>
    <row r="161" spans="5:5" ht="14.25" customHeight="1" x14ac:dyDescent="0.25">
      <c r="E161" s="56"/>
    </row>
    <row r="162" spans="5:5" ht="14.25" customHeight="1" x14ac:dyDescent="0.25">
      <c r="E162" s="56"/>
    </row>
    <row r="163" spans="5:5" ht="14.25" customHeight="1" x14ac:dyDescent="0.25">
      <c r="E163" s="56"/>
    </row>
    <row r="164" spans="5:5" ht="14.25" customHeight="1" x14ac:dyDescent="0.25">
      <c r="E164" s="56"/>
    </row>
    <row r="165" spans="5:5" ht="14.25" customHeight="1" x14ac:dyDescent="0.25">
      <c r="E165" s="56"/>
    </row>
    <row r="166" spans="5:5" ht="14.25" customHeight="1" x14ac:dyDescent="0.25">
      <c r="E166" s="56"/>
    </row>
    <row r="167" spans="5:5" ht="14.25" customHeight="1" x14ac:dyDescent="0.25">
      <c r="E167" s="56"/>
    </row>
    <row r="168" spans="5:5" ht="14.25" customHeight="1" x14ac:dyDescent="0.25">
      <c r="E168" s="56"/>
    </row>
    <row r="169" spans="5:5" ht="14.25" customHeight="1" x14ac:dyDescent="0.25">
      <c r="E169" s="56"/>
    </row>
    <row r="170" spans="5:5" ht="14.25" customHeight="1" x14ac:dyDescent="0.25">
      <c r="E170" s="56"/>
    </row>
    <row r="171" spans="5:5" ht="14.25" customHeight="1" x14ac:dyDescent="0.25">
      <c r="E171" s="56"/>
    </row>
    <row r="172" spans="5:5" ht="14.25" customHeight="1" x14ac:dyDescent="0.25">
      <c r="E172" s="56"/>
    </row>
    <row r="173" spans="5:5" ht="14.25" customHeight="1" x14ac:dyDescent="0.25">
      <c r="E173" s="56"/>
    </row>
    <row r="174" spans="5:5" ht="14.25" customHeight="1" x14ac:dyDescent="0.25">
      <c r="E174" s="56"/>
    </row>
    <row r="175" spans="5:5" ht="14.25" customHeight="1" x14ac:dyDescent="0.25">
      <c r="E175" s="56"/>
    </row>
    <row r="176" spans="5:5" ht="14.25" customHeight="1" x14ac:dyDescent="0.25">
      <c r="E176" s="56"/>
    </row>
    <row r="177" spans="5:5" ht="14.25" customHeight="1" x14ac:dyDescent="0.25">
      <c r="E177" s="56"/>
    </row>
    <row r="178" spans="5:5" ht="14.25" customHeight="1" x14ac:dyDescent="0.25">
      <c r="E178" s="56"/>
    </row>
    <row r="179" spans="5:5" ht="14.25" customHeight="1" x14ac:dyDescent="0.25">
      <c r="E179" s="56"/>
    </row>
    <row r="180" spans="5:5" ht="14.25" customHeight="1" x14ac:dyDescent="0.25">
      <c r="E180" s="56"/>
    </row>
    <row r="181" spans="5:5" ht="14.25" customHeight="1" x14ac:dyDescent="0.25">
      <c r="E181" s="56"/>
    </row>
    <row r="182" spans="5:5" ht="14.25" customHeight="1" x14ac:dyDescent="0.25">
      <c r="E182" s="56"/>
    </row>
    <row r="183" spans="5:5" ht="14.25" customHeight="1" x14ac:dyDescent="0.25">
      <c r="E183" s="56"/>
    </row>
    <row r="184" spans="5:5" ht="14.25" customHeight="1" x14ac:dyDescent="0.25">
      <c r="E184" s="56"/>
    </row>
    <row r="185" spans="5:5" ht="14.25" customHeight="1" x14ac:dyDescent="0.25">
      <c r="E185" s="56"/>
    </row>
    <row r="186" spans="5:5" ht="14.25" customHeight="1" x14ac:dyDescent="0.25">
      <c r="E186" s="56"/>
    </row>
    <row r="187" spans="5:5" ht="14.25" customHeight="1" x14ac:dyDescent="0.25">
      <c r="E187" s="56"/>
    </row>
    <row r="188" spans="5:5" ht="14.25" customHeight="1" x14ac:dyDescent="0.25">
      <c r="E188" s="56"/>
    </row>
    <row r="189" spans="5:5" ht="14.25" customHeight="1" x14ac:dyDescent="0.25">
      <c r="E189" s="56"/>
    </row>
    <row r="190" spans="5:5" ht="14.25" customHeight="1" x14ac:dyDescent="0.25">
      <c r="E190" s="56"/>
    </row>
    <row r="191" spans="5:5" ht="14.25" customHeight="1" x14ac:dyDescent="0.25">
      <c r="E191" s="56"/>
    </row>
    <row r="192" spans="5:5" ht="14.25" customHeight="1" x14ac:dyDescent="0.25">
      <c r="E192" s="56"/>
    </row>
    <row r="193" spans="5:5" ht="14.25" customHeight="1" x14ac:dyDescent="0.25">
      <c r="E193" s="56"/>
    </row>
    <row r="194" spans="5:5" ht="14.25" customHeight="1" x14ac:dyDescent="0.25">
      <c r="E194" s="56"/>
    </row>
    <row r="195" spans="5:5" ht="14.25" customHeight="1" x14ac:dyDescent="0.25">
      <c r="E195" s="56"/>
    </row>
    <row r="196" spans="5:5" ht="14.25" customHeight="1" x14ac:dyDescent="0.25">
      <c r="E196" s="56"/>
    </row>
    <row r="197" spans="5:5" ht="14.25" customHeight="1" x14ac:dyDescent="0.25">
      <c r="E197" s="56"/>
    </row>
    <row r="198" spans="5:5" ht="14.25" customHeight="1" x14ac:dyDescent="0.25">
      <c r="E198" s="56"/>
    </row>
    <row r="199" spans="5:5" ht="14.25" customHeight="1" x14ac:dyDescent="0.25">
      <c r="E199" s="56"/>
    </row>
    <row r="200" spans="5:5" ht="14.25" customHeight="1" x14ac:dyDescent="0.25">
      <c r="E200" s="56"/>
    </row>
    <row r="201" spans="5:5" ht="14.25" customHeight="1" x14ac:dyDescent="0.25">
      <c r="E201" s="56"/>
    </row>
    <row r="202" spans="5:5" ht="14.25" customHeight="1" x14ac:dyDescent="0.25">
      <c r="E202" s="56"/>
    </row>
    <row r="203" spans="5:5" ht="14.25" customHeight="1" x14ac:dyDescent="0.25">
      <c r="E203" s="56"/>
    </row>
    <row r="204" spans="5:5" ht="14.25" customHeight="1" x14ac:dyDescent="0.25">
      <c r="E204" s="56"/>
    </row>
    <row r="205" spans="5:5" ht="14.25" customHeight="1" x14ac:dyDescent="0.25">
      <c r="E205" s="56"/>
    </row>
    <row r="206" spans="5:5" ht="14.25" customHeight="1" x14ac:dyDescent="0.25">
      <c r="E206" s="56"/>
    </row>
    <row r="207" spans="5:5" ht="14.25" customHeight="1" x14ac:dyDescent="0.25">
      <c r="E207" s="56"/>
    </row>
    <row r="208" spans="5:5" ht="14.25" customHeight="1" x14ac:dyDescent="0.25">
      <c r="E208" s="56"/>
    </row>
    <row r="209" spans="5:5" ht="14.25" customHeight="1" x14ac:dyDescent="0.25">
      <c r="E209" s="56"/>
    </row>
    <row r="210" spans="5:5" ht="14.25" customHeight="1" x14ac:dyDescent="0.25">
      <c r="E210" s="56"/>
    </row>
    <row r="211" spans="5:5" ht="14.25" customHeight="1" x14ac:dyDescent="0.25">
      <c r="E211" s="56"/>
    </row>
    <row r="212" spans="5:5" ht="14.25" customHeight="1" x14ac:dyDescent="0.25">
      <c r="E212" s="56"/>
    </row>
    <row r="213" spans="5:5" ht="14.25" customHeight="1" x14ac:dyDescent="0.25">
      <c r="E213" s="56"/>
    </row>
    <row r="214" spans="5:5" ht="14.25" customHeight="1" x14ac:dyDescent="0.25">
      <c r="E214" s="56"/>
    </row>
    <row r="215" spans="5:5" ht="14.25" customHeight="1" x14ac:dyDescent="0.25">
      <c r="E215" s="56"/>
    </row>
    <row r="216" spans="5:5" ht="14.25" customHeight="1" x14ac:dyDescent="0.25">
      <c r="E216" s="56"/>
    </row>
    <row r="217" spans="5:5" ht="14.25" customHeight="1" x14ac:dyDescent="0.25">
      <c r="E217" s="56"/>
    </row>
    <row r="218" spans="5:5" ht="14.25" customHeight="1" x14ac:dyDescent="0.25">
      <c r="E218" s="56"/>
    </row>
    <row r="219" spans="5:5" ht="14.25" customHeight="1" x14ac:dyDescent="0.25">
      <c r="E219" s="56"/>
    </row>
    <row r="220" spans="5:5" ht="14.25" customHeight="1" x14ac:dyDescent="0.25">
      <c r="E220" s="56"/>
    </row>
    <row r="221" spans="5:5" ht="14.25" customHeight="1" x14ac:dyDescent="0.25">
      <c r="E221" s="56"/>
    </row>
    <row r="222" spans="5:5" ht="14.25" customHeight="1" x14ac:dyDescent="0.25">
      <c r="E222" s="56"/>
    </row>
    <row r="223" spans="5:5" ht="14.25" customHeight="1" x14ac:dyDescent="0.25">
      <c r="E223" s="56"/>
    </row>
    <row r="224" spans="5:5" ht="14.25" customHeight="1" x14ac:dyDescent="0.25">
      <c r="E224" s="56"/>
    </row>
    <row r="225" spans="5:5" ht="14.25" customHeight="1" x14ac:dyDescent="0.25">
      <c r="E225" s="56"/>
    </row>
    <row r="226" spans="5:5" ht="14.25" customHeight="1" x14ac:dyDescent="0.25">
      <c r="E226" s="56"/>
    </row>
    <row r="227" spans="5:5" ht="14.25" customHeight="1" x14ac:dyDescent="0.25">
      <c r="E227" s="56"/>
    </row>
    <row r="228" spans="5:5" ht="14.25" customHeight="1" x14ac:dyDescent="0.25">
      <c r="E228" s="56"/>
    </row>
    <row r="229" spans="5:5" ht="14.25" customHeight="1" x14ac:dyDescent="0.25">
      <c r="E229" s="56"/>
    </row>
    <row r="230" spans="5:5" ht="14.25" customHeight="1" x14ac:dyDescent="0.25">
      <c r="E230" s="56"/>
    </row>
    <row r="231" spans="5:5" ht="14.25" customHeight="1" x14ac:dyDescent="0.25">
      <c r="E231" s="56"/>
    </row>
    <row r="232" spans="5:5" ht="14.25" customHeight="1" x14ac:dyDescent="0.25">
      <c r="E232" s="56"/>
    </row>
    <row r="233" spans="5:5" ht="14.25" customHeight="1" x14ac:dyDescent="0.25">
      <c r="E233" s="56"/>
    </row>
    <row r="234" spans="5:5" ht="14.25" customHeight="1" x14ac:dyDescent="0.25">
      <c r="E234" s="56"/>
    </row>
    <row r="235" spans="5:5" ht="14.25" customHeight="1" x14ac:dyDescent="0.25">
      <c r="E235" s="56"/>
    </row>
    <row r="236" spans="5:5" ht="14.25" customHeight="1" x14ac:dyDescent="0.25">
      <c r="E236" s="56"/>
    </row>
    <row r="237" spans="5:5" ht="14.25" customHeight="1" x14ac:dyDescent="0.25">
      <c r="E237" s="56"/>
    </row>
    <row r="238" spans="5:5" ht="14.25" customHeight="1" x14ac:dyDescent="0.25">
      <c r="E238" s="56"/>
    </row>
    <row r="239" spans="5:5" ht="14.25" customHeight="1" x14ac:dyDescent="0.25">
      <c r="E239" s="56"/>
    </row>
    <row r="240" spans="5:5" ht="14.25" customHeight="1" x14ac:dyDescent="0.25">
      <c r="E240" s="56"/>
    </row>
    <row r="241" spans="5:5" ht="14.25" customHeight="1" x14ac:dyDescent="0.25">
      <c r="E241" s="56"/>
    </row>
    <row r="242" spans="5:5" ht="14.25" customHeight="1" x14ac:dyDescent="0.25">
      <c r="E242" s="56"/>
    </row>
    <row r="243" spans="5:5" ht="14.25" customHeight="1" x14ac:dyDescent="0.25">
      <c r="E243" s="56"/>
    </row>
    <row r="244" spans="5:5" ht="14.25" customHeight="1" x14ac:dyDescent="0.25">
      <c r="E244" s="56"/>
    </row>
    <row r="245" spans="5:5" ht="14.25" customHeight="1" x14ac:dyDescent="0.25">
      <c r="E245" s="56"/>
    </row>
    <row r="246" spans="5:5" ht="14.25" customHeight="1" x14ac:dyDescent="0.25">
      <c r="E246" s="56"/>
    </row>
    <row r="247" spans="5:5" ht="14.25" customHeight="1" x14ac:dyDescent="0.25">
      <c r="E247" s="56"/>
    </row>
    <row r="248" spans="5:5" ht="14.25" customHeight="1" x14ac:dyDescent="0.25">
      <c r="E248" s="56"/>
    </row>
    <row r="249" spans="5:5" ht="14.25" customHeight="1" x14ac:dyDescent="0.25">
      <c r="E249" s="56"/>
    </row>
    <row r="250" spans="5:5" ht="14.25" customHeight="1" x14ac:dyDescent="0.25">
      <c r="E250" s="56"/>
    </row>
    <row r="251" spans="5:5" ht="14.25" customHeight="1" x14ac:dyDescent="0.25">
      <c r="E251" s="56"/>
    </row>
    <row r="252" spans="5:5" ht="14.25" customHeight="1" x14ac:dyDescent="0.25">
      <c r="E252" s="56"/>
    </row>
    <row r="253" spans="5:5" ht="14.25" customHeight="1" x14ac:dyDescent="0.25">
      <c r="E253" s="56"/>
    </row>
    <row r="254" spans="5:5" ht="14.25" customHeight="1" x14ac:dyDescent="0.25">
      <c r="E254" s="56"/>
    </row>
    <row r="255" spans="5:5" ht="14.25" customHeight="1" x14ac:dyDescent="0.25">
      <c r="E255" s="56"/>
    </row>
    <row r="256" spans="5:5" ht="14.25" customHeight="1" x14ac:dyDescent="0.25">
      <c r="E256" s="56"/>
    </row>
    <row r="257" spans="5:5" ht="14.25" customHeight="1" x14ac:dyDescent="0.25">
      <c r="E257" s="56"/>
    </row>
    <row r="258" spans="5:5" ht="14.25" customHeight="1" x14ac:dyDescent="0.25">
      <c r="E258" s="56"/>
    </row>
    <row r="259" spans="5:5" ht="14.25" customHeight="1" x14ac:dyDescent="0.25">
      <c r="E259" s="56"/>
    </row>
    <row r="260" spans="5:5" ht="14.25" customHeight="1" x14ac:dyDescent="0.25">
      <c r="E260" s="56"/>
    </row>
    <row r="261" spans="5:5" ht="14.25" customHeight="1" x14ac:dyDescent="0.25">
      <c r="E261" s="56"/>
    </row>
    <row r="262" spans="5:5" ht="14.25" customHeight="1" x14ac:dyDescent="0.25">
      <c r="E262" s="56"/>
    </row>
    <row r="263" spans="5:5" ht="14.25" customHeight="1" x14ac:dyDescent="0.25">
      <c r="E263" s="56"/>
    </row>
    <row r="264" spans="5:5" ht="14.25" customHeight="1" x14ac:dyDescent="0.25">
      <c r="E264" s="56"/>
    </row>
    <row r="265" spans="5:5" ht="14.25" customHeight="1" x14ac:dyDescent="0.25">
      <c r="E265" s="56"/>
    </row>
    <row r="266" spans="5:5" ht="14.25" customHeight="1" x14ac:dyDescent="0.25">
      <c r="E266" s="56"/>
    </row>
    <row r="267" spans="5:5" ht="14.25" customHeight="1" x14ac:dyDescent="0.25">
      <c r="E267" s="56"/>
    </row>
    <row r="268" spans="5:5" ht="14.25" customHeight="1" x14ac:dyDescent="0.25">
      <c r="E268" s="56"/>
    </row>
    <row r="269" spans="5:5" ht="14.25" customHeight="1" x14ac:dyDescent="0.25">
      <c r="E269" s="56"/>
    </row>
    <row r="270" spans="5:5" ht="14.25" customHeight="1" x14ac:dyDescent="0.25">
      <c r="E270" s="56"/>
    </row>
    <row r="271" spans="5:5" ht="14.25" customHeight="1" x14ac:dyDescent="0.25">
      <c r="E271" s="56"/>
    </row>
    <row r="272" spans="5:5" ht="14.25" customHeight="1" x14ac:dyDescent="0.25">
      <c r="E272" s="56"/>
    </row>
    <row r="273" spans="5:5" ht="14.25" customHeight="1" x14ac:dyDescent="0.25">
      <c r="E273" s="56"/>
    </row>
    <row r="274" spans="5:5" ht="14.25" customHeight="1" x14ac:dyDescent="0.25">
      <c r="E274" s="56"/>
    </row>
    <row r="275" spans="5:5" ht="14.25" customHeight="1" x14ac:dyDescent="0.25">
      <c r="E275" s="56"/>
    </row>
    <row r="276" spans="5:5" ht="14.25" customHeight="1" x14ac:dyDescent="0.25">
      <c r="E276" s="56"/>
    </row>
    <row r="277" spans="5:5" ht="14.25" customHeight="1" x14ac:dyDescent="0.25">
      <c r="E277" s="56"/>
    </row>
    <row r="278" spans="5:5" ht="14.25" customHeight="1" x14ac:dyDescent="0.25">
      <c r="E278" s="56"/>
    </row>
    <row r="279" spans="5:5" ht="14.25" customHeight="1" x14ac:dyDescent="0.25">
      <c r="E279" s="56"/>
    </row>
    <row r="280" spans="5:5" ht="14.25" customHeight="1" x14ac:dyDescent="0.25">
      <c r="E280" s="56"/>
    </row>
    <row r="281" spans="5:5" ht="14.25" customHeight="1" x14ac:dyDescent="0.25">
      <c r="E281" s="56"/>
    </row>
    <row r="282" spans="5:5" ht="14.25" customHeight="1" x14ac:dyDescent="0.25">
      <c r="E282" s="56"/>
    </row>
    <row r="283" spans="5:5" ht="14.25" customHeight="1" x14ac:dyDescent="0.25">
      <c r="E283" s="56"/>
    </row>
    <row r="284" spans="5:5" ht="14.25" customHeight="1" x14ac:dyDescent="0.25">
      <c r="E284" s="56"/>
    </row>
    <row r="285" spans="5:5" ht="14.25" customHeight="1" x14ac:dyDescent="0.25">
      <c r="E285" s="56"/>
    </row>
    <row r="286" spans="5:5" ht="14.25" customHeight="1" x14ac:dyDescent="0.25">
      <c r="E286" s="56"/>
    </row>
    <row r="287" spans="5:5" ht="14.25" customHeight="1" x14ac:dyDescent="0.25">
      <c r="E287" s="56"/>
    </row>
    <row r="288" spans="5:5" ht="14.25" customHeight="1" x14ac:dyDescent="0.25">
      <c r="E288" s="56"/>
    </row>
    <row r="289" spans="5:5" ht="14.25" customHeight="1" x14ac:dyDescent="0.25">
      <c r="E289" s="56"/>
    </row>
    <row r="290" spans="5:5" ht="14.25" customHeight="1" x14ac:dyDescent="0.25">
      <c r="E290" s="56"/>
    </row>
    <row r="291" spans="5:5" ht="14.25" customHeight="1" x14ac:dyDescent="0.25">
      <c r="E291" s="56"/>
    </row>
    <row r="292" spans="5:5" ht="14.25" customHeight="1" x14ac:dyDescent="0.25">
      <c r="E292" s="56"/>
    </row>
    <row r="293" spans="5:5" ht="14.25" customHeight="1" x14ac:dyDescent="0.25">
      <c r="E293" s="56"/>
    </row>
    <row r="294" spans="5:5" ht="14.25" customHeight="1" x14ac:dyDescent="0.25">
      <c r="E294" s="56"/>
    </row>
    <row r="295" spans="5:5" ht="14.25" customHeight="1" x14ac:dyDescent="0.25">
      <c r="E295" s="56"/>
    </row>
    <row r="296" spans="5:5" ht="15.75" customHeight="1" x14ac:dyDescent="0.25"/>
    <row r="297" spans="5:5" ht="15.75" customHeight="1" x14ac:dyDescent="0.25"/>
    <row r="298" spans="5:5" ht="15.75" customHeight="1" x14ac:dyDescent="0.25"/>
    <row r="299" spans="5:5" ht="15.75" customHeight="1" x14ac:dyDescent="0.25"/>
    <row r="300" spans="5:5" ht="15.75" customHeight="1" x14ac:dyDescent="0.25"/>
    <row r="301" spans="5:5" ht="15.75" customHeight="1" x14ac:dyDescent="0.25"/>
    <row r="302" spans="5:5" ht="15.75" customHeight="1" x14ac:dyDescent="0.25"/>
    <row r="303" spans="5:5" ht="15.75" customHeight="1" x14ac:dyDescent="0.25"/>
    <row r="304" spans="5:5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</sheetData>
  <autoFilter ref="A2:Z90" xr:uid="{00000000-0009-0000-0000-000006000000}">
    <sortState xmlns:xlrd2="http://schemas.microsoft.com/office/spreadsheetml/2017/richdata2" ref="A2:Z90">
      <sortCondition ref="H2:H90"/>
      <sortCondition ref="C2:C90"/>
    </sortState>
  </autoFilter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98" t="s">
        <v>973</v>
      </c>
      <c r="B1" s="99" t="s">
        <v>974</v>
      </c>
      <c r="C1" s="99" t="s">
        <v>975</v>
      </c>
      <c r="D1" s="100" t="s">
        <v>976</v>
      </c>
      <c r="E1" s="101"/>
      <c r="F1" s="102" t="s">
        <v>977</v>
      </c>
      <c r="N1" s="134" t="s">
        <v>978</v>
      </c>
      <c r="O1" s="135"/>
    </row>
    <row r="2" spans="1:15" ht="14.25" customHeight="1" x14ac:dyDescent="0.25">
      <c r="A2" s="103" t="s">
        <v>979</v>
      </c>
      <c r="B2" s="104" t="s">
        <v>980</v>
      </c>
      <c r="C2" s="104" t="s">
        <v>981</v>
      </c>
      <c r="D2" s="104" t="s">
        <v>982</v>
      </c>
      <c r="E2" s="104"/>
      <c r="F2" s="102" t="s">
        <v>983</v>
      </c>
      <c r="G2" s="105" t="s">
        <v>1</v>
      </c>
      <c r="H2" s="105" t="s">
        <v>3</v>
      </c>
      <c r="I2" s="105" t="s">
        <v>669</v>
      </c>
      <c r="J2" s="105" t="s">
        <v>2</v>
      </c>
      <c r="K2" s="105" t="s">
        <v>5</v>
      </c>
      <c r="L2" s="105" t="s">
        <v>670</v>
      </c>
      <c r="M2" s="106" t="s">
        <v>671</v>
      </c>
      <c r="N2" s="107" t="s">
        <v>984</v>
      </c>
      <c r="O2" s="107" t="s">
        <v>985</v>
      </c>
    </row>
    <row r="3" spans="1:15" ht="14.25" customHeight="1" x14ac:dyDescent="0.25">
      <c r="A3" s="108"/>
      <c r="B3" s="109"/>
      <c r="C3" s="109"/>
      <c r="D3" s="110"/>
      <c r="E3" s="110"/>
      <c r="F3" s="51"/>
      <c r="G3" s="111" t="e">
        <f>+VLOOKUP(F3,Participants!$A$1:$F$802,2,FALSE)</f>
        <v>#N/A</v>
      </c>
      <c r="H3" s="111" t="e">
        <f>+VLOOKUP(F3,Participants!$A$1:$F$802,4,FALSE)</f>
        <v>#N/A</v>
      </c>
      <c r="I3" s="111" t="e">
        <f>+VLOOKUP(F3,Participants!$A$1:$F$802,5,FALSE)</f>
        <v>#N/A</v>
      </c>
      <c r="J3" s="111" t="e">
        <f>+VLOOKUP(F3,Participants!$A$1:$F$802,3,FALSE)</f>
        <v>#N/A</v>
      </c>
      <c r="K3" s="53" t="e">
        <f>+VLOOKUP(F3,Participants!$A$1:$G$802,7,FALSE)</f>
        <v>#N/A</v>
      </c>
      <c r="L3" s="112"/>
      <c r="M3" s="111"/>
      <c r="N3" s="113"/>
      <c r="O3" s="114"/>
    </row>
    <row r="4" spans="1:15" ht="14.25" customHeight="1" x14ac:dyDescent="0.25">
      <c r="A4" s="115"/>
      <c r="B4" s="116"/>
      <c r="C4" s="116"/>
      <c r="D4" s="117"/>
      <c r="E4" s="117"/>
      <c r="F4" s="51"/>
      <c r="G4" s="118" t="e">
        <f>+VLOOKUP(F4,Participants!$A$1:$F$802,2,FALSE)</f>
        <v>#N/A</v>
      </c>
      <c r="H4" s="118" t="e">
        <f>+VLOOKUP(F4,Participants!$A$1:$F$802,4,FALSE)</f>
        <v>#N/A</v>
      </c>
      <c r="I4" s="118" t="e">
        <f>+VLOOKUP(F4,Participants!$A$1:$F$802,5,FALSE)</f>
        <v>#N/A</v>
      </c>
      <c r="J4" s="118" t="e">
        <f>+VLOOKUP(F4,Participants!$A$1:$F$802,3,FALSE)</f>
        <v>#N/A</v>
      </c>
      <c r="K4" s="53" t="e">
        <f>+VLOOKUP(F4,Participants!$A$1:$G$802,7,FALSE)</f>
        <v>#N/A</v>
      </c>
      <c r="L4" s="119"/>
      <c r="M4" s="118"/>
      <c r="N4" s="51"/>
      <c r="O4" s="114"/>
    </row>
    <row r="5" spans="1:15" ht="14.25" customHeight="1" x14ac:dyDescent="0.25">
      <c r="A5" s="108"/>
      <c r="B5" s="109"/>
      <c r="C5" s="109"/>
      <c r="D5" s="110"/>
      <c r="E5" s="110"/>
      <c r="F5" s="51"/>
      <c r="G5" s="111" t="e">
        <f>+VLOOKUP(F5,Participants!$A$1:$F$802,2,FALSE)</f>
        <v>#N/A</v>
      </c>
      <c r="H5" s="111" t="e">
        <f>+VLOOKUP(F5,Participants!$A$1:$F$802,4,FALSE)</f>
        <v>#N/A</v>
      </c>
      <c r="I5" s="111" t="e">
        <f>+VLOOKUP(F5,Participants!$A$1:$F$802,5,FALSE)</f>
        <v>#N/A</v>
      </c>
      <c r="J5" s="111" t="e">
        <f>+VLOOKUP(F5,Participants!$A$1:$F$802,3,FALSE)</f>
        <v>#N/A</v>
      </c>
      <c r="K5" s="53" t="e">
        <f>+VLOOKUP(F5,Participants!$A$1:$G$802,7,FALSE)</f>
        <v>#N/A</v>
      </c>
      <c r="L5" s="112"/>
      <c r="M5" s="111"/>
      <c r="N5" s="113"/>
      <c r="O5" s="114"/>
    </row>
    <row r="6" spans="1:15" ht="14.25" customHeight="1" x14ac:dyDescent="0.25">
      <c r="A6" s="115"/>
      <c r="B6" s="116"/>
      <c r="C6" s="116"/>
      <c r="D6" s="117"/>
      <c r="E6" s="117"/>
      <c r="F6" s="51"/>
      <c r="G6" s="118" t="e">
        <f>+VLOOKUP(F6,Participants!$A$1:$F$802,2,FALSE)</f>
        <v>#N/A</v>
      </c>
      <c r="H6" s="118" t="e">
        <f>+VLOOKUP(F6,Participants!$A$1:$F$802,4,FALSE)</f>
        <v>#N/A</v>
      </c>
      <c r="I6" s="118" t="e">
        <f>+VLOOKUP(F6,Participants!$A$1:$F$802,5,FALSE)</f>
        <v>#N/A</v>
      </c>
      <c r="J6" s="118" t="e">
        <f>+VLOOKUP(F6,Participants!$A$1:$F$802,3,FALSE)</f>
        <v>#N/A</v>
      </c>
      <c r="K6" s="53" t="e">
        <f>+VLOOKUP(F6,Participants!$A$1:$G$802,7,FALSE)</f>
        <v>#N/A</v>
      </c>
      <c r="L6" s="119"/>
      <c r="M6" s="118"/>
      <c r="N6" s="51"/>
      <c r="O6" s="114"/>
    </row>
    <row r="7" spans="1:15" ht="14.25" customHeight="1" x14ac:dyDescent="0.25">
      <c r="A7" s="108"/>
      <c r="B7" s="109"/>
      <c r="C7" s="109"/>
      <c r="D7" s="110"/>
      <c r="E7" s="110"/>
      <c r="F7" s="110"/>
      <c r="G7" s="111" t="e">
        <f>+VLOOKUP(F7,Participants!$A$1:$F$802,2,FALSE)</f>
        <v>#N/A</v>
      </c>
      <c r="H7" s="111" t="e">
        <f>+VLOOKUP(F7,Participants!$A$1:$F$802,4,FALSE)</f>
        <v>#N/A</v>
      </c>
      <c r="I7" s="111" t="e">
        <f>+VLOOKUP(F7,Participants!$A$1:$F$802,5,FALSE)</f>
        <v>#N/A</v>
      </c>
      <c r="J7" s="111" t="e">
        <f>+VLOOKUP(F7,Participants!$A$1:$F$802,3,FALSE)</f>
        <v>#N/A</v>
      </c>
      <c r="K7" s="53" t="e">
        <f>+VLOOKUP(F7,Participants!$A$1:$G$802,7,FALSE)</f>
        <v>#N/A</v>
      </c>
      <c r="L7" s="112"/>
      <c r="M7" s="111"/>
      <c r="N7" s="113"/>
      <c r="O7" s="114"/>
    </row>
    <row r="8" spans="1:15" ht="14.25" customHeight="1" x14ac:dyDescent="0.25">
      <c r="A8" s="115"/>
      <c r="B8" s="116"/>
      <c r="C8" s="116"/>
      <c r="D8" s="117"/>
      <c r="E8" s="117"/>
      <c r="F8" s="117"/>
      <c r="G8" s="118" t="e">
        <f>+VLOOKUP(F8,Participants!$A$1:$F$802,2,FALSE)</f>
        <v>#N/A</v>
      </c>
      <c r="H8" s="118" t="e">
        <f>+VLOOKUP(F8,Participants!$A$1:$F$802,4,FALSE)</f>
        <v>#N/A</v>
      </c>
      <c r="I8" s="118" t="e">
        <f>+VLOOKUP(F8,Participants!$A$1:$F$802,5,FALSE)</f>
        <v>#N/A</v>
      </c>
      <c r="J8" s="118" t="e">
        <f>+VLOOKUP(F8,Participants!$A$1:$F$802,3,FALSE)</f>
        <v>#N/A</v>
      </c>
      <c r="K8" s="53" t="e">
        <f>+VLOOKUP(F8,Participants!$A$1:$G$802,7,FALSE)</f>
        <v>#N/A</v>
      </c>
      <c r="L8" s="119"/>
      <c r="M8" s="118"/>
      <c r="N8" s="51"/>
      <c r="O8" s="114"/>
    </row>
    <row r="9" spans="1:15" ht="14.25" customHeight="1" x14ac:dyDescent="0.25">
      <c r="A9" s="108"/>
      <c r="B9" s="109"/>
      <c r="C9" s="109"/>
      <c r="D9" s="110"/>
      <c r="E9" s="110"/>
      <c r="F9" s="110"/>
      <c r="G9" s="111" t="e">
        <f>+VLOOKUP(F9,Participants!$A$1:$F$802,2,FALSE)</f>
        <v>#N/A</v>
      </c>
      <c r="H9" s="111" t="e">
        <f>+VLOOKUP(F9,Participants!$A$1:$F$802,4,FALSE)</f>
        <v>#N/A</v>
      </c>
      <c r="I9" s="111" t="e">
        <f>+VLOOKUP(F9,Participants!$A$1:$F$802,5,FALSE)</f>
        <v>#N/A</v>
      </c>
      <c r="J9" s="111" t="e">
        <f>+VLOOKUP(F9,Participants!$A$1:$F$802,3,FALSE)</f>
        <v>#N/A</v>
      </c>
      <c r="K9" s="53" t="e">
        <f>+VLOOKUP(F9,Participants!$A$1:$G$802,7,FALSE)</f>
        <v>#N/A</v>
      </c>
      <c r="L9" s="112"/>
      <c r="M9" s="111"/>
      <c r="N9" s="113"/>
      <c r="O9" s="114"/>
    </row>
    <row r="10" spans="1:15" ht="14.25" customHeight="1" x14ac:dyDescent="0.25">
      <c r="A10" s="115"/>
      <c r="B10" s="116"/>
      <c r="C10" s="116"/>
      <c r="D10" s="117"/>
      <c r="E10" s="117"/>
      <c r="F10" s="117"/>
      <c r="G10" s="118" t="e">
        <f>+VLOOKUP(F10,Participants!$A$1:$F$802,2,FALSE)</f>
        <v>#N/A</v>
      </c>
      <c r="H10" s="118" t="e">
        <f>+VLOOKUP(F10,Participants!$A$1:$F$802,4,FALSE)</f>
        <v>#N/A</v>
      </c>
      <c r="I10" s="118" t="e">
        <f>+VLOOKUP(F10,Participants!$A$1:$F$802,5,FALSE)</f>
        <v>#N/A</v>
      </c>
      <c r="J10" s="118" t="e">
        <f>+VLOOKUP(F10,Participants!$A$1:$F$802,3,FALSE)</f>
        <v>#N/A</v>
      </c>
      <c r="K10" s="53" t="e">
        <f>+VLOOKUP(F10,Participants!$A$1:$G$802,7,FALSE)</f>
        <v>#N/A</v>
      </c>
      <c r="L10" s="119"/>
      <c r="M10" s="118"/>
      <c r="N10" s="51"/>
      <c r="O10" s="114"/>
    </row>
    <row r="11" spans="1:15" ht="14.25" customHeight="1" x14ac:dyDescent="0.25">
      <c r="A11" s="108"/>
      <c r="B11" s="109"/>
      <c r="C11" s="109"/>
      <c r="D11" s="110"/>
      <c r="E11" s="110"/>
      <c r="F11" s="110"/>
      <c r="G11" s="111" t="e">
        <f>+VLOOKUP(F11,Participants!$A$1:$F$802,2,FALSE)</f>
        <v>#N/A</v>
      </c>
      <c r="H11" s="111" t="e">
        <f>+VLOOKUP(F11,Participants!$A$1:$F$802,4,FALSE)</f>
        <v>#N/A</v>
      </c>
      <c r="I11" s="111" t="e">
        <f>+VLOOKUP(F11,Participants!$A$1:$F$802,5,FALSE)</f>
        <v>#N/A</v>
      </c>
      <c r="J11" s="111" t="e">
        <f>+VLOOKUP(F11,Participants!$A$1:$F$802,3,FALSE)</f>
        <v>#N/A</v>
      </c>
      <c r="K11" s="53" t="e">
        <f>+VLOOKUP(F11,Participants!$A$1:$G$802,7,FALSE)</f>
        <v>#N/A</v>
      </c>
      <c r="L11" s="112"/>
      <c r="M11" s="111"/>
      <c r="N11" s="113"/>
      <c r="O11" s="114"/>
    </row>
    <row r="12" spans="1:15" ht="14.25" customHeight="1" x14ac:dyDescent="0.25">
      <c r="A12" s="115"/>
      <c r="B12" s="116"/>
      <c r="C12" s="116"/>
      <c r="D12" s="117"/>
      <c r="E12" s="117"/>
      <c r="F12" s="117"/>
      <c r="G12" s="118" t="e">
        <f>+VLOOKUP(F12,Participants!$A$1:$F$802,2,FALSE)</f>
        <v>#N/A</v>
      </c>
      <c r="H12" s="118" t="e">
        <f>+VLOOKUP(F12,Participants!$A$1:$F$802,4,FALSE)</f>
        <v>#N/A</v>
      </c>
      <c r="I12" s="118" t="e">
        <f>+VLOOKUP(F12,Participants!$A$1:$F$802,5,FALSE)</f>
        <v>#N/A</v>
      </c>
      <c r="J12" s="118" t="e">
        <f>+VLOOKUP(F12,Participants!$A$1:$F$802,3,FALSE)</f>
        <v>#N/A</v>
      </c>
      <c r="K12" s="53" t="e">
        <f>+VLOOKUP(F12,Participants!$A$1:$G$802,7,FALSE)</f>
        <v>#N/A</v>
      </c>
      <c r="L12" s="119"/>
      <c r="M12" s="118"/>
      <c r="N12" s="51"/>
      <c r="O12" s="114"/>
    </row>
    <row r="13" spans="1:15" ht="14.25" customHeight="1" x14ac:dyDescent="0.25">
      <c r="A13" s="108"/>
      <c r="B13" s="109"/>
      <c r="C13" s="109"/>
      <c r="D13" s="110"/>
      <c r="E13" s="110"/>
      <c r="F13" s="110"/>
      <c r="G13" s="111" t="e">
        <f>+VLOOKUP(F13,Participants!$A$1:$F$802,2,FALSE)</f>
        <v>#N/A</v>
      </c>
      <c r="H13" s="111" t="e">
        <f>+VLOOKUP(F13,Participants!$A$1:$F$802,4,FALSE)</f>
        <v>#N/A</v>
      </c>
      <c r="I13" s="111" t="e">
        <f>+VLOOKUP(F13,Participants!$A$1:$F$802,5,FALSE)</f>
        <v>#N/A</v>
      </c>
      <c r="J13" s="111" t="e">
        <f>+VLOOKUP(F13,Participants!$A$1:$F$802,3,FALSE)</f>
        <v>#N/A</v>
      </c>
      <c r="K13" s="53" t="e">
        <f>+VLOOKUP(F13,Participants!$A$1:$G$802,7,FALSE)</f>
        <v>#N/A</v>
      </c>
      <c r="L13" s="112"/>
      <c r="M13" s="111"/>
      <c r="N13" s="113"/>
      <c r="O13" s="114"/>
    </row>
    <row r="14" spans="1:15" ht="14.25" customHeight="1" x14ac:dyDescent="0.25">
      <c r="A14" s="115"/>
      <c r="B14" s="116"/>
      <c r="C14" s="116"/>
      <c r="D14" s="117"/>
      <c r="E14" s="117"/>
      <c r="F14" s="117"/>
      <c r="G14" s="118" t="e">
        <f>+VLOOKUP(F14,Participants!$A$1:$F$802,2,FALSE)</f>
        <v>#N/A</v>
      </c>
      <c r="H14" s="118" t="e">
        <f>+VLOOKUP(F14,Participants!$A$1:$F$802,4,FALSE)</f>
        <v>#N/A</v>
      </c>
      <c r="I14" s="118" t="e">
        <f>+VLOOKUP(F14,Participants!$A$1:$F$802,5,FALSE)</f>
        <v>#N/A</v>
      </c>
      <c r="J14" s="118" t="e">
        <f>+VLOOKUP(F14,Participants!$A$1:$F$802,3,FALSE)</f>
        <v>#N/A</v>
      </c>
      <c r="K14" s="53" t="e">
        <f>+VLOOKUP(F14,Participants!$A$1:$G$802,7,FALSE)</f>
        <v>#N/A</v>
      </c>
      <c r="L14" s="119"/>
      <c r="M14" s="118"/>
      <c r="N14" s="51"/>
      <c r="O14" s="114"/>
    </row>
    <row r="15" spans="1:15" ht="14.25" customHeight="1" x14ac:dyDescent="0.25">
      <c r="A15" s="108"/>
      <c r="B15" s="109"/>
      <c r="C15" s="109"/>
      <c r="D15" s="110"/>
      <c r="E15" s="110"/>
      <c r="F15" s="110"/>
      <c r="G15" s="111" t="e">
        <f>+VLOOKUP(F15,Participants!$A$1:$F$802,2,FALSE)</f>
        <v>#N/A</v>
      </c>
      <c r="H15" s="111" t="e">
        <f>+VLOOKUP(F15,Participants!$A$1:$F$802,4,FALSE)</f>
        <v>#N/A</v>
      </c>
      <c r="I15" s="111" t="e">
        <f>+VLOOKUP(F15,Participants!$A$1:$F$802,5,FALSE)</f>
        <v>#N/A</v>
      </c>
      <c r="J15" s="111" t="e">
        <f>+VLOOKUP(F15,Participants!$A$1:$F$802,3,FALSE)</f>
        <v>#N/A</v>
      </c>
      <c r="K15" s="53" t="e">
        <f>+VLOOKUP(F15,Participants!$A$1:$G$802,7,FALSE)</f>
        <v>#N/A</v>
      </c>
      <c r="L15" s="112"/>
      <c r="M15" s="111"/>
      <c r="N15" s="113"/>
      <c r="O15" s="114"/>
    </row>
    <row r="16" spans="1:15" ht="14.25" customHeight="1" x14ac:dyDescent="0.25">
      <c r="A16" s="115"/>
      <c r="B16" s="116"/>
      <c r="C16" s="116"/>
      <c r="D16" s="117"/>
      <c r="E16" s="117"/>
      <c r="F16" s="117"/>
      <c r="G16" s="118" t="e">
        <f>+VLOOKUP(F16,Participants!$A$1:$F$802,2,FALSE)</f>
        <v>#N/A</v>
      </c>
      <c r="H16" s="118" t="e">
        <f>+VLOOKUP(F16,Participants!$A$1:$F$802,4,FALSE)</f>
        <v>#N/A</v>
      </c>
      <c r="I16" s="118" t="e">
        <f>+VLOOKUP(F16,Participants!$A$1:$F$802,5,FALSE)</f>
        <v>#N/A</v>
      </c>
      <c r="J16" s="118" t="e">
        <f>+VLOOKUP(F16,Participants!$A$1:$F$802,3,FALSE)</f>
        <v>#N/A</v>
      </c>
      <c r="K16" s="53" t="e">
        <f>+VLOOKUP(F16,Participants!$A$1:$G$802,7,FALSE)</f>
        <v>#N/A</v>
      </c>
      <c r="L16" s="119"/>
      <c r="M16" s="118"/>
      <c r="N16" s="51"/>
      <c r="O16" s="114"/>
    </row>
    <row r="17" spans="1:15" ht="14.25" customHeight="1" x14ac:dyDescent="0.25">
      <c r="A17" s="108"/>
      <c r="B17" s="109"/>
      <c r="C17" s="109"/>
      <c r="D17" s="110"/>
      <c r="E17" s="110"/>
      <c r="F17" s="110"/>
      <c r="G17" s="111" t="e">
        <f>+VLOOKUP(F17,Participants!$A$1:$F$802,2,FALSE)</f>
        <v>#N/A</v>
      </c>
      <c r="H17" s="111" t="e">
        <f>+VLOOKUP(F17,Participants!$A$1:$F$802,4,FALSE)</f>
        <v>#N/A</v>
      </c>
      <c r="I17" s="111" t="e">
        <f>+VLOOKUP(F17,Participants!$A$1:$F$802,5,FALSE)</f>
        <v>#N/A</v>
      </c>
      <c r="J17" s="111" t="e">
        <f>+VLOOKUP(F17,Participants!$A$1:$F$802,3,FALSE)</f>
        <v>#N/A</v>
      </c>
      <c r="K17" s="53" t="e">
        <f>+VLOOKUP(F17,Participants!$A$1:$G$802,7,FALSE)</f>
        <v>#N/A</v>
      </c>
      <c r="L17" s="112"/>
      <c r="M17" s="111"/>
      <c r="N17" s="113"/>
      <c r="O17" s="114"/>
    </row>
    <row r="18" spans="1:15" ht="14.25" customHeight="1" x14ac:dyDescent="0.25">
      <c r="A18" s="115"/>
      <c r="B18" s="116"/>
      <c r="C18" s="116"/>
      <c r="D18" s="117"/>
      <c r="E18" s="117"/>
      <c r="F18" s="117"/>
      <c r="G18" s="118" t="e">
        <f>+VLOOKUP(F18,Participants!$A$1:$F$802,2,FALSE)</f>
        <v>#N/A</v>
      </c>
      <c r="H18" s="118" t="e">
        <f>+VLOOKUP(F18,Participants!$A$1:$F$802,4,FALSE)</f>
        <v>#N/A</v>
      </c>
      <c r="I18" s="118" t="e">
        <f>+VLOOKUP(F18,Participants!$A$1:$F$802,5,FALSE)</f>
        <v>#N/A</v>
      </c>
      <c r="J18" s="118" t="e">
        <f>+VLOOKUP(F18,Participants!$A$1:$F$802,3,FALSE)</f>
        <v>#N/A</v>
      </c>
      <c r="K18" s="53" t="e">
        <f>+VLOOKUP(F18,Participants!$A$1:$G$802,7,FALSE)</f>
        <v>#N/A</v>
      </c>
      <c r="L18" s="119"/>
      <c r="M18" s="118"/>
      <c r="N18" s="51"/>
      <c r="O18" s="114"/>
    </row>
    <row r="19" spans="1:15" ht="14.25" customHeight="1" x14ac:dyDescent="0.25">
      <c r="A19" s="108"/>
      <c r="B19" s="109"/>
      <c r="C19" s="109"/>
      <c r="D19" s="110"/>
      <c r="E19" s="110"/>
      <c r="F19" s="110"/>
      <c r="G19" s="111" t="e">
        <f>+VLOOKUP(F19,Participants!$A$1:$F$802,2,FALSE)</f>
        <v>#N/A</v>
      </c>
      <c r="H19" s="111" t="e">
        <f>+VLOOKUP(F19,Participants!$A$1:$F$802,4,FALSE)</f>
        <v>#N/A</v>
      </c>
      <c r="I19" s="111" t="e">
        <f>+VLOOKUP(F19,Participants!$A$1:$F$802,5,FALSE)</f>
        <v>#N/A</v>
      </c>
      <c r="J19" s="111" t="e">
        <f>+VLOOKUP(F19,Participants!$A$1:$F$802,3,FALSE)</f>
        <v>#N/A</v>
      </c>
      <c r="K19" s="53" t="e">
        <f>+VLOOKUP(F19,Participants!$A$1:$G$802,7,FALSE)</f>
        <v>#N/A</v>
      </c>
      <c r="L19" s="112"/>
      <c r="M19" s="111"/>
      <c r="N19" s="113"/>
      <c r="O19" s="114"/>
    </row>
    <row r="20" spans="1:15" ht="14.25" customHeight="1" x14ac:dyDescent="0.25">
      <c r="A20" s="115"/>
      <c r="B20" s="116"/>
      <c r="C20" s="116"/>
      <c r="D20" s="117"/>
      <c r="E20" s="117"/>
      <c r="F20" s="117"/>
      <c r="G20" s="118" t="e">
        <f>+VLOOKUP(F20,Participants!$A$1:$F$802,2,FALSE)</f>
        <v>#N/A</v>
      </c>
      <c r="H20" s="118" t="e">
        <f>+VLOOKUP(F20,Participants!$A$1:$F$802,4,FALSE)</f>
        <v>#N/A</v>
      </c>
      <c r="I20" s="118" t="e">
        <f>+VLOOKUP(F20,Participants!$A$1:$F$802,5,FALSE)</f>
        <v>#N/A</v>
      </c>
      <c r="J20" s="118" t="e">
        <f>+VLOOKUP(F20,Participants!$A$1:$F$802,3,FALSE)</f>
        <v>#N/A</v>
      </c>
      <c r="K20" s="53" t="e">
        <f>+VLOOKUP(F20,Participants!$A$1:$G$802,7,FALSE)</f>
        <v>#N/A</v>
      </c>
      <c r="L20" s="119"/>
      <c r="M20" s="118"/>
      <c r="N20" s="51"/>
      <c r="O20" s="114"/>
    </row>
    <row r="21" spans="1:15" ht="14.25" customHeight="1" x14ac:dyDescent="0.25">
      <c r="A21" s="108"/>
      <c r="B21" s="109"/>
      <c r="C21" s="109"/>
      <c r="D21" s="110"/>
      <c r="E21" s="110"/>
      <c r="F21" s="110"/>
      <c r="G21" s="111" t="e">
        <f>+VLOOKUP(F21,Participants!$A$1:$F$802,2,FALSE)</f>
        <v>#N/A</v>
      </c>
      <c r="H21" s="111" t="e">
        <f>+VLOOKUP(F21,Participants!$A$1:$F$802,4,FALSE)</f>
        <v>#N/A</v>
      </c>
      <c r="I21" s="111" t="e">
        <f>+VLOOKUP(F21,Participants!$A$1:$F$802,5,FALSE)</f>
        <v>#N/A</v>
      </c>
      <c r="J21" s="111" t="e">
        <f>+VLOOKUP(F21,Participants!$A$1:$F$802,3,FALSE)</f>
        <v>#N/A</v>
      </c>
      <c r="K21" s="53" t="e">
        <f>+VLOOKUP(F21,Participants!$A$1:$G$802,7,FALSE)</f>
        <v>#N/A</v>
      </c>
      <c r="L21" s="112"/>
      <c r="M21" s="111"/>
      <c r="N21" s="113"/>
      <c r="O21" s="114"/>
    </row>
    <row r="22" spans="1:15" ht="14.25" customHeight="1" x14ac:dyDescent="0.25">
      <c r="A22" s="115"/>
      <c r="B22" s="116"/>
      <c r="C22" s="116"/>
      <c r="D22" s="117"/>
      <c r="E22" s="117"/>
      <c r="F22" s="117"/>
      <c r="G22" s="118" t="e">
        <f>+VLOOKUP(F22,Participants!$A$1:$F$802,2,FALSE)</f>
        <v>#N/A</v>
      </c>
      <c r="H22" s="118" t="e">
        <f>+VLOOKUP(F22,Participants!$A$1:$F$802,4,FALSE)</f>
        <v>#N/A</v>
      </c>
      <c r="I22" s="118" t="e">
        <f>+VLOOKUP(F22,Participants!$A$1:$F$802,5,FALSE)</f>
        <v>#N/A</v>
      </c>
      <c r="J22" s="118" t="e">
        <f>+VLOOKUP(F22,Participants!$A$1:$F$802,3,FALSE)</f>
        <v>#N/A</v>
      </c>
      <c r="K22" s="53" t="e">
        <f>+VLOOKUP(F22,Participants!$A$1:$G$802,7,FALSE)</f>
        <v>#N/A</v>
      </c>
      <c r="L22" s="119"/>
      <c r="M22" s="118"/>
      <c r="N22" s="51"/>
      <c r="O22" s="114"/>
    </row>
    <row r="23" spans="1:15" ht="14.25" customHeight="1" x14ac:dyDescent="0.25">
      <c r="A23" s="108"/>
      <c r="B23" s="109"/>
      <c r="C23" s="109"/>
      <c r="D23" s="110"/>
      <c r="E23" s="110"/>
      <c r="F23" s="110"/>
      <c r="G23" s="111" t="e">
        <f>+VLOOKUP(F23,Participants!$A$1:$F$802,2,FALSE)</f>
        <v>#N/A</v>
      </c>
      <c r="H23" s="111" t="e">
        <f>+VLOOKUP(F23,Participants!$A$1:$F$802,4,FALSE)</f>
        <v>#N/A</v>
      </c>
      <c r="I23" s="111" t="e">
        <f>+VLOOKUP(F23,Participants!$A$1:$F$802,5,FALSE)</f>
        <v>#N/A</v>
      </c>
      <c r="J23" s="111" t="e">
        <f>+VLOOKUP(F23,Participants!$A$1:$F$802,3,FALSE)</f>
        <v>#N/A</v>
      </c>
      <c r="K23" s="53" t="e">
        <f>+VLOOKUP(F23,Participants!$A$1:$G$802,7,FALSE)</f>
        <v>#N/A</v>
      </c>
      <c r="L23" s="112"/>
      <c r="M23" s="111"/>
      <c r="N23" s="113"/>
      <c r="O23" s="114"/>
    </row>
    <row r="24" spans="1:15" ht="14.25" customHeight="1" x14ac:dyDescent="0.25">
      <c r="A24" s="115"/>
      <c r="B24" s="116"/>
      <c r="C24" s="116"/>
      <c r="D24" s="117"/>
      <c r="E24" s="117"/>
      <c r="F24" s="117"/>
      <c r="G24" s="118" t="e">
        <f>+VLOOKUP(F24,Participants!$A$1:$F$802,2,FALSE)</f>
        <v>#N/A</v>
      </c>
      <c r="H24" s="118" t="e">
        <f>+VLOOKUP(F24,Participants!$A$1:$F$802,4,FALSE)</f>
        <v>#N/A</v>
      </c>
      <c r="I24" s="118" t="e">
        <f>+VLOOKUP(F24,Participants!$A$1:$F$802,5,FALSE)</f>
        <v>#N/A</v>
      </c>
      <c r="J24" s="118" t="e">
        <f>+VLOOKUP(F24,Participants!$A$1:$F$802,3,FALSE)</f>
        <v>#N/A</v>
      </c>
      <c r="K24" s="53" t="e">
        <f>+VLOOKUP(F24,Participants!$A$1:$G$802,7,FALSE)</f>
        <v>#N/A</v>
      </c>
      <c r="L24" s="119"/>
      <c r="M24" s="118"/>
      <c r="N24" s="51"/>
      <c r="O24" s="114"/>
    </row>
    <row r="25" spans="1:15" ht="14.25" customHeight="1" x14ac:dyDescent="0.25">
      <c r="A25" s="108"/>
      <c r="B25" s="109"/>
      <c r="C25" s="109"/>
      <c r="D25" s="110"/>
      <c r="E25" s="110"/>
      <c r="F25" s="110"/>
      <c r="G25" s="111" t="e">
        <f>+VLOOKUP(F25,Participants!$A$1:$F$802,2,FALSE)</f>
        <v>#N/A</v>
      </c>
      <c r="H25" s="111" t="e">
        <f>+VLOOKUP(F25,Participants!$A$1:$F$802,4,FALSE)</f>
        <v>#N/A</v>
      </c>
      <c r="I25" s="111" t="e">
        <f>+VLOOKUP(F25,Participants!$A$1:$F$802,5,FALSE)</f>
        <v>#N/A</v>
      </c>
      <c r="J25" s="111" t="e">
        <f>+VLOOKUP(F25,Participants!$A$1:$F$802,3,FALSE)</f>
        <v>#N/A</v>
      </c>
      <c r="K25" s="53" t="e">
        <f>+VLOOKUP(F25,Participants!$A$1:$G$802,7,FALSE)</f>
        <v>#N/A</v>
      </c>
      <c r="L25" s="112"/>
      <c r="M25" s="111"/>
      <c r="N25" s="113"/>
      <c r="O25" s="114"/>
    </row>
    <row r="26" spans="1:15" ht="14.25" customHeight="1" x14ac:dyDescent="0.25">
      <c r="A26" s="115"/>
      <c r="B26" s="116"/>
      <c r="C26" s="116"/>
      <c r="D26" s="117"/>
      <c r="E26" s="117"/>
      <c r="F26" s="117"/>
      <c r="G26" s="118" t="e">
        <f>+VLOOKUP(F26,Participants!$A$1:$F$802,2,FALSE)</f>
        <v>#N/A</v>
      </c>
      <c r="H26" s="118" t="e">
        <f>+VLOOKUP(F26,Participants!$A$1:$F$802,4,FALSE)</f>
        <v>#N/A</v>
      </c>
      <c r="I26" s="118" t="e">
        <f>+VLOOKUP(F26,Participants!$A$1:$F$802,5,FALSE)</f>
        <v>#N/A</v>
      </c>
      <c r="J26" s="118" t="e">
        <f>+VLOOKUP(F26,Participants!$A$1:$F$802,3,FALSE)</f>
        <v>#N/A</v>
      </c>
      <c r="K26" s="53" t="e">
        <f>+VLOOKUP(F26,Participants!$A$1:$G$802,7,FALSE)</f>
        <v>#N/A</v>
      </c>
      <c r="L26" s="119"/>
      <c r="M26" s="118"/>
      <c r="N26" s="51"/>
      <c r="O26" s="114"/>
    </row>
    <row r="27" spans="1:15" ht="14.25" customHeight="1" x14ac:dyDescent="0.25">
      <c r="A27" s="108"/>
      <c r="B27" s="109"/>
      <c r="C27" s="109"/>
      <c r="D27" s="110"/>
      <c r="E27" s="110"/>
      <c r="F27" s="110"/>
      <c r="G27" s="111" t="e">
        <f>+VLOOKUP(F27,Participants!$A$1:$F$802,2,FALSE)</f>
        <v>#N/A</v>
      </c>
      <c r="H27" s="111" t="e">
        <f>+VLOOKUP(F27,Participants!$A$1:$F$802,4,FALSE)</f>
        <v>#N/A</v>
      </c>
      <c r="I27" s="111" t="e">
        <f>+VLOOKUP(F27,Participants!$A$1:$F$802,5,FALSE)</f>
        <v>#N/A</v>
      </c>
      <c r="J27" s="111" t="e">
        <f>+VLOOKUP(F27,Participants!$A$1:$F$802,3,FALSE)</f>
        <v>#N/A</v>
      </c>
      <c r="K27" s="53" t="e">
        <f>+VLOOKUP(F27,Participants!$A$1:$G$802,7,FALSE)</f>
        <v>#N/A</v>
      </c>
      <c r="L27" s="112"/>
      <c r="M27" s="111"/>
      <c r="N27" s="113"/>
      <c r="O27" s="114"/>
    </row>
    <row r="28" spans="1:15" ht="14.25" customHeight="1" x14ac:dyDescent="0.25">
      <c r="A28" s="115"/>
      <c r="B28" s="116"/>
      <c r="C28" s="116"/>
      <c r="D28" s="117"/>
      <c r="E28" s="117"/>
      <c r="F28" s="117"/>
      <c r="G28" s="118" t="e">
        <f>+VLOOKUP(F28,Participants!$A$1:$F$802,2,FALSE)</f>
        <v>#N/A</v>
      </c>
      <c r="H28" s="118" t="e">
        <f>+VLOOKUP(F28,Participants!$A$1:$F$802,4,FALSE)</f>
        <v>#N/A</v>
      </c>
      <c r="I28" s="118" t="e">
        <f>+VLOOKUP(F28,Participants!$A$1:$F$802,5,FALSE)</f>
        <v>#N/A</v>
      </c>
      <c r="J28" s="118" t="e">
        <f>+VLOOKUP(F28,Participants!$A$1:$F$802,3,FALSE)</f>
        <v>#N/A</v>
      </c>
      <c r="K28" s="53" t="e">
        <f>+VLOOKUP(F28,Participants!$A$1:$G$802,7,FALSE)</f>
        <v>#N/A</v>
      </c>
      <c r="L28" s="119"/>
      <c r="M28" s="118"/>
      <c r="N28" s="51"/>
      <c r="O28" s="114"/>
    </row>
    <row r="29" spans="1:15" ht="14.25" customHeight="1" x14ac:dyDescent="0.25">
      <c r="A29" s="108"/>
      <c r="B29" s="109"/>
      <c r="C29" s="109"/>
      <c r="D29" s="110"/>
      <c r="E29" s="110"/>
      <c r="F29" s="110"/>
      <c r="G29" s="111" t="e">
        <f>+VLOOKUP(F29,Participants!$A$1:$F$802,2,FALSE)</f>
        <v>#N/A</v>
      </c>
      <c r="H29" s="111" t="e">
        <f>+VLOOKUP(F29,Participants!$A$1:$F$802,4,FALSE)</f>
        <v>#N/A</v>
      </c>
      <c r="I29" s="111" t="e">
        <f>+VLOOKUP(F29,Participants!$A$1:$F$802,5,FALSE)</f>
        <v>#N/A</v>
      </c>
      <c r="J29" s="111" t="e">
        <f>+VLOOKUP(F29,Participants!$A$1:$F$802,3,FALSE)</f>
        <v>#N/A</v>
      </c>
      <c r="K29" s="53" t="e">
        <f>+VLOOKUP(F29,Participants!$A$1:$G$802,7,FALSE)</f>
        <v>#N/A</v>
      </c>
      <c r="L29" s="112"/>
      <c r="M29" s="111"/>
      <c r="N29" s="113"/>
      <c r="O29" s="114"/>
    </row>
    <row r="30" spans="1:15" ht="14.25" customHeight="1" x14ac:dyDescent="0.25">
      <c r="A30" s="115"/>
      <c r="B30" s="116"/>
      <c r="C30" s="116"/>
      <c r="D30" s="117"/>
      <c r="E30" s="117"/>
      <c r="F30" s="117"/>
      <c r="G30" s="118" t="e">
        <f>+VLOOKUP(F30,Participants!$A$1:$F$802,2,FALSE)</f>
        <v>#N/A</v>
      </c>
      <c r="H30" s="118" t="e">
        <f>+VLOOKUP(F30,Participants!$A$1:$F$802,4,FALSE)</f>
        <v>#N/A</v>
      </c>
      <c r="I30" s="118" t="e">
        <f>+VLOOKUP(F30,Participants!$A$1:$F$802,5,FALSE)</f>
        <v>#N/A</v>
      </c>
      <c r="J30" s="118" t="e">
        <f>+VLOOKUP(F30,Participants!$A$1:$F$802,3,FALSE)</f>
        <v>#N/A</v>
      </c>
      <c r="K30" s="53" t="e">
        <f>+VLOOKUP(F30,Participants!$A$1:$G$802,7,FALSE)</f>
        <v>#N/A</v>
      </c>
      <c r="L30" s="119"/>
      <c r="M30" s="118"/>
      <c r="N30" s="51"/>
      <c r="O30" s="114"/>
    </row>
    <row r="31" spans="1:15" ht="14.25" customHeight="1" x14ac:dyDescent="0.25">
      <c r="A31" s="108"/>
      <c r="B31" s="109"/>
      <c r="C31" s="109"/>
      <c r="D31" s="110"/>
      <c r="E31" s="110"/>
      <c r="F31" s="110"/>
      <c r="G31" s="111" t="e">
        <f>+VLOOKUP(F31,Participants!$A$1:$F$802,2,FALSE)</f>
        <v>#N/A</v>
      </c>
      <c r="H31" s="111" t="e">
        <f>+VLOOKUP(F31,Participants!$A$1:$F$802,4,FALSE)</f>
        <v>#N/A</v>
      </c>
      <c r="I31" s="111" t="e">
        <f>+VLOOKUP(F31,Participants!$A$1:$F$802,5,FALSE)</f>
        <v>#N/A</v>
      </c>
      <c r="J31" s="111" t="e">
        <f>+VLOOKUP(F31,Participants!$A$1:$F$802,3,FALSE)</f>
        <v>#N/A</v>
      </c>
      <c r="K31" s="53" t="e">
        <f>+VLOOKUP(F31,Participants!$A$1:$G$802,7,FALSE)</f>
        <v>#N/A</v>
      </c>
      <c r="L31" s="112"/>
      <c r="M31" s="111"/>
      <c r="N31" s="113"/>
      <c r="O31" s="114"/>
    </row>
    <row r="32" spans="1:15" ht="14.25" customHeight="1" x14ac:dyDescent="0.25">
      <c r="A32" s="115"/>
      <c r="B32" s="116"/>
      <c r="C32" s="116"/>
      <c r="D32" s="117"/>
      <c r="E32" s="117"/>
      <c r="F32" s="117"/>
      <c r="G32" s="118" t="e">
        <f>+VLOOKUP(F32,Participants!$A$1:$F$802,2,FALSE)</f>
        <v>#N/A</v>
      </c>
      <c r="H32" s="118" t="e">
        <f>+VLOOKUP(F32,Participants!$A$1:$F$802,4,FALSE)</f>
        <v>#N/A</v>
      </c>
      <c r="I32" s="118" t="e">
        <f>+VLOOKUP(F32,Participants!$A$1:$F$802,5,FALSE)</f>
        <v>#N/A</v>
      </c>
      <c r="J32" s="118" t="e">
        <f>+VLOOKUP(F32,Participants!$A$1:$F$802,3,FALSE)</f>
        <v>#N/A</v>
      </c>
      <c r="K32" s="53" t="e">
        <f>+VLOOKUP(F32,Participants!$A$1:$G$802,7,FALSE)</f>
        <v>#N/A</v>
      </c>
      <c r="L32" s="119"/>
      <c r="M32" s="118"/>
      <c r="N32" s="51"/>
      <c r="O32" s="114"/>
    </row>
    <row r="33" spans="1:15" ht="14.25" customHeight="1" x14ac:dyDescent="0.25">
      <c r="A33" s="108"/>
      <c r="B33" s="109"/>
      <c r="C33" s="109"/>
      <c r="D33" s="110"/>
      <c r="E33" s="110"/>
      <c r="F33" s="110"/>
      <c r="G33" s="111" t="e">
        <f>+VLOOKUP(F33,Participants!$A$1:$F$802,2,FALSE)</f>
        <v>#N/A</v>
      </c>
      <c r="H33" s="111" t="e">
        <f>+VLOOKUP(F33,Participants!$A$1:$F$802,4,FALSE)</f>
        <v>#N/A</v>
      </c>
      <c r="I33" s="111" t="e">
        <f>+VLOOKUP(F33,Participants!$A$1:$F$802,5,FALSE)</f>
        <v>#N/A</v>
      </c>
      <c r="J33" s="111" t="e">
        <f>+VLOOKUP(F33,Participants!$A$1:$F$802,3,FALSE)</f>
        <v>#N/A</v>
      </c>
      <c r="K33" s="53" t="e">
        <f>+VLOOKUP(F33,Participants!$A$1:$G$802,7,FALSE)</f>
        <v>#N/A</v>
      </c>
      <c r="L33" s="112"/>
      <c r="M33" s="111"/>
      <c r="N33" s="113"/>
      <c r="O33" s="114"/>
    </row>
    <row r="34" spans="1:15" ht="14.25" customHeight="1" x14ac:dyDescent="0.25">
      <c r="A34" s="115"/>
      <c r="B34" s="116"/>
      <c r="C34" s="116"/>
      <c r="D34" s="117"/>
      <c r="E34" s="117"/>
      <c r="F34" s="117"/>
      <c r="G34" s="118" t="e">
        <f>+VLOOKUP(F34,Participants!$A$1:$F$802,2,FALSE)</f>
        <v>#N/A</v>
      </c>
      <c r="H34" s="118" t="e">
        <f>+VLOOKUP(F34,Participants!$A$1:$F$802,4,FALSE)</f>
        <v>#N/A</v>
      </c>
      <c r="I34" s="118" t="e">
        <f>+VLOOKUP(F34,Participants!$A$1:$F$802,5,FALSE)</f>
        <v>#N/A</v>
      </c>
      <c r="J34" s="118" t="e">
        <f>+VLOOKUP(F34,Participants!$A$1:$F$802,3,FALSE)</f>
        <v>#N/A</v>
      </c>
      <c r="K34" s="53" t="e">
        <f>+VLOOKUP(F34,Participants!$A$1:$G$802,7,FALSE)</f>
        <v>#N/A</v>
      </c>
      <c r="L34" s="119"/>
      <c r="M34" s="118"/>
      <c r="N34" s="51"/>
      <c r="O34" s="114"/>
    </row>
    <row r="35" spans="1:15" ht="14.25" customHeight="1" x14ac:dyDescent="0.25">
      <c r="A35" s="108"/>
      <c r="B35" s="109"/>
      <c r="C35" s="109"/>
      <c r="D35" s="110"/>
      <c r="E35" s="110"/>
      <c r="F35" s="110"/>
      <c r="G35" s="111" t="e">
        <f>+VLOOKUP(F35,Participants!$A$1:$F$802,2,FALSE)</f>
        <v>#N/A</v>
      </c>
      <c r="H35" s="111" t="e">
        <f>+VLOOKUP(F35,Participants!$A$1:$F$802,4,FALSE)</f>
        <v>#N/A</v>
      </c>
      <c r="I35" s="111" t="e">
        <f>+VLOOKUP(F35,Participants!$A$1:$F$802,5,FALSE)</f>
        <v>#N/A</v>
      </c>
      <c r="J35" s="111" t="e">
        <f>+VLOOKUP(F35,Participants!$A$1:$F$802,3,FALSE)</f>
        <v>#N/A</v>
      </c>
      <c r="K35" s="53" t="e">
        <f>+VLOOKUP(F35,Participants!$A$1:$G$802,7,FALSE)</f>
        <v>#N/A</v>
      </c>
      <c r="L35" s="112"/>
      <c r="M35" s="111"/>
      <c r="N35" s="113"/>
      <c r="O35" s="114"/>
    </row>
    <row r="36" spans="1:15" ht="14.25" customHeight="1" x14ac:dyDescent="0.25">
      <c r="A36" s="115"/>
      <c r="B36" s="116"/>
      <c r="C36" s="116"/>
      <c r="D36" s="117"/>
      <c r="E36" s="117"/>
      <c r="F36" s="117"/>
      <c r="G36" s="118" t="e">
        <f>+VLOOKUP(F36,Participants!$A$1:$F$802,2,FALSE)</f>
        <v>#N/A</v>
      </c>
      <c r="H36" s="118" t="e">
        <f>+VLOOKUP(F36,Participants!$A$1:$F$802,4,FALSE)</f>
        <v>#N/A</v>
      </c>
      <c r="I36" s="118" t="e">
        <f>+VLOOKUP(F36,Participants!$A$1:$F$802,5,FALSE)</f>
        <v>#N/A</v>
      </c>
      <c r="J36" s="118" t="e">
        <f>+VLOOKUP(F36,Participants!$A$1:$F$802,3,FALSE)</f>
        <v>#N/A</v>
      </c>
      <c r="K36" s="53" t="e">
        <f>+VLOOKUP(F36,Participants!$A$1:$G$802,7,FALSE)</f>
        <v>#N/A</v>
      </c>
      <c r="L36" s="119"/>
      <c r="M36" s="118"/>
      <c r="N36" s="51"/>
      <c r="O36" s="114"/>
    </row>
    <row r="37" spans="1:15" ht="14.25" customHeight="1" x14ac:dyDescent="0.25">
      <c r="A37" s="108"/>
      <c r="B37" s="109"/>
      <c r="C37" s="109"/>
      <c r="D37" s="110"/>
      <c r="E37" s="110"/>
      <c r="F37" s="110"/>
      <c r="G37" s="111" t="e">
        <f>+VLOOKUP(F37,Participants!$A$1:$F$802,2,FALSE)</f>
        <v>#N/A</v>
      </c>
      <c r="H37" s="111" t="e">
        <f>+VLOOKUP(F37,Participants!$A$1:$F$802,4,FALSE)</f>
        <v>#N/A</v>
      </c>
      <c r="I37" s="111" t="e">
        <f>+VLOOKUP(F37,Participants!$A$1:$F$802,5,FALSE)</f>
        <v>#N/A</v>
      </c>
      <c r="J37" s="111" t="e">
        <f>+VLOOKUP(F37,Participants!$A$1:$F$802,3,FALSE)</f>
        <v>#N/A</v>
      </c>
      <c r="K37" s="53" t="e">
        <f>+VLOOKUP(F37,Participants!$A$1:$G$802,7,FALSE)</f>
        <v>#N/A</v>
      </c>
      <c r="L37" s="112"/>
      <c r="M37" s="111"/>
      <c r="N37" s="113"/>
      <c r="O37" s="114"/>
    </row>
    <row r="38" spans="1:15" ht="14.25" customHeight="1" x14ac:dyDescent="0.25">
      <c r="A38" s="115"/>
      <c r="B38" s="116"/>
      <c r="C38" s="116"/>
      <c r="D38" s="117"/>
      <c r="E38" s="117"/>
      <c r="F38" s="117"/>
      <c r="G38" s="118" t="e">
        <f>+VLOOKUP(F38,Participants!$A$1:$F$802,2,FALSE)</f>
        <v>#N/A</v>
      </c>
      <c r="H38" s="118" t="e">
        <f>+VLOOKUP(F38,Participants!$A$1:$F$802,4,FALSE)</f>
        <v>#N/A</v>
      </c>
      <c r="I38" s="118" t="e">
        <f>+VLOOKUP(F38,Participants!$A$1:$F$802,5,FALSE)</f>
        <v>#N/A</v>
      </c>
      <c r="J38" s="118" t="e">
        <f>+VLOOKUP(F38,Participants!$A$1:$F$802,3,FALSE)</f>
        <v>#N/A</v>
      </c>
      <c r="K38" s="53" t="e">
        <f>+VLOOKUP(F38,Participants!$A$1:$G$802,7,FALSE)</f>
        <v>#N/A</v>
      </c>
      <c r="L38" s="119"/>
      <c r="M38" s="118"/>
      <c r="N38" s="51"/>
      <c r="O38" s="114"/>
    </row>
    <row r="39" spans="1:15" ht="14.25" customHeight="1" x14ac:dyDescent="0.25">
      <c r="A39" s="108"/>
      <c r="B39" s="109"/>
      <c r="C39" s="109"/>
      <c r="D39" s="110"/>
      <c r="E39" s="110"/>
      <c r="F39" s="110"/>
      <c r="G39" s="111" t="e">
        <f>+VLOOKUP(F39,Participants!$A$1:$F$802,2,FALSE)</f>
        <v>#N/A</v>
      </c>
      <c r="H39" s="111" t="e">
        <f>+VLOOKUP(F39,Participants!$A$1:$F$802,4,FALSE)</f>
        <v>#N/A</v>
      </c>
      <c r="I39" s="111" t="e">
        <f>+VLOOKUP(F39,Participants!$A$1:$F$802,5,FALSE)</f>
        <v>#N/A</v>
      </c>
      <c r="J39" s="111" t="e">
        <f>+VLOOKUP(F39,Participants!$A$1:$F$802,3,FALSE)</f>
        <v>#N/A</v>
      </c>
      <c r="K39" s="53" t="e">
        <f>+VLOOKUP(F39,Participants!$A$1:$G$802,7,FALSE)</f>
        <v>#N/A</v>
      </c>
      <c r="L39" s="112"/>
      <c r="M39" s="111"/>
      <c r="N39" s="113"/>
      <c r="O39" s="114"/>
    </row>
    <row r="40" spans="1:15" ht="14.25" customHeight="1" x14ac:dyDescent="0.25">
      <c r="A40" s="115"/>
      <c r="B40" s="116"/>
      <c r="C40" s="116"/>
      <c r="D40" s="117"/>
      <c r="E40" s="117"/>
      <c r="F40" s="117"/>
      <c r="G40" s="118" t="e">
        <f>+VLOOKUP(F40,Participants!$A$1:$F$802,2,FALSE)</f>
        <v>#N/A</v>
      </c>
      <c r="H40" s="118" t="e">
        <f>+VLOOKUP(F40,Participants!$A$1:$F$802,4,FALSE)</f>
        <v>#N/A</v>
      </c>
      <c r="I40" s="118" t="e">
        <f>+VLOOKUP(F40,Participants!$A$1:$F$802,5,FALSE)</f>
        <v>#N/A</v>
      </c>
      <c r="J40" s="118" t="e">
        <f>+VLOOKUP(F40,Participants!$A$1:$F$802,3,FALSE)</f>
        <v>#N/A</v>
      </c>
      <c r="K40" s="53" t="e">
        <f>+VLOOKUP(F40,Participants!$A$1:$G$802,7,FALSE)</f>
        <v>#N/A</v>
      </c>
      <c r="L40" s="119"/>
      <c r="M40" s="118"/>
      <c r="N40" s="51"/>
      <c r="O40" s="114"/>
    </row>
    <row r="41" spans="1:15" ht="14.25" customHeight="1" x14ac:dyDescent="0.25">
      <c r="A41" s="108"/>
      <c r="B41" s="109"/>
      <c r="C41" s="109"/>
      <c r="D41" s="110"/>
      <c r="E41" s="110"/>
      <c r="F41" s="110"/>
      <c r="G41" s="111" t="e">
        <f>+VLOOKUP(F41,Participants!$A$1:$F$802,2,FALSE)</f>
        <v>#N/A</v>
      </c>
      <c r="H41" s="111" t="e">
        <f>+VLOOKUP(F41,Participants!$A$1:$F$802,4,FALSE)</f>
        <v>#N/A</v>
      </c>
      <c r="I41" s="111" t="e">
        <f>+VLOOKUP(F41,Participants!$A$1:$F$802,5,FALSE)</f>
        <v>#N/A</v>
      </c>
      <c r="J41" s="111" t="e">
        <f>+VLOOKUP(F41,Participants!$A$1:$F$802,3,FALSE)</f>
        <v>#N/A</v>
      </c>
      <c r="K41" s="53" t="e">
        <f>+VLOOKUP(F41,Participants!$A$1:$G$802,7,FALSE)</f>
        <v>#N/A</v>
      </c>
      <c r="L41" s="112"/>
      <c r="M41" s="111"/>
      <c r="N41" s="113"/>
      <c r="O41" s="114"/>
    </row>
    <row r="42" spans="1:15" ht="14.25" customHeight="1" x14ac:dyDescent="0.25">
      <c r="A42" s="115"/>
      <c r="B42" s="116"/>
      <c r="C42" s="116"/>
      <c r="D42" s="117"/>
      <c r="E42" s="117"/>
      <c r="F42" s="117"/>
      <c r="G42" s="118" t="e">
        <f>+VLOOKUP(F42,Participants!$A$1:$F$802,2,FALSE)</f>
        <v>#N/A</v>
      </c>
      <c r="H42" s="118" t="e">
        <f>+VLOOKUP(F42,Participants!$A$1:$F$802,4,FALSE)</f>
        <v>#N/A</v>
      </c>
      <c r="I42" s="118" t="e">
        <f>+VLOOKUP(F42,Participants!$A$1:$F$802,5,FALSE)</f>
        <v>#N/A</v>
      </c>
      <c r="J42" s="118" t="e">
        <f>+VLOOKUP(F42,Participants!$A$1:$F$802,3,FALSE)</f>
        <v>#N/A</v>
      </c>
      <c r="K42" s="53" t="e">
        <f>+VLOOKUP(F42,Participants!$A$1:$G$802,7,FALSE)</f>
        <v>#N/A</v>
      </c>
      <c r="L42" s="119"/>
      <c r="M42" s="118"/>
      <c r="N42" s="51"/>
      <c r="O42" s="114"/>
    </row>
    <row r="43" spans="1:15" ht="14.25" customHeight="1" x14ac:dyDescent="0.25">
      <c r="A43" s="108"/>
      <c r="B43" s="109"/>
      <c r="C43" s="109"/>
      <c r="D43" s="110"/>
      <c r="E43" s="110"/>
      <c r="F43" s="110"/>
      <c r="G43" s="111" t="e">
        <f>+VLOOKUP(F43,Participants!$A$1:$F$802,2,FALSE)</f>
        <v>#N/A</v>
      </c>
      <c r="H43" s="111" t="e">
        <f>+VLOOKUP(F43,Participants!$A$1:$F$802,4,FALSE)</f>
        <v>#N/A</v>
      </c>
      <c r="I43" s="111" t="e">
        <f>+VLOOKUP(F43,Participants!$A$1:$F$802,5,FALSE)</f>
        <v>#N/A</v>
      </c>
      <c r="J43" s="111" t="e">
        <f>+VLOOKUP(F43,Participants!$A$1:$F$802,3,FALSE)</f>
        <v>#N/A</v>
      </c>
      <c r="K43" s="53" t="e">
        <f>+VLOOKUP(F43,Participants!$A$1:$G$802,7,FALSE)</f>
        <v>#N/A</v>
      </c>
      <c r="L43" s="112"/>
      <c r="M43" s="111"/>
      <c r="N43" s="113"/>
      <c r="O43" s="114"/>
    </row>
    <row r="44" spans="1:15" ht="14.25" customHeight="1" x14ac:dyDescent="0.25">
      <c r="A44" s="115"/>
      <c r="B44" s="116"/>
      <c r="C44" s="116"/>
      <c r="D44" s="117"/>
      <c r="E44" s="117"/>
      <c r="F44" s="117"/>
      <c r="G44" s="118" t="e">
        <f>+VLOOKUP(F44,Participants!$A$1:$F$802,2,FALSE)</f>
        <v>#N/A</v>
      </c>
      <c r="H44" s="118" t="e">
        <f>+VLOOKUP(F44,Participants!$A$1:$F$802,4,FALSE)</f>
        <v>#N/A</v>
      </c>
      <c r="I44" s="118" t="e">
        <f>+VLOOKUP(F44,Participants!$A$1:$F$802,5,FALSE)</f>
        <v>#N/A</v>
      </c>
      <c r="J44" s="118" t="e">
        <f>+VLOOKUP(F44,Participants!$A$1:$F$802,3,FALSE)</f>
        <v>#N/A</v>
      </c>
      <c r="K44" s="53" t="e">
        <f>+VLOOKUP(F44,Participants!$A$1:$G$802,7,FALSE)</f>
        <v>#N/A</v>
      </c>
      <c r="L44" s="119"/>
      <c r="M44" s="118"/>
      <c r="N44" s="51"/>
      <c r="O44" s="114"/>
    </row>
    <row r="45" spans="1:15" ht="14.25" customHeight="1" x14ac:dyDescent="0.25">
      <c r="A45" s="108"/>
      <c r="B45" s="109"/>
      <c r="C45" s="109"/>
      <c r="D45" s="110"/>
      <c r="E45" s="110"/>
      <c r="F45" s="110"/>
      <c r="G45" s="111" t="e">
        <f>+VLOOKUP(F45,Participants!$A$1:$F$802,2,FALSE)</f>
        <v>#N/A</v>
      </c>
      <c r="H45" s="111" t="e">
        <f>+VLOOKUP(F45,Participants!$A$1:$F$802,4,FALSE)</f>
        <v>#N/A</v>
      </c>
      <c r="I45" s="111" t="e">
        <f>+VLOOKUP(F45,Participants!$A$1:$F$802,5,FALSE)</f>
        <v>#N/A</v>
      </c>
      <c r="J45" s="111" t="e">
        <f>+VLOOKUP(F45,Participants!$A$1:$F$802,3,FALSE)</f>
        <v>#N/A</v>
      </c>
      <c r="K45" s="53" t="e">
        <f>+VLOOKUP(F45,Participants!$A$1:$G$802,7,FALSE)</f>
        <v>#N/A</v>
      </c>
      <c r="L45" s="112"/>
      <c r="M45" s="111"/>
      <c r="N45" s="113"/>
      <c r="O45" s="114"/>
    </row>
    <row r="46" spans="1:15" ht="14.25" customHeight="1" x14ac:dyDescent="0.25">
      <c r="A46" s="115"/>
      <c r="B46" s="116"/>
      <c r="C46" s="116"/>
      <c r="D46" s="117"/>
      <c r="E46" s="117"/>
      <c r="F46" s="117"/>
      <c r="G46" s="118" t="e">
        <f>+VLOOKUP(F46,Participants!$A$1:$F$802,2,FALSE)</f>
        <v>#N/A</v>
      </c>
      <c r="H46" s="118" t="e">
        <f>+VLOOKUP(F46,Participants!$A$1:$F$802,4,FALSE)</f>
        <v>#N/A</v>
      </c>
      <c r="I46" s="118" t="e">
        <f>+VLOOKUP(F46,Participants!$A$1:$F$802,5,FALSE)</f>
        <v>#N/A</v>
      </c>
      <c r="J46" s="118" t="e">
        <f>+VLOOKUP(F46,Participants!$A$1:$F$802,3,FALSE)</f>
        <v>#N/A</v>
      </c>
      <c r="K46" s="53" t="e">
        <f>+VLOOKUP(F46,Participants!$A$1:$G$802,7,FALSE)</f>
        <v>#N/A</v>
      </c>
      <c r="L46" s="119"/>
      <c r="M46" s="118"/>
      <c r="N46" s="51"/>
      <c r="O46" s="114"/>
    </row>
    <row r="47" spans="1:15" ht="14.25" customHeight="1" x14ac:dyDescent="0.25">
      <c r="A47" s="108"/>
      <c r="B47" s="109"/>
      <c r="C47" s="109"/>
      <c r="D47" s="110"/>
      <c r="E47" s="110"/>
      <c r="F47" s="110"/>
      <c r="G47" s="111" t="e">
        <f>+VLOOKUP(F47,Participants!$A$1:$F$802,2,FALSE)</f>
        <v>#N/A</v>
      </c>
      <c r="H47" s="111" t="e">
        <f>+VLOOKUP(F47,Participants!$A$1:$F$802,4,FALSE)</f>
        <v>#N/A</v>
      </c>
      <c r="I47" s="111" t="e">
        <f>+VLOOKUP(F47,Participants!$A$1:$F$802,5,FALSE)</f>
        <v>#N/A</v>
      </c>
      <c r="J47" s="111" t="e">
        <f>+VLOOKUP(F47,Participants!$A$1:$F$802,3,FALSE)</f>
        <v>#N/A</v>
      </c>
      <c r="K47" s="53" t="e">
        <f>+VLOOKUP(F47,Participants!$A$1:$G$802,7,FALSE)</f>
        <v>#N/A</v>
      </c>
      <c r="L47" s="112"/>
      <c r="M47" s="111"/>
      <c r="N47" s="113"/>
      <c r="O47" s="114"/>
    </row>
    <row r="48" spans="1:15" ht="14.25" customHeight="1" x14ac:dyDescent="0.25">
      <c r="A48" s="115"/>
      <c r="B48" s="116"/>
      <c r="C48" s="116"/>
      <c r="D48" s="117"/>
      <c r="E48" s="117"/>
      <c r="F48" s="117"/>
      <c r="G48" s="118" t="e">
        <f>+VLOOKUP(F48,Participants!$A$1:$F$802,2,FALSE)</f>
        <v>#N/A</v>
      </c>
      <c r="H48" s="118" t="e">
        <f>+VLOOKUP(F48,Participants!$A$1:$F$802,4,FALSE)</f>
        <v>#N/A</v>
      </c>
      <c r="I48" s="118" t="e">
        <f>+VLOOKUP(F48,Participants!$A$1:$F$802,5,FALSE)</f>
        <v>#N/A</v>
      </c>
      <c r="J48" s="118" t="e">
        <f>+VLOOKUP(F48,Participants!$A$1:$F$802,3,FALSE)</f>
        <v>#N/A</v>
      </c>
      <c r="K48" s="53" t="e">
        <f>+VLOOKUP(F48,Participants!$A$1:$G$802,7,FALSE)</f>
        <v>#N/A</v>
      </c>
      <c r="L48" s="119"/>
      <c r="M48" s="118"/>
      <c r="N48" s="51"/>
      <c r="O48" s="114"/>
    </row>
    <row r="49" spans="1:15" ht="14.25" customHeight="1" x14ac:dyDescent="0.25">
      <c r="A49" s="108"/>
      <c r="B49" s="109"/>
      <c r="C49" s="109"/>
      <c r="D49" s="110"/>
      <c r="E49" s="110"/>
      <c r="F49" s="110"/>
      <c r="G49" s="111" t="e">
        <f>+VLOOKUP(F49,Participants!$A$1:$F$802,2,FALSE)</f>
        <v>#N/A</v>
      </c>
      <c r="H49" s="111" t="e">
        <f>+VLOOKUP(F49,Participants!$A$1:$F$802,4,FALSE)</f>
        <v>#N/A</v>
      </c>
      <c r="I49" s="111" t="e">
        <f>+VLOOKUP(F49,Participants!$A$1:$F$802,5,FALSE)</f>
        <v>#N/A</v>
      </c>
      <c r="J49" s="111" t="e">
        <f>+VLOOKUP(F49,Participants!$A$1:$F$802,3,FALSE)</f>
        <v>#N/A</v>
      </c>
      <c r="K49" s="53" t="e">
        <f>+VLOOKUP(F49,Participants!$A$1:$G$802,7,FALSE)</f>
        <v>#N/A</v>
      </c>
      <c r="L49" s="112"/>
      <c r="M49" s="111"/>
      <c r="N49" s="113"/>
      <c r="O49" s="114"/>
    </row>
    <row r="50" spans="1:15" ht="14.25" customHeight="1" x14ac:dyDescent="0.25">
      <c r="A50" s="115"/>
      <c r="B50" s="116"/>
      <c r="C50" s="116"/>
      <c r="D50" s="117"/>
      <c r="E50" s="117"/>
      <c r="F50" s="117"/>
      <c r="G50" s="118" t="e">
        <f>+VLOOKUP(F50,Participants!$A$1:$F$802,2,FALSE)</f>
        <v>#N/A</v>
      </c>
      <c r="H50" s="118" t="e">
        <f>+VLOOKUP(F50,Participants!$A$1:$F$802,4,FALSE)</f>
        <v>#N/A</v>
      </c>
      <c r="I50" s="118" t="e">
        <f>+VLOOKUP(F50,Participants!$A$1:$F$802,5,FALSE)</f>
        <v>#N/A</v>
      </c>
      <c r="J50" s="118" t="e">
        <f>+VLOOKUP(F50,Participants!$A$1:$F$802,3,FALSE)</f>
        <v>#N/A</v>
      </c>
      <c r="K50" s="53" t="e">
        <f>+VLOOKUP(F50,Participants!$A$1:$G$802,7,FALSE)</f>
        <v>#N/A</v>
      </c>
      <c r="L50" s="119"/>
      <c r="M50" s="118"/>
      <c r="N50" s="51"/>
      <c r="O50" s="114"/>
    </row>
    <row r="51" spans="1:15" ht="14.25" customHeight="1" x14ac:dyDescent="0.25">
      <c r="A51" s="108"/>
      <c r="B51" s="109"/>
      <c r="C51" s="109"/>
      <c r="D51" s="110"/>
      <c r="E51" s="110"/>
      <c r="F51" s="110"/>
      <c r="G51" s="111" t="e">
        <f>+VLOOKUP(F51,Participants!$A$1:$F$802,2,FALSE)</f>
        <v>#N/A</v>
      </c>
      <c r="H51" s="111" t="e">
        <f>+VLOOKUP(F51,Participants!$A$1:$F$802,4,FALSE)</f>
        <v>#N/A</v>
      </c>
      <c r="I51" s="111" t="e">
        <f>+VLOOKUP(F51,Participants!$A$1:$F$802,5,FALSE)</f>
        <v>#N/A</v>
      </c>
      <c r="J51" s="111" t="e">
        <f>+VLOOKUP(F51,Participants!$A$1:$F$802,3,FALSE)</f>
        <v>#N/A</v>
      </c>
      <c r="K51" s="53" t="e">
        <f>+VLOOKUP(F51,Participants!$A$1:$G$802,7,FALSE)</f>
        <v>#N/A</v>
      </c>
      <c r="L51" s="112"/>
      <c r="M51" s="111"/>
      <c r="N51" s="113"/>
      <c r="O51" s="114"/>
    </row>
    <row r="52" spans="1:15" ht="14.25" customHeight="1" x14ac:dyDescent="0.25">
      <c r="A52" s="115"/>
      <c r="B52" s="116"/>
      <c r="C52" s="116"/>
      <c r="D52" s="117"/>
      <c r="E52" s="117"/>
      <c r="F52" s="117"/>
      <c r="G52" s="118" t="e">
        <f>+VLOOKUP(F52,Participants!$A$1:$F$802,2,FALSE)</f>
        <v>#N/A</v>
      </c>
      <c r="H52" s="118" t="e">
        <f>+VLOOKUP(F52,Participants!$A$1:$F$802,4,FALSE)</f>
        <v>#N/A</v>
      </c>
      <c r="I52" s="118" t="e">
        <f>+VLOOKUP(F52,Participants!$A$1:$F$802,5,FALSE)</f>
        <v>#N/A</v>
      </c>
      <c r="J52" s="118" t="e">
        <f>+VLOOKUP(F52,Participants!$A$1:$F$802,3,FALSE)</f>
        <v>#N/A</v>
      </c>
      <c r="K52" s="53" t="e">
        <f>+VLOOKUP(F52,Participants!$A$1:$G$802,7,FALSE)</f>
        <v>#N/A</v>
      </c>
      <c r="L52" s="119"/>
      <c r="M52" s="118"/>
      <c r="N52" s="51"/>
      <c r="O52" s="114"/>
    </row>
    <row r="53" spans="1:15" ht="14.25" customHeight="1" x14ac:dyDescent="0.25">
      <c r="A53" s="108"/>
      <c r="B53" s="109"/>
      <c r="C53" s="109"/>
      <c r="D53" s="110"/>
      <c r="E53" s="110"/>
      <c r="F53" s="110"/>
      <c r="G53" s="111" t="e">
        <f>+VLOOKUP(F53,Participants!$A$1:$F$802,2,FALSE)</f>
        <v>#N/A</v>
      </c>
      <c r="H53" s="111" t="e">
        <f>+VLOOKUP(F53,Participants!$A$1:$F$802,4,FALSE)</f>
        <v>#N/A</v>
      </c>
      <c r="I53" s="111" t="e">
        <f>+VLOOKUP(F53,Participants!$A$1:$F$802,5,FALSE)</f>
        <v>#N/A</v>
      </c>
      <c r="J53" s="111" t="e">
        <f>+VLOOKUP(F53,Participants!$A$1:$F$802,3,FALSE)</f>
        <v>#N/A</v>
      </c>
      <c r="K53" s="53" t="e">
        <f>+VLOOKUP(F53,Participants!$A$1:$G$802,7,FALSE)</f>
        <v>#N/A</v>
      </c>
      <c r="L53" s="112"/>
      <c r="M53" s="111"/>
      <c r="N53" s="113"/>
      <c r="O53" s="114"/>
    </row>
    <row r="54" spans="1:15" ht="14.25" customHeight="1" x14ac:dyDescent="0.25">
      <c r="A54" s="115"/>
      <c r="B54" s="116"/>
      <c r="C54" s="116"/>
      <c r="D54" s="117"/>
      <c r="E54" s="117"/>
      <c r="F54" s="117"/>
      <c r="G54" s="118" t="e">
        <f>+VLOOKUP(F54,Participants!$A$1:$F$802,2,FALSE)</f>
        <v>#N/A</v>
      </c>
      <c r="H54" s="118" t="e">
        <f>+VLOOKUP(F54,Participants!$A$1:$F$802,4,FALSE)</f>
        <v>#N/A</v>
      </c>
      <c r="I54" s="118" t="e">
        <f>+VLOOKUP(F54,Participants!$A$1:$F$802,5,FALSE)</f>
        <v>#N/A</v>
      </c>
      <c r="J54" s="118" t="e">
        <f>+VLOOKUP(F54,Participants!$A$1:$F$802,3,FALSE)</f>
        <v>#N/A</v>
      </c>
      <c r="K54" s="53" t="e">
        <f>+VLOOKUP(F54,Participants!$A$1:$G$802,7,FALSE)</f>
        <v>#N/A</v>
      </c>
      <c r="L54" s="119"/>
      <c r="M54" s="118"/>
      <c r="N54" s="51"/>
      <c r="O54" s="114"/>
    </row>
    <row r="55" spans="1:15" ht="14.25" customHeight="1" x14ac:dyDescent="0.25">
      <c r="A55" s="108"/>
      <c r="B55" s="109"/>
      <c r="C55" s="109"/>
      <c r="D55" s="110"/>
      <c r="E55" s="110"/>
      <c r="F55" s="110"/>
      <c r="G55" s="111" t="e">
        <f>+VLOOKUP(F55,Participants!$A$1:$F$802,2,FALSE)</f>
        <v>#N/A</v>
      </c>
      <c r="H55" s="111" t="e">
        <f>+VLOOKUP(F55,Participants!$A$1:$F$802,4,FALSE)</f>
        <v>#N/A</v>
      </c>
      <c r="I55" s="111" t="e">
        <f>+VLOOKUP(F55,Participants!$A$1:$F$802,5,FALSE)</f>
        <v>#N/A</v>
      </c>
      <c r="J55" s="111" t="e">
        <f>+VLOOKUP(F55,Participants!$A$1:$F$802,3,FALSE)</f>
        <v>#N/A</v>
      </c>
      <c r="K55" s="53" t="e">
        <f>+VLOOKUP(F55,Participants!$A$1:$G$802,7,FALSE)</f>
        <v>#N/A</v>
      </c>
      <c r="L55" s="112"/>
      <c r="M55" s="111"/>
      <c r="N55" s="113"/>
      <c r="O55" s="114"/>
    </row>
    <row r="56" spans="1:15" ht="14.25" customHeight="1" x14ac:dyDescent="0.25">
      <c r="A56" s="115"/>
      <c r="B56" s="116"/>
      <c r="C56" s="116"/>
      <c r="D56" s="117"/>
      <c r="E56" s="117"/>
      <c r="F56" s="117"/>
      <c r="G56" s="118" t="e">
        <f>+VLOOKUP(F56,Participants!$A$1:$F$802,2,FALSE)</f>
        <v>#N/A</v>
      </c>
      <c r="H56" s="118" t="e">
        <f>+VLOOKUP(F56,Participants!$A$1:$F$802,4,FALSE)</f>
        <v>#N/A</v>
      </c>
      <c r="I56" s="118" t="e">
        <f>+VLOOKUP(F56,Participants!$A$1:$F$802,5,FALSE)</f>
        <v>#N/A</v>
      </c>
      <c r="J56" s="118" t="e">
        <f>+VLOOKUP(F56,Participants!$A$1:$F$802,3,FALSE)</f>
        <v>#N/A</v>
      </c>
      <c r="K56" s="53" t="e">
        <f>+VLOOKUP(F56,Participants!$A$1:$G$802,7,FALSE)</f>
        <v>#N/A</v>
      </c>
      <c r="L56" s="119"/>
      <c r="M56" s="118"/>
      <c r="N56" s="51"/>
      <c r="O56" s="114"/>
    </row>
    <row r="57" spans="1:15" ht="14.25" customHeight="1" x14ac:dyDescent="0.25">
      <c r="A57" s="108"/>
      <c r="B57" s="109"/>
      <c r="C57" s="109"/>
      <c r="D57" s="110"/>
      <c r="E57" s="110"/>
      <c r="F57" s="110"/>
      <c r="G57" s="111" t="e">
        <f>+VLOOKUP(F57,Participants!$A$1:$F$802,2,FALSE)</f>
        <v>#N/A</v>
      </c>
      <c r="H57" s="111" t="e">
        <f>+VLOOKUP(F57,Participants!$A$1:$F$802,4,FALSE)</f>
        <v>#N/A</v>
      </c>
      <c r="I57" s="111" t="e">
        <f>+VLOOKUP(F57,Participants!$A$1:$F$802,5,FALSE)</f>
        <v>#N/A</v>
      </c>
      <c r="J57" s="111" t="e">
        <f>+VLOOKUP(F57,Participants!$A$1:$F$802,3,FALSE)</f>
        <v>#N/A</v>
      </c>
      <c r="K57" s="53" t="e">
        <f>+VLOOKUP(F57,Participants!$A$1:$G$802,7,FALSE)</f>
        <v>#N/A</v>
      </c>
      <c r="L57" s="112"/>
      <c r="M57" s="111"/>
      <c r="N57" s="113"/>
      <c r="O57" s="114"/>
    </row>
    <row r="58" spans="1:15" ht="14.25" customHeight="1" x14ac:dyDescent="0.25">
      <c r="A58" s="115"/>
      <c r="B58" s="116"/>
      <c r="C58" s="116"/>
      <c r="D58" s="117"/>
      <c r="E58" s="117"/>
      <c r="F58" s="117"/>
      <c r="G58" s="118" t="e">
        <f>+VLOOKUP(F58,Participants!$A$1:$F$802,2,FALSE)</f>
        <v>#N/A</v>
      </c>
      <c r="H58" s="118" t="e">
        <f>+VLOOKUP(F58,Participants!$A$1:$F$802,4,FALSE)</f>
        <v>#N/A</v>
      </c>
      <c r="I58" s="118" t="e">
        <f>+VLOOKUP(F58,Participants!$A$1:$F$802,5,FALSE)</f>
        <v>#N/A</v>
      </c>
      <c r="J58" s="118" t="e">
        <f>+VLOOKUP(F58,Participants!$A$1:$F$802,3,FALSE)</f>
        <v>#N/A</v>
      </c>
      <c r="K58" s="53" t="e">
        <f>+VLOOKUP(F58,Participants!$A$1:$G$802,7,FALSE)</f>
        <v>#N/A</v>
      </c>
      <c r="L58" s="119"/>
      <c r="M58" s="118"/>
      <c r="N58" s="51"/>
      <c r="O58" s="114"/>
    </row>
    <row r="59" spans="1:15" ht="14.25" customHeight="1" x14ac:dyDescent="0.25">
      <c r="A59" s="108"/>
      <c r="B59" s="109"/>
      <c r="C59" s="109"/>
      <c r="D59" s="110"/>
      <c r="E59" s="110"/>
      <c r="F59" s="110"/>
      <c r="G59" s="111" t="e">
        <f>+VLOOKUP(F59,Participants!$A$1:$F$802,2,FALSE)</f>
        <v>#N/A</v>
      </c>
      <c r="H59" s="111" t="e">
        <f>+VLOOKUP(F59,Participants!$A$1:$F$802,4,FALSE)</f>
        <v>#N/A</v>
      </c>
      <c r="I59" s="111" t="e">
        <f>+VLOOKUP(F59,Participants!$A$1:$F$802,5,FALSE)</f>
        <v>#N/A</v>
      </c>
      <c r="J59" s="111" t="e">
        <f>+VLOOKUP(F59,Participants!$A$1:$F$802,3,FALSE)</f>
        <v>#N/A</v>
      </c>
      <c r="K59" s="53" t="e">
        <f>+VLOOKUP(F59,Participants!$A$1:$G$802,7,FALSE)</f>
        <v>#N/A</v>
      </c>
      <c r="L59" s="112"/>
      <c r="M59" s="111"/>
      <c r="N59" s="113"/>
      <c r="O59" s="114"/>
    </row>
    <row r="60" spans="1:15" ht="14.25" customHeight="1" x14ac:dyDescent="0.25">
      <c r="A60" s="115"/>
      <c r="B60" s="116"/>
      <c r="C60" s="116"/>
      <c r="D60" s="117"/>
      <c r="E60" s="117"/>
      <c r="F60" s="117"/>
      <c r="G60" s="118" t="e">
        <f>+VLOOKUP(F60,Participants!$A$1:$F$802,2,FALSE)</f>
        <v>#N/A</v>
      </c>
      <c r="H60" s="118" t="e">
        <f>+VLOOKUP(F60,Participants!$A$1:$F$802,4,FALSE)</f>
        <v>#N/A</v>
      </c>
      <c r="I60" s="118" t="e">
        <f>+VLOOKUP(F60,Participants!$A$1:$F$802,5,FALSE)</f>
        <v>#N/A</v>
      </c>
      <c r="J60" s="118" t="e">
        <f>+VLOOKUP(F60,Participants!$A$1:$F$802,3,FALSE)</f>
        <v>#N/A</v>
      </c>
      <c r="K60" s="53" t="e">
        <f>+VLOOKUP(F60,Participants!$A$1:$G$802,7,FALSE)</f>
        <v>#N/A</v>
      </c>
      <c r="L60" s="119"/>
      <c r="M60" s="118"/>
      <c r="N60" s="51"/>
      <c r="O60" s="114"/>
    </row>
    <row r="61" spans="1:15" ht="14.25" customHeight="1" x14ac:dyDescent="0.25">
      <c r="A61" s="108"/>
      <c r="B61" s="109"/>
      <c r="C61" s="109"/>
      <c r="D61" s="110"/>
      <c r="E61" s="110"/>
      <c r="F61" s="110"/>
      <c r="G61" s="111" t="e">
        <f>+VLOOKUP(F61,Participants!$A$1:$F$802,2,FALSE)</f>
        <v>#N/A</v>
      </c>
      <c r="H61" s="111" t="e">
        <f>+VLOOKUP(F61,Participants!$A$1:$F$802,4,FALSE)</f>
        <v>#N/A</v>
      </c>
      <c r="I61" s="111" t="e">
        <f>+VLOOKUP(F61,Participants!$A$1:$F$802,5,FALSE)</f>
        <v>#N/A</v>
      </c>
      <c r="J61" s="111" t="e">
        <f>+VLOOKUP(F61,Participants!$A$1:$F$802,3,FALSE)</f>
        <v>#N/A</v>
      </c>
      <c r="K61" s="53" t="e">
        <f>+VLOOKUP(F61,Participants!$A$1:$G$802,7,FALSE)</f>
        <v>#N/A</v>
      </c>
      <c r="L61" s="112"/>
      <c r="M61" s="111"/>
      <c r="N61" s="113"/>
      <c r="O61" s="114"/>
    </row>
    <row r="62" spans="1:15" ht="14.25" customHeight="1" x14ac:dyDescent="0.25">
      <c r="A62" s="115"/>
      <c r="B62" s="116"/>
      <c r="C62" s="116"/>
      <c r="D62" s="117"/>
      <c r="E62" s="117"/>
      <c r="F62" s="117"/>
      <c r="G62" s="118" t="e">
        <f>+VLOOKUP(F62,Participants!$A$1:$F$802,2,FALSE)</f>
        <v>#N/A</v>
      </c>
      <c r="H62" s="118" t="e">
        <f>+VLOOKUP(F62,Participants!$A$1:$F$802,4,FALSE)</f>
        <v>#N/A</v>
      </c>
      <c r="I62" s="118" t="e">
        <f>+VLOOKUP(F62,Participants!$A$1:$F$802,5,FALSE)</f>
        <v>#N/A</v>
      </c>
      <c r="J62" s="118" t="e">
        <f>+VLOOKUP(F62,Participants!$A$1:$F$802,3,FALSE)</f>
        <v>#N/A</v>
      </c>
      <c r="K62" s="53" t="e">
        <f>+VLOOKUP(F62,Participants!$A$1:$G$802,7,FALSE)</f>
        <v>#N/A</v>
      </c>
      <c r="L62" s="119"/>
      <c r="M62" s="118"/>
      <c r="N62" s="51"/>
      <c r="O62" s="114"/>
    </row>
    <row r="63" spans="1:15" ht="14.25" customHeight="1" x14ac:dyDescent="0.25">
      <c r="A63" s="108"/>
      <c r="B63" s="109"/>
      <c r="C63" s="109"/>
      <c r="D63" s="110"/>
      <c r="E63" s="110"/>
      <c r="F63" s="110"/>
      <c r="G63" s="111" t="e">
        <f>+VLOOKUP(F63,Participants!$A$1:$F$802,2,FALSE)</f>
        <v>#N/A</v>
      </c>
      <c r="H63" s="111" t="e">
        <f>+VLOOKUP(F63,Participants!$A$1:$F$802,4,FALSE)</f>
        <v>#N/A</v>
      </c>
      <c r="I63" s="111" t="e">
        <f>+VLOOKUP(F63,Participants!$A$1:$F$802,5,FALSE)</f>
        <v>#N/A</v>
      </c>
      <c r="J63" s="111" t="e">
        <f>+VLOOKUP(F63,Participants!$A$1:$F$802,3,FALSE)</f>
        <v>#N/A</v>
      </c>
      <c r="K63" s="53" t="e">
        <f>+VLOOKUP(F63,Participants!$A$1:$G$802,7,FALSE)</f>
        <v>#N/A</v>
      </c>
      <c r="L63" s="112"/>
      <c r="M63" s="111"/>
      <c r="N63" s="113"/>
      <c r="O63" s="114"/>
    </row>
    <row r="64" spans="1:15" ht="14.25" customHeight="1" x14ac:dyDescent="0.25">
      <c r="A64" s="115"/>
      <c r="B64" s="116"/>
      <c r="C64" s="116"/>
      <c r="D64" s="117"/>
      <c r="E64" s="117"/>
      <c r="F64" s="117"/>
      <c r="G64" s="118" t="e">
        <f>+VLOOKUP(F64,Participants!$A$1:$F$802,2,FALSE)</f>
        <v>#N/A</v>
      </c>
      <c r="H64" s="118" t="e">
        <f>+VLOOKUP(F64,Participants!$A$1:$F$802,4,FALSE)</f>
        <v>#N/A</v>
      </c>
      <c r="I64" s="118" t="e">
        <f>+VLOOKUP(F64,Participants!$A$1:$F$802,5,FALSE)</f>
        <v>#N/A</v>
      </c>
      <c r="J64" s="118" t="e">
        <f>+VLOOKUP(F64,Participants!$A$1:$F$802,3,FALSE)</f>
        <v>#N/A</v>
      </c>
      <c r="K64" s="53" t="e">
        <f>+VLOOKUP(F64,Participants!$A$1:$G$802,7,FALSE)</f>
        <v>#N/A</v>
      </c>
      <c r="L64" s="119"/>
      <c r="M64" s="118"/>
      <c r="N64" s="51"/>
      <c r="O64" s="114"/>
    </row>
    <row r="65" spans="1:15" ht="14.25" customHeight="1" x14ac:dyDescent="0.25">
      <c r="A65" s="108"/>
      <c r="B65" s="109"/>
      <c r="C65" s="109"/>
      <c r="D65" s="110"/>
      <c r="E65" s="110"/>
      <c r="F65" s="110"/>
      <c r="G65" s="111" t="e">
        <f>+VLOOKUP(F65,Participants!$A$1:$F$802,2,FALSE)</f>
        <v>#N/A</v>
      </c>
      <c r="H65" s="111" t="e">
        <f>+VLOOKUP(F65,Participants!$A$1:$F$802,4,FALSE)</f>
        <v>#N/A</v>
      </c>
      <c r="I65" s="111" t="e">
        <f>+VLOOKUP(F65,Participants!$A$1:$F$802,5,FALSE)</f>
        <v>#N/A</v>
      </c>
      <c r="J65" s="111" t="e">
        <f>+VLOOKUP(F65,Participants!$A$1:$F$802,3,FALSE)</f>
        <v>#N/A</v>
      </c>
      <c r="K65" s="53" t="e">
        <f>+VLOOKUP(F65,Participants!$A$1:$G$802,7,FALSE)</f>
        <v>#N/A</v>
      </c>
      <c r="L65" s="112"/>
      <c r="M65" s="111"/>
      <c r="N65" s="113"/>
      <c r="O65" s="114"/>
    </row>
    <row r="66" spans="1:15" ht="14.25" customHeight="1" x14ac:dyDescent="0.25">
      <c r="A66" s="115"/>
      <c r="B66" s="116"/>
      <c r="C66" s="116"/>
      <c r="D66" s="117"/>
      <c r="E66" s="117"/>
      <c r="F66" s="117"/>
      <c r="G66" s="118" t="e">
        <f>+VLOOKUP(F66,Participants!$A$1:$F$802,2,FALSE)</f>
        <v>#N/A</v>
      </c>
      <c r="H66" s="118" t="e">
        <f>+VLOOKUP(F66,Participants!$A$1:$F$802,4,FALSE)</f>
        <v>#N/A</v>
      </c>
      <c r="I66" s="118" t="e">
        <f>+VLOOKUP(F66,Participants!$A$1:$F$802,5,FALSE)</f>
        <v>#N/A</v>
      </c>
      <c r="J66" s="118" t="e">
        <f>+VLOOKUP(F66,Participants!$A$1:$F$802,3,FALSE)</f>
        <v>#N/A</v>
      </c>
      <c r="K66" s="53" t="e">
        <f>+VLOOKUP(F66,Participants!$A$1:$G$802,7,FALSE)</f>
        <v>#N/A</v>
      </c>
      <c r="L66" s="119"/>
      <c r="M66" s="118"/>
      <c r="N66" s="51"/>
      <c r="O66" s="114"/>
    </row>
    <row r="67" spans="1:15" ht="14.25" customHeight="1" x14ac:dyDescent="0.25">
      <c r="A67" s="108"/>
      <c r="B67" s="109"/>
      <c r="C67" s="109"/>
      <c r="D67" s="110"/>
      <c r="E67" s="110"/>
      <c r="F67" s="110"/>
      <c r="G67" s="111" t="e">
        <f>+VLOOKUP(F67,Participants!$A$1:$F$802,2,FALSE)</f>
        <v>#N/A</v>
      </c>
      <c r="H67" s="111" t="e">
        <f>+VLOOKUP(F67,Participants!$A$1:$F$802,4,FALSE)</f>
        <v>#N/A</v>
      </c>
      <c r="I67" s="111" t="e">
        <f>+VLOOKUP(F67,Participants!$A$1:$F$802,5,FALSE)</f>
        <v>#N/A</v>
      </c>
      <c r="J67" s="111" t="e">
        <f>+VLOOKUP(F67,Participants!$A$1:$F$802,3,FALSE)</f>
        <v>#N/A</v>
      </c>
      <c r="K67" s="53" t="e">
        <f>+VLOOKUP(F67,Participants!$A$1:$G$802,7,FALSE)</f>
        <v>#N/A</v>
      </c>
      <c r="L67" s="112"/>
      <c r="M67" s="111"/>
      <c r="N67" s="113"/>
      <c r="O67" s="114"/>
    </row>
    <row r="68" spans="1:15" ht="14.25" customHeight="1" x14ac:dyDescent="0.25">
      <c r="A68" s="115"/>
      <c r="B68" s="116"/>
      <c r="C68" s="116"/>
      <c r="D68" s="117"/>
      <c r="E68" s="117"/>
      <c r="F68" s="117"/>
      <c r="G68" s="118" t="e">
        <f>+VLOOKUP(F68,Participants!$A$1:$F$802,2,FALSE)</f>
        <v>#N/A</v>
      </c>
      <c r="H68" s="118" t="e">
        <f>+VLOOKUP(F68,Participants!$A$1:$F$802,4,FALSE)</f>
        <v>#N/A</v>
      </c>
      <c r="I68" s="118" t="e">
        <f>+VLOOKUP(F68,Participants!$A$1:$F$802,5,FALSE)</f>
        <v>#N/A</v>
      </c>
      <c r="J68" s="118" t="e">
        <f>+VLOOKUP(F68,Participants!$A$1:$F$802,3,FALSE)</f>
        <v>#N/A</v>
      </c>
      <c r="K68" s="53" t="e">
        <f>+VLOOKUP(F68,Participants!$A$1:$G$802,7,FALSE)</f>
        <v>#N/A</v>
      </c>
      <c r="L68" s="119"/>
      <c r="M68" s="118"/>
      <c r="N68" s="51"/>
      <c r="O68" s="114"/>
    </row>
    <row r="69" spans="1:15" ht="14.25" customHeight="1" x14ac:dyDescent="0.25">
      <c r="A69" s="108"/>
      <c r="B69" s="109"/>
      <c r="C69" s="109"/>
      <c r="D69" s="110"/>
      <c r="E69" s="110"/>
      <c r="F69" s="110"/>
      <c r="G69" s="111" t="e">
        <f>+VLOOKUP(F69,Participants!$A$1:$F$802,2,FALSE)</f>
        <v>#N/A</v>
      </c>
      <c r="H69" s="111" t="e">
        <f>+VLOOKUP(F69,Participants!$A$1:$F$802,4,FALSE)</f>
        <v>#N/A</v>
      </c>
      <c r="I69" s="111" t="e">
        <f>+VLOOKUP(F69,Participants!$A$1:$F$802,5,FALSE)</f>
        <v>#N/A</v>
      </c>
      <c r="J69" s="111" t="e">
        <f>+VLOOKUP(F69,Participants!$A$1:$F$802,3,FALSE)</f>
        <v>#N/A</v>
      </c>
      <c r="K69" s="53" t="e">
        <f>+VLOOKUP(F69,Participants!$A$1:$G$802,7,FALSE)</f>
        <v>#N/A</v>
      </c>
      <c r="L69" s="112"/>
      <c r="M69" s="111"/>
      <c r="N69" s="113"/>
      <c r="O69" s="114"/>
    </row>
    <row r="70" spans="1:15" ht="14.25" customHeight="1" x14ac:dyDescent="0.25">
      <c r="A70" s="115"/>
      <c r="B70" s="116"/>
      <c r="C70" s="116"/>
      <c r="D70" s="117"/>
      <c r="E70" s="117"/>
      <c r="F70" s="117"/>
      <c r="G70" s="118" t="e">
        <f>+VLOOKUP(F70,Participants!$A$1:$F$802,2,FALSE)</f>
        <v>#N/A</v>
      </c>
      <c r="H70" s="118" t="e">
        <f>+VLOOKUP(F70,Participants!$A$1:$F$802,4,FALSE)</f>
        <v>#N/A</v>
      </c>
      <c r="I70" s="118" t="e">
        <f>+VLOOKUP(F70,Participants!$A$1:$F$802,5,FALSE)</f>
        <v>#N/A</v>
      </c>
      <c r="J70" s="118" t="e">
        <f>+VLOOKUP(F70,Participants!$A$1:$F$802,3,FALSE)</f>
        <v>#N/A</v>
      </c>
      <c r="K70" s="53" t="e">
        <f>+VLOOKUP(F70,Participants!$A$1:$G$802,7,FALSE)</f>
        <v>#N/A</v>
      </c>
      <c r="L70" s="119"/>
      <c r="M70" s="118"/>
      <c r="N70" s="51"/>
      <c r="O70" s="114"/>
    </row>
    <row r="71" spans="1:15" ht="14.25" customHeight="1" x14ac:dyDescent="0.25">
      <c r="A71" s="108"/>
      <c r="B71" s="109"/>
      <c r="C71" s="109"/>
      <c r="D71" s="110"/>
      <c r="E71" s="110"/>
      <c r="F71" s="110"/>
      <c r="G71" s="111" t="e">
        <f>+VLOOKUP(F71,Participants!$A$1:$F$802,2,FALSE)</f>
        <v>#N/A</v>
      </c>
      <c r="H71" s="111" t="e">
        <f>+VLOOKUP(F71,Participants!$A$1:$F$802,4,FALSE)</f>
        <v>#N/A</v>
      </c>
      <c r="I71" s="111" t="e">
        <f>+VLOOKUP(F71,Participants!$A$1:$F$802,5,FALSE)</f>
        <v>#N/A</v>
      </c>
      <c r="J71" s="111" t="e">
        <f>+VLOOKUP(F71,Participants!$A$1:$F$802,3,FALSE)</f>
        <v>#N/A</v>
      </c>
      <c r="K71" s="53" t="e">
        <f>+VLOOKUP(F71,Participants!$A$1:$G$802,7,FALSE)</f>
        <v>#N/A</v>
      </c>
      <c r="L71" s="112"/>
      <c r="M71" s="111"/>
      <c r="N71" s="113"/>
      <c r="O71" s="114"/>
    </row>
    <row r="72" spans="1:15" ht="14.25" customHeight="1" x14ac:dyDescent="0.25">
      <c r="A72" s="115"/>
      <c r="B72" s="116"/>
      <c r="C72" s="116"/>
      <c r="D72" s="117"/>
      <c r="E72" s="117"/>
      <c r="F72" s="117"/>
      <c r="G72" s="118" t="e">
        <f>+VLOOKUP(F72,Participants!$A$1:$F$802,2,FALSE)</f>
        <v>#N/A</v>
      </c>
      <c r="H72" s="118" t="e">
        <f>+VLOOKUP(F72,Participants!$A$1:$F$802,4,FALSE)</f>
        <v>#N/A</v>
      </c>
      <c r="I72" s="118" t="e">
        <f>+VLOOKUP(F72,Participants!$A$1:$F$802,5,FALSE)</f>
        <v>#N/A</v>
      </c>
      <c r="J72" s="118" t="e">
        <f>+VLOOKUP(F72,Participants!$A$1:$F$802,3,FALSE)</f>
        <v>#N/A</v>
      </c>
      <c r="K72" s="53" t="e">
        <f>+VLOOKUP(F72,Participants!$A$1:$G$802,7,FALSE)</f>
        <v>#N/A</v>
      </c>
      <c r="L72" s="119"/>
      <c r="M72" s="118"/>
      <c r="N72" s="51"/>
      <c r="O72" s="114"/>
    </row>
    <row r="73" spans="1:15" ht="14.25" customHeight="1" x14ac:dyDescent="0.25">
      <c r="A73" s="108"/>
      <c r="B73" s="109"/>
      <c r="C73" s="109"/>
      <c r="D73" s="110"/>
      <c r="E73" s="110"/>
      <c r="F73" s="110"/>
      <c r="G73" s="111" t="e">
        <f>+VLOOKUP(F73,Participants!$A$1:$F$802,2,FALSE)</f>
        <v>#N/A</v>
      </c>
      <c r="H73" s="111" t="e">
        <f>+VLOOKUP(F73,Participants!$A$1:$F$802,4,FALSE)</f>
        <v>#N/A</v>
      </c>
      <c r="I73" s="111" t="e">
        <f>+VLOOKUP(F73,Participants!$A$1:$F$802,5,FALSE)</f>
        <v>#N/A</v>
      </c>
      <c r="J73" s="111" t="e">
        <f>+VLOOKUP(F73,Participants!$A$1:$F$802,3,FALSE)</f>
        <v>#N/A</v>
      </c>
      <c r="K73" s="53" t="e">
        <f>+VLOOKUP(F73,Participants!$A$1:$G$802,7,FALSE)</f>
        <v>#N/A</v>
      </c>
      <c r="L73" s="112"/>
      <c r="M73" s="111"/>
      <c r="N73" s="113"/>
      <c r="O73" s="114"/>
    </row>
    <row r="74" spans="1:15" ht="14.25" customHeight="1" x14ac:dyDescent="0.25">
      <c r="A74" s="115"/>
      <c r="B74" s="116"/>
      <c r="C74" s="116"/>
      <c r="D74" s="117"/>
      <c r="E74" s="117"/>
      <c r="F74" s="117"/>
      <c r="G74" s="118" t="e">
        <f>+VLOOKUP(F74,Participants!$A$1:$F$802,2,FALSE)</f>
        <v>#N/A</v>
      </c>
      <c r="H74" s="118" t="e">
        <f>+VLOOKUP(F74,Participants!$A$1:$F$802,4,FALSE)</f>
        <v>#N/A</v>
      </c>
      <c r="I74" s="118" t="e">
        <f>+VLOOKUP(F74,Participants!$A$1:$F$802,5,FALSE)</f>
        <v>#N/A</v>
      </c>
      <c r="J74" s="118" t="e">
        <f>+VLOOKUP(F74,Participants!$A$1:$F$802,3,FALSE)</f>
        <v>#N/A</v>
      </c>
      <c r="K74" s="53" t="e">
        <f>+VLOOKUP(F74,Participants!$A$1:$G$802,7,FALSE)</f>
        <v>#N/A</v>
      </c>
      <c r="L74" s="119"/>
      <c r="M74" s="118"/>
      <c r="N74" s="51"/>
      <c r="O74" s="114"/>
    </row>
    <row r="75" spans="1:15" ht="14.25" customHeight="1" x14ac:dyDescent="0.25">
      <c r="A75" s="108"/>
      <c r="B75" s="109"/>
      <c r="C75" s="109"/>
      <c r="D75" s="110"/>
      <c r="E75" s="110"/>
      <c r="F75" s="110"/>
      <c r="G75" s="111" t="e">
        <f>+VLOOKUP(F75,Participants!$A$1:$F$802,2,FALSE)</f>
        <v>#N/A</v>
      </c>
      <c r="H75" s="111" t="e">
        <f>+VLOOKUP(F75,Participants!$A$1:$F$802,4,FALSE)</f>
        <v>#N/A</v>
      </c>
      <c r="I75" s="111" t="e">
        <f>+VLOOKUP(F75,Participants!$A$1:$F$802,5,FALSE)</f>
        <v>#N/A</v>
      </c>
      <c r="J75" s="111" t="e">
        <f>+VLOOKUP(F75,Participants!$A$1:$F$802,3,FALSE)</f>
        <v>#N/A</v>
      </c>
      <c r="K75" s="53" t="e">
        <f>+VLOOKUP(F75,Participants!$A$1:$G$802,7,FALSE)</f>
        <v>#N/A</v>
      </c>
      <c r="L75" s="112"/>
      <c r="M75" s="111"/>
      <c r="N75" s="113"/>
      <c r="O75" s="114"/>
    </row>
    <row r="76" spans="1:15" ht="14.25" customHeight="1" x14ac:dyDescent="0.25">
      <c r="A76" s="115"/>
      <c r="B76" s="116"/>
      <c r="C76" s="116"/>
      <c r="D76" s="117"/>
      <c r="E76" s="117"/>
      <c r="F76" s="117"/>
      <c r="G76" s="118" t="e">
        <f>+VLOOKUP(F76,Participants!$A$1:$F$802,2,FALSE)</f>
        <v>#N/A</v>
      </c>
      <c r="H76" s="118" t="e">
        <f>+VLOOKUP(F76,Participants!$A$1:$F$802,4,FALSE)</f>
        <v>#N/A</v>
      </c>
      <c r="I76" s="118" t="e">
        <f>+VLOOKUP(F76,Participants!$A$1:$F$802,5,FALSE)</f>
        <v>#N/A</v>
      </c>
      <c r="J76" s="118" t="e">
        <f>+VLOOKUP(F76,Participants!$A$1:$F$802,3,FALSE)</f>
        <v>#N/A</v>
      </c>
      <c r="K76" s="53" t="e">
        <f>+VLOOKUP(F76,Participants!$A$1:$G$802,7,FALSE)</f>
        <v>#N/A</v>
      </c>
      <c r="L76" s="119"/>
      <c r="M76" s="118"/>
      <c r="N76" s="51"/>
      <c r="O76" s="114"/>
    </row>
    <row r="77" spans="1:15" ht="14.25" customHeight="1" x14ac:dyDescent="0.25">
      <c r="A77" s="108"/>
      <c r="B77" s="109"/>
      <c r="C77" s="109"/>
      <c r="D77" s="110"/>
      <c r="E77" s="110"/>
      <c r="F77" s="110"/>
      <c r="G77" s="111" t="e">
        <f>+VLOOKUP(F77,Participants!$A$1:$F$802,2,FALSE)</f>
        <v>#N/A</v>
      </c>
      <c r="H77" s="111" t="e">
        <f>+VLOOKUP(F77,Participants!$A$1:$F$802,4,FALSE)</f>
        <v>#N/A</v>
      </c>
      <c r="I77" s="111" t="e">
        <f>+VLOOKUP(F77,Participants!$A$1:$F$802,5,FALSE)</f>
        <v>#N/A</v>
      </c>
      <c r="J77" s="111" t="e">
        <f>+VLOOKUP(F77,Participants!$A$1:$F$802,3,FALSE)</f>
        <v>#N/A</v>
      </c>
      <c r="K77" s="53" t="e">
        <f>+VLOOKUP(F77,Participants!$A$1:$G$802,7,FALSE)</f>
        <v>#N/A</v>
      </c>
      <c r="L77" s="112"/>
      <c r="M77" s="111"/>
      <c r="N77" s="113"/>
      <c r="O77" s="114"/>
    </row>
    <row r="78" spans="1:15" ht="14.25" customHeight="1" x14ac:dyDescent="0.25">
      <c r="A78" s="115"/>
      <c r="B78" s="116"/>
      <c r="C78" s="116"/>
      <c r="D78" s="117"/>
      <c r="E78" s="117"/>
      <c r="F78" s="117"/>
      <c r="G78" s="118" t="e">
        <f>+VLOOKUP(F78,Participants!$A$1:$F$802,2,FALSE)</f>
        <v>#N/A</v>
      </c>
      <c r="H78" s="118" t="e">
        <f>+VLOOKUP(F78,Participants!$A$1:$F$802,4,FALSE)</f>
        <v>#N/A</v>
      </c>
      <c r="I78" s="118" t="e">
        <f>+VLOOKUP(F78,Participants!$A$1:$F$802,5,FALSE)</f>
        <v>#N/A</v>
      </c>
      <c r="J78" s="118" t="e">
        <f>+VLOOKUP(F78,Participants!$A$1:$F$802,3,FALSE)</f>
        <v>#N/A</v>
      </c>
      <c r="K78" s="53" t="e">
        <f>+VLOOKUP(F78,Participants!$A$1:$G$802,7,FALSE)</f>
        <v>#N/A</v>
      </c>
      <c r="L78" s="119"/>
      <c r="M78" s="118"/>
      <c r="N78" s="51"/>
      <c r="O78" s="114"/>
    </row>
    <row r="79" spans="1:15" ht="14.25" customHeight="1" x14ac:dyDescent="0.25">
      <c r="A79" s="108"/>
      <c r="B79" s="109"/>
      <c r="C79" s="109"/>
      <c r="D79" s="110"/>
      <c r="E79" s="110"/>
      <c r="F79" s="110"/>
      <c r="G79" s="111" t="e">
        <f>+VLOOKUP(F79,Participants!$A$1:$F$802,2,FALSE)</f>
        <v>#N/A</v>
      </c>
      <c r="H79" s="111" t="e">
        <f>+VLOOKUP(F79,Participants!$A$1:$F$802,4,FALSE)</f>
        <v>#N/A</v>
      </c>
      <c r="I79" s="111" t="e">
        <f>+VLOOKUP(F79,Participants!$A$1:$F$802,5,FALSE)</f>
        <v>#N/A</v>
      </c>
      <c r="J79" s="111" t="e">
        <f>+VLOOKUP(F79,Participants!$A$1:$F$802,3,FALSE)</f>
        <v>#N/A</v>
      </c>
      <c r="K79" s="53" t="e">
        <f>+VLOOKUP(F79,Participants!$A$1:$G$802,7,FALSE)</f>
        <v>#N/A</v>
      </c>
      <c r="L79" s="112"/>
      <c r="M79" s="111"/>
      <c r="N79" s="113"/>
      <c r="O79" s="114"/>
    </row>
    <row r="80" spans="1:15" ht="14.25" customHeight="1" x14ac:dyDescent="0.25">
      <c r="A80" s="115"/>
      <c r="B80" s="116"/>
      <c r="C80" s="116"/>
      <c r="D80" s="117"/>
      <c r="E80" s="117"/>
      <c r="F80" s="117"/>
      <c r="G80" s="118" t="e">
        <f>+VLOOKUP(F80,Participants!$A$1:$F$802,2,FALSE)</f>
        <v>#N/A</v>
      </c>
      <c r="H80" s="118" t="e">
        <f>+VLOOKUP(F80,Participants!$A$1:$F$802,4,FALSE)</f>
        <v>#N/A</v>
      </c>
      <c r="I80" s="118" t="e">
        <f>+VLOOKUP(F80,Participants!$A$1:$F$802,5,FALSE)</f>
        <v>#N/A</v>
      </c>
      <c r="J80" s="118" t="e">
        <f>+VLOOKUP(F80,Participants!$A$1:$F$802,3,FALSE)</f>
        <v>#N/A</v>
      </c>
      <c r="K80" s="53" t="e">
        <f>+VLOOKUP(F80,Participants!$A$1:$G$802,7,FALSE)</f>
        <v>#N/A</v>
      </c>
      <c r="L80" s="119"/>
      <c r="M80" s="118"/>
      <c r="N80" s="51"/>
      <c r="O80" s="114"/>
    </row>
    <row r="81" spans="1:15" ht="14.25" customHeight="1" x14ac:dyDescent="0.25">
      <c r="A81" s="108"/>
      <c r="B81" s="109"/>
      <c r="C81" s="109"/>
      <c r="D81" s="110"/>
      <c r="E81" s="110"/>
      <c r="F81" s="110"/>
      <c r="G81" s="111" t="e">
        <f>+VLOOKUP(F81,Participants!$A$1:$F$802,2,FALSE)</f>
        <v>#N/A</v>
      </c>
      <c r="H81" s="111" t="e">
        <f>+VLOOKUP(F81,Participants!$A$1:$F$802,4,FALSE)</f>
        <v>#N/A</v>
      </c>
      <c r="I81" s="111" t="e">
        <f>+VLOOKUP(F81,Participants!$A$1:$F$802,5,FALSE)</f>
        <v>#N/A</v>
      </c>
      <c r="J81" s="111" t="e">
        <f>+VLOOKUP(F81,Participants!$A$1:$F$802,3,FALSE)</f>
        <v>#N/A</v>
      </c>
      <c r="K81" s="53" t="e">
        <f>+VLOOKUP(F81,Participants!$A$1:$G$802,7,FALSE)</f>
        <v>#N/A</v>
      </c>
      <c r="L81" s="112"/>
      <c r="M81" s="111"/>
      <c r="N81" s="113"/>
      <c r="O81" s="114"/>
    </row>
    <row r="82" spans="1:15" ht="14.25" customHeight="1" x14ac:dyDescent="0.25">
      <c r="A82" s="115"/>
      <c r="B82" s="116"/>
      <c r="C82" s="116"/>
      <c r="D82" s="117"/>
      <c r="E82" s="117"/>
      <c r="F82" s="117"/>
      <c r="G82" s="118" t="e">
        <f>+VLOOKUP(F82,Participants!$A$1:$F$802,2,FALSE)</f>
        <v>#N/A</v>
      </c>
      <c r="H82" s="118" t="e">
        <f>+VLOOKUP(F82,Participants!$A$1:$F$802,4,FALSE)</f>
        <v>#N/A</v>
      </c>
      <c r="I82" s="118" t="e">
        <f>+VLOOKUP(F82,Participants!$A$1:$F$802,5,FALSE)</f>
        <v>#N/A</v>
      </c>
      <c r="J82" s="118" t="e">
        <f>+VLOOKUP(F82,Participants!$A$1:$F$802,3,FALSE)</f>
        <v>#N/A</v>
      </c>
      <c r="K82" s="53" t="e">
        <f>+VLOOKUP(F82,Participants!$A$1:$G$802,7,FALSE)</f>
        <v>#N/A</v>
      </c>
      <c r="L82" s="119"/>
      <c r="M82" s="118"/>
      <c r="N82" s="51"/>
      <c r="O82" s="114"/>
    </row>
    <row r="83" spans="1:15" ht="14.25" customHeight="1" x14ac:dyDescent="0.25">
      <c r="A83" s="108"/>
      <c r="B83" s="109"/>
      <c r="C83" s="109"/>
      <c r="D83" s="110"/>
      <c r="E83" s="110"/>
      <c r="F83" s="110"/>
      <c r="G83" s="111" t="e">
        <f>+VLOOKUP(F83,Participants!$A$1:$F$802,2,FALSE)</f>
        <v>#N/A</v>
      </c>
      <c r="H83" s="111" t="e">
        <f>+VLOOKUP(F83,Participants!$A$1:$F$802,4,FALSE)</f>
        <v>#N/A</v>
      </c>
      <c r="I83" s="111" t="e">
        <f>+VLOOKUP(F83,Participants!$A$1:$F$802,5,FALSE)</f>
        <v>#N/A</v>
      </c>
      <c r="J83" s="111" t="e">
        <f>+VLOOKUP(F83,Participants!$A$1:$F$802,3,FALSE)</f>
        <v>#N/A</v>
      </c>
      <c r="K83" s="53" t="e">
        <f>+VLOOKUP(F83,Participants!$A$1:$G$802,7,FALSE)</f>
        <v>#N/A</v>
      </c>
      <c r="L83" s="112"/>
      <c r="M83" s="111"/>
      <c r="N83" s="113"/>
      <c r="O83" s="114"/>
    </row>
    <row r="84" spans="1:15" ht="14.25" customHeight="1" x14ac:dyDescent="0.25">
      <c r="A84" s="115"/>
      <c r="B84" s="116"/>
      <c r="C84" s="116"/>
      <c r="D84" s="117"/>
      <c r="E84" s="117"/>
      <c r="F84" s="117"/>
      <c r="G84" s="118" t="e">
        <f>+VLOOKUP(F84,Participants!$A$1:$F$802,2,FALSE)</f>
        <v>#N/A</v>
      </c>
      <c r="H84" s="118" t="e">
        <f>+VLOOKUP(F84,Participants!$A$1:$F$802,4,FALSE)</f>
        <v>#N/A</v>
      </c>
      <c r="I84" s="118" t="e">
        <f>+VLOOKUP(F84,Participants!$A$1:$F$802,5,FALSE)</f>
        <v>#N/A</v>
      </c>
      <c r="J84" s="118" t="e">
        <f>+VLOOKUP(F84,Participants!$A$1:$F$802,3,FALSE)</f>
        <v>#N/A</v>
      </c>
      <c r="K84" s="53" t="e">
        <f>+VLOOKUP(F84,Participants!$A$1:$G$802,7,FALSE)</f>
        <v>#N/A</v>
      </c>
      <c r="L84" s="119"/>
      <c r="M84" s="118"/>
      <c r="N84" s="51"/>
      <c r="O84" s="114"/>
    </row>
    <row r="85" spans="1:15" ht="14.25" customHeight="1" x14ac:dyDescent="0.25">
      <c r="A85" s="108"/>
      <c r="B85" s="109"/>
      <c r="C85" s="109"/>
      <c r="D85" s="110"/>
      <c r="E85" s="110"/>
      <c r="F85" s="110"/>
      <c r="G85" s="111" t="e">
        <f>+VLOOKUP(F85,Participants!$A$1:$F$802,2,FALSE)</f>
        <v>#N/A</v>
      </c>
      <c r="H85" s="111" t="e">
        <f>+VLOOKUP(F85,Participants!$A$1:$F$802,4,FALSE)</f>
        <v>#N/A</v>
      </c>
      <c r="I85" s="111" t="e">
        <f>+VLOOKUP(F85,Participants!$A$1:$F$802,5,FALSE)</f>
        <v>#N/A</v>
      </c>
      <c r="J85" s="111" t="e">
        <f>+VLOOKUP(F85,Participants!$A$1:$F$802,3,FALSE)</f>
        <v>#N/A</v>
      </c>
      <c r="K85" s="53" t="e">
        <f>+VLOOKUP(F85,Participants!$A$1:$G$802,7,FALSE)</f>
        <v>#N/A</v>
      </c>
      <c r="L85" s="112"/>
      <c r="M85" s="111"/>
      <c r="N85" s="113"/>
      <c r="O85" s="114"/>
    </row>
    <row r="86" spans="1:15" ht="14.25" customHeight="1" x14ac:dyDescent="0.25">
      <c r="A86" s="115"/>
      <c r="B86" s="116"/>
      <c r="C86" s="116"/>
      <c r="D86" s="117"/>
      <c r="E86" s="117"/>
      <c r="F86" s="117"/>
      <c r="G86" s="118" t="e">
        <f>+VLOOKUP(F86,Participants!$A$1:$F$802,2,FALSE)</f>
        <v>#N/A</v>
      </c>
      <c r="H86" s="118" t="e">
        <f>+VLOOKUP(F86,Participants!$A$1:$F$802,4,FALSE)</f>
        <v>#N/A</v>
      </c>
      <c r="I86" s="118" t="e">
        <f>+VLOOKUP(F86,Participants!$A$1:$F$802,5,FALSE)</f>
        <v>#N/A</v>
      </c>
      <c r="J86" s="118" t="e">
        <f>+VLOOKUP(F86,Participants!$A$1:$F$802,3,FALSE)</f>
        <v>#N/A</v>
      </c>
      <c r="K86" s="53" t="e">
        <f>+VLOOKUP(F86,Participants!$A$1:$G$802,7,FALSE)</f>
        <v>#N/A</v>
      </c>
      <c r="L86" s="119"/>
      <c r="M86" s="118"/>
      <c r="N86" s="51"/>
      <c r="O86" s="114"/>
    </row>
    <row r="87" spans="1:15" ht="14.25" customHeight="1" x14ac:dyDescent="0.25">
      <c r="A87" s="108"/>
      <c r="B87" s="109"/>
      <c r="C87" s="109"/>
      <c r="D87" s="110"/>
      <c r="E87" s="110"/>
      <c r="F87" s="110"/>
      <c r="G87" s="111" t="e">
        <f>+VLOOKUP(F87,Participants!$A$1:$F$802,2,FALSE)</f>
        <v>#N/A</v>
      </c>
      <c r="H87" s="111" t="e">
        <f>+VLOOKUP(F87,Participants!$A$1:$F$802,4,FALSE)</f>
        <v>#N/A</v>
      </c>
      <c r="I87" s="111" t="e">
        <f>+VLOOKUP(F87,Participants!$A$1:$F$802,5,FALSE)</f>
        <v>#N/A</v>
      </c>
      <c r="J87" s="111" t="e">
        <f>+VLOOKUP(F87,Participants!$A$1:$F$802,3,FALSE)</f>
        <v>#N/A</v>
      </c>
      <c r="K87" s="53" t="e">
        <f>+VLOOKUP(F87,Participants!$A$1:$G$802,7,FALSE)</f>
        <v>#N/A</v>
      </c>
      <c r="L87" s="112"/>
      <c r="M87" s="111"/>
      <c r="N87" s="113"/>
      <c r="O87" s="114"/>
    </row>
    <row r="88" spans="1:15" ht="14.25" customHeight="1" x14ac:dyDescent="0.25">
      <c r="A88" s="115"/>
      <c r="B88" s="116"/>
      <c r="C88" s="116"/>
      <c r="D88" s="117"/>
      <c r="E88" s="117"/>
      <c r="F88" s="117"/>
      <c r="G88" s="118" t="e">
        <f>+VLOOKUP(F88,Participants!$A$1:$F$802,2,FALSE)</f>
        <v>#N/A</v>
      </c>
      <c r="H88" s="118" t="e">
        <f>+VLOOKUP(F88,Participants!$A$1:$F$802,4,FALSE)</f>
        <v>#N/A</v>
      </c>
      <c r="I88" s="118" t="e">
        <f>+VLOOKUP(F88,Participants!$A$1:$F$802,5,FALSE)</f>
        <v>#N/A</v>
      </c>
      <c r="J88" s="118" t="e">
        <f>+VLOOKUP(F88,Participants!$A$1:$F$802,3,FALSE)</f>
        <v>#N/A</v>
      </c>
      <c r="K88" s="53" t="e">
        <f>+VLOOKUP(F88,Participants!$A$1:$G$802,7,FALSE)</f>
        <v>#N/A</v>
      </c>
      <c r="L88" s="119"/>
      <c r="M88" s="118"/>
      <c r="N88" s="51"/>
      <c r="O88" s="114"/>
    </row>
    <row r="89" spans="1:15" ht="14.25" customHeight="1" x14ac:dyDescent="0.25">
      <c r="A89" s="108"/>
      <c r="B89" s="109"/>
      <c r="C89" s="109"/>
      <c r="D89" s="110"/>
      <c r="E89" s="110"/>
      <c r="F89" s="110"/>
      <c r="G89" s="111" t="e">
        <f>+VLOOKUP(F89,Participants!$A$1:$F$802,2,FALSE)</f>
        <v>#N/A</v>
      </c>
      <c r="H89" s="111" t="e">
        <f>+VLOOKUP(F89,Participants!$A$1:$F$802,4,FALSE)</f>
        <v>#N/A</v>
      </c>
      <c r="I89" s="111" t="e">
        <f>+VLOOKUP(F89,Participants!$A$1:$F$802,5,FALSE)</f>
        <v>#N/A</v>
      </c>
      <c r="J89" s="111" t="e">
        <f>+VLOOKUP(F89,Participants!$A$1:$F$802,3,FALSE)</f>
        <v>#N/A</v>
      </c>
      <c r="K89" s="53" t="e">
        <f>+VLOOKUP(F89,Participants!$A$1:$G$802,7,FALSE)</f>
        <v>#N/A</v>
      </c>
      <c r="L89" s="112"/>
      <c r="M89" s="111"/>
      <c r="N89" s="113"/>
      <c r="O89" s="114"/>
    </row>
    <row r="90" spans="1:15" ht="14.25" customHeight="1" x14ac:dyDescent="0.25">
      <c r="A90" s="115"/>
      <c r="B90" s="116"/>
      <c r="C90" s="116"/>
      <c r="D90" s="117"/>
      <c r="E90" s="117"/>
      <c r="F90" s="117"/>
      <c r="G90" s="118" t="e">
        <f>+VLOOKUP(F90,Participants!$A$1:$F$802,2,FALSE)</f>
        <v>#N/A</v>
      </c>
      <c r="H90" s="118" t="e">
        <f>+VLOOKUP(F90,Participants!$A$1:$F$802,4,FALSE)</f>
        <v>#N/A</v>
      </c>
      <c r="I90" s="118" t="e">
        <f>+VLOOKUP(F90,Participants!$A$1:$F$802,5,FALSE)</f>
        <v>#N/A</v>
      </c>
      <c r="J90" s="118" t="e">
        <f>+VLOOKUP(F90,Participants!$A$1:$F$802,3,FALSE)</f>
        <v>#N/A</v>
      </c>
      <c r="K90" s="53" t="e">
        <f>+VLOOKUP(F90,Participants!$A$1:$G$802,7,FALSE)</f>
        <v>#N/A</v>
      </c>
      <c r="L90" s="119"/>
      <c r="M90" s="118"/>
      <c r="N90" s="51"/>
      <c r="O90" s="114"/>
    </row>
    <row r="91" spans="1:15" ht="14.25" customHeight="1" x14ac:dyDescent="0.25">
      <c r="A91" s="108"/>
      <c r="B91" s="109"/>
      <c r="C91" s="109"/>
      <c r="D91" s="110"/>
      <c r="E91" s="110"/>
      <c r="F91" s="110"/>
      <c r="G91" s="111" t="e">
        <f>+VLOOKUP(F91,Participants!$A$1:$F$802,2,FALSE)</f>
        <v>#N/A</v>
      </c>
      <c r="H91" s="111" t="e">
        <f>+VLOOKUP(F91,Participants!$A$1:$F$802,4,FALSE)</f>
        <v>#N/A</v>
      </c>
      <c r="I91" s="111" t="e">
        <f>+VLOOKUP(F91,Participants!$A$1:$F$802,5,FALSE)</f>
        <v>#N/A</v>
      </c>
      <c r="J91" s="111" t="e">
        <f>+VLOOKUP(F91,Participants!$A$1:$F$802,3,FALSE)</f>
        <v>#N/A</v>
      </c>
      <c r="K91" s="53" t="e">
        <f>+VLOOKUP(F91,Participants!$A$1:$G$802,7,FALSE)</f>
        <v>#N/A</v>
      </c>
      <c r="L91" s="112"/>
      <c r="M91" s="111"/>
      <c r="N91" s="113"/>
      <c r="O91" s="114"/>
    </row>
    <row r="92" spans="1:15" ht="14.25" customHeight="1" x14ac:dyDescent="0.25">
      <c r="A92" s="115"/>
      <c r="B92" s="116"/>
      <c r="C92" s="116"/>
      <c r="D92" s="117"/>
      <c r="E92" s="117"/>
      <c r="F92" s="117"/>
      <c r="G92" s="118" t="e">
        <f>+VLOOKUP(F92,Participants!$A$1:$F$802,2,FALSE)</f>
        <v>#N/A</v>
      </c>
      <c r="H92" s="118" t="e">
        <f>+VLOOKUP(F92,Participants!$A$1:$F$802,4,FALSE)</f>
        <v>#N/A</v>
      </c>
      <c r="I92" s="118" t="e">
        <f>+VLOOKUP(F92,Participants!$A$1:$F$802,5,FALSE)</f>
        <v>#N/A</v>
      </c>
      <c r="J92" s="118" t="e">
        <f>+VLOOKUP(F92,Participants!$A$1:$F$802,3,FALSE)</f>
        <v>#N/A</v>
      </c>
      <c r="K92" s="53" t="e">
        <f>+VLOOKUP(F92,Participants!$A$1:$G$802,7,FALSE)</f>
        <v>#N/A</v>
      </c>
      <c r="L92" s="119"/>
      <c r="M92" s="118"/>
      <c r="N92" s="51"/>
      <c r="O92" s="114"/>
    </row>
    <row r="93" spans="1:15" ht="14.25" customHeight="1" x14ac:dyDescent="0.25">
      <c r="A93" s="108"/>
      <c r="B93" s="109"/>
      <c r="C93" s="109"/>
      <c r="D93" s="110"/>
      <c r="E93" s="110"/>
      <c r="F93" s="110"/>
      <c r="G93" s="111" t="e">
        <f>+VLOOKUP(F93,Participants!$A$1:$F$802,2,FALSE)</f>
        <v>#N/A</v>
      </c>
      <c r="H93" s="111" t="e">
        <f>+VLOOKUP(F93,Participants!$A$1:$F$802,4,FALSE)</f>
        <v>#N/A</v>
      </c>
      <c r="I93" s="111" t="e">
        <f>+VLOOKUP(F93,Participants!$A$1:$F$802,5,FALSE)</f>
        <v>#N/A</v>
      </c>
      <c r="J93" s="111" t="e">
        <f>+VLOOKUP(F93,Participants!$A$1:$F$802,3,FALSE)</f>
        <v>#N/A</v>
      </c>
      <c r="K93" s="53" t="e">
        <f>+VLOOKUP(F93,Participants!$A$1:$G$802,7,FALSE)</f>
        <v>#N/A</v>
      </c>
      <c r="L93" s="112"/>
      <c r="M93" s="111"/>
      <c r="N93" s="113"/>
      <c r="O93" s="114"/>
    </row>
    <row r="94" spans="1:15" ht="14.25" customHeight="1" x14ac:dyDescent="0.25">
      <c r="A94" s="115"/>
      <c r="B94" s="116"/>
      <c r="C94" s="116"/>
      <c r="D94" s="117"/>
      <c r="E94" s="117"/>
      <c r="F94" s="117"/>
      <c r="G94" s="118" t="e">
        <f>+VLOOKUP(F94,Participants!$A$1:$F$802,2,FALSE)</f>
        <v>#N/A</v>
      </c>
      <c r="H94" s="118" t="e">
        <f>+VLOOKUP(F94,Participants!$A$1:$F$802,4,FALSE)</f>
        <v>#N/A</v>
      </c>
      <c r="I94" s="118" t="e">
        <f>+VLOOKUP(F94,Participants!$A$1:$F$802,5,FALSE)</f>
        <v>#N/A</v>
      </c>
      <c r="J94" s="118" t="e">
        <f>+VLOOKUP(F94,Participants!$A$1:$F$802,3,FALSE)</f>
        <v>#N/A</v>
      </c>
      <c r="K94" s="53" t="e">
        <f>+VLOOKUP(F94,Participants!$A$1:$G$802,7,FALSE)</f>
        <v>#N/A</v>
      </c>
      <c r="L94" s="119"/>
      <c r="M94" s="118"/>
      <c r="N94" s="51"/>
      <c r="O94" s="114"/>
    </row>
    <row r="95" spans="1:15" ht="14.25" customHeight="1" x14ac:dyDescent="0.25">
      <c r="A95" s="108"/>
      <c r="B95" s="109"/>
      <c r="C95" s="109"/>
      <c r="D95" s="110"/>
      <c r="E95" s="110"/>
      <c r="F95" s="110"/>
      <c r="G95" s="111" t="e">
        <f>+VLOOKUP(F95,Participants!$A$1:$F$802,2,FALSE)</f>
        <v>#N/A</v>
      </c>
      <c r="H95" s="111" t="e">
        <f>+VLOOKUP(F95,Participants!$A$1:$F$802,4,FALSE)</f>
        <v>#N/A</v>
      </c>
      <c r="I95" s="111" t="e">
        <f>+VLOOKUP(F95,Participants!$A$1:$F$802,5,FALSE)</f>
        <v>#N/A</v>
      </c>
      <c r="J95" s="111" t="e">
        <f>+VLOOKUP(F95,Participants!$A$1:$F$802,3,FALSE)</f>
        <v>#N/A</v>
      </c>
      <c r="K95" s="53" t="e">
        <f>+VLOOKUP(F95,Participants!$A$1:$G$802,7,FALSE)</f>
        <v>#N/A</v>
      </c>
      <c r="L95" s="112"/>
      <c r="M95" s="111"/>
      <c r="N95" s="113"/>
      <c r="O95" s="114"/>
    </row>
    <row r="96" spans="1:15" ht="14.25" customHeight="1" x14ac:dyDescent="0.25">
      <c r="A96" s="115"/>
      <c r="B96" s="116"/>
      <c r="C96" s="116"/>
      <c r="D96" s="117"/>
      <c r="E96" s="117"/>
      <c r="F96" s="117"/>
      <c r="G96" s="118" t="e">
        <f>+VLOOKUP(F96,Participants!$A$1:$F$802,2,FALSE)</f>
        <v>#N/A</v>
      </c>
      <c r="H96" s="118" t="e">
        <f>+VLOOKUP(F96,Participants!$A$1:$F$802,4,FALSE)</f>
        <v>#N/A</v>
      </c>
      <c r="I96" s="118" t="e">
        <f>+VLOOKUP(F96,Participants!$A$1:$F$802,5,FALSE)</f>
        <v>#N/A</v>
      </c>
      <c r="J96" s="118" t="e">
        <f>+VLOOKUP(F96,Participants!$A$1:$F$802,3,FALSE)</f>
        <v>#N/A</v>
      </c>
      <c r="K96" s="53" t="e">
        <f>+VLOOKUP(F96,Participants!$A$1:$G$802,7,FALSE)</f>
        <v>#N/A</v>
      </c>
      <c r="L96" s="119"/>
      <c r="M96" s="118"/>
      <c r="N96" s="51"/>
      <c r="O96" s="114"/>
    </row>
    <row r="97" spans="1:15" ht="14.25" customHeight="1" x14ac:dyDescent="0.25">
      <c r="A97" s="108"/>
      <c r="B97" s="109"/>
      <c r="C97" s="109"/>
      <c r="D97" s="110"/>
      <c r="E97" s="110"/>
      <c r="F97" s="110"/>
      <c r="G97" s="111" t="e">
        <f>+VLOOKUP(F97,Participants!$A$1:$F$802,2,FALSE)</f>
        <v>#N/A</v>
      </c>
      <c r="H97" s="111" t="e">
        <f>+VLOOKUP(F97,Participants!$A$1:$F$802,4,FALSE)</f>
        <v>#N/A</v>
      </c>
      <c r="I97" s="111" t="e">
        <f>+VLOOKUP(F97,Participants!$A$1:$F$802,5,FALSE)</f>
        <v>#N/A</v>
      </c>
      <c r="J97" s="111" t="e">
        <f>+VLOOKUP(F97,Participants!$A$1:$F$802,3,FALSE)</f>
        <v>#N/A</v>
      </c>
      <c r="K97" s="53" t="e">
        <f>+VLOOKUP(F97,Participants!$A$1:$G$802,7,FALSE)</f>
        <v>#N/A</v>
      </c>
      <c r="L97" s="112"/>
      <c r="M97" s="111"/>
      <c r="N97" s="113"/>
      <c r="O97" s="114"/>
    </row>
    <row r="98" spans="1:15" ht="14.25" customHeight="1" x14ac:dyDescent="0.25">
      <c r="A98" s="115"/>
      <c r="B98" s="116"/>
      <c r="C98" s="116"/>
      <c r="D98" s="117"/>
      <c r="E98" s="117"/>
      <c r="F98" s="117"/>
      <c r="G98" s="118" t="e">
        <f>+VLOOKUP(F98,Participants!$A$1:$F$802,2,FALSE)</f>
        <v>#N/A</v>
      </c>
      <c r="H98" s="118" t="e">
        <f>+VLOOKUP(F98,Participants!$A$1:$F$802,4,FALSE)</f>
        <v>#N/A</v>
      </c>
      <c r="I98" s="118" t="e">
        <f>+VLOOKUP(F98,Participants!$A$1:$F$802,5,FALSE)</f>
        <v>#N/A</v>
      </c>
      <c r="J98" s="118" t="e">
        <f>+VLOOKUP(F98,Participants!$A$1:$F$802,3,FALSE)</f>
        <v>#N/A</v>
      </c>
      <c r="K98" s="53" t="e">
        <f>+VLOOKUP(F98,Participants!$A$1:$G$802,7,FALSE)</f>
        <v>#N/A</v>
      </c>
      <c r="L98" s="119"/>
      <c r="M98" s="118"/>
      <c r="N98" s="51"/>
      <c r="O98" s="114"/>
    </row>
    <row r="99" spans="1:15" ht="14.25" customHeight="1" x14ac:dyDescent="0.25">
      <c r="A99" s="108"/>
      <c r="B99" s="109"/>
      <c r="C99" s="109"/>
      <c r="D99" s="110"/>
      <c r="E99" s="110"/>
      <c r="F99" s="110"/>
      <c r="G99" s="111" t="e">
        <f>+VLOOKUP(F99,Participants!$A$1:$F$802,2,FALSE)</f>
        <v>#N/A</v>
      </c>
      <c r="H99" s="111" t="e">
        <f>+VLOOKUP(F99,Participants!$A$1:$F$802,4,FALSE)</f>
        <v>#N/A</v>
      </c>
      <c r="I99" s="111" t="e">
        <f>+VLOOKUP(F99,Participants!$A$1:$F$802,5,FALSE)</f>
        <v>#N/A</v>
      </c>
      <c r="J99" s="111" t="e">
        <f>+VLOOKUP(F99,Participants!$A$1:$F$802,3,FALSE)</f>
        <v>#N/A</v>
      </c>
      <c r="K99" s="53" t="e">
        <f>+VLOOKUP(F99,Participants!$A$1:$G$802,7,FALSE)</f>
        <v>#N/A</v>
      </c>
      <c r="L99" s="112"/>
      <c r="M99" s="111"/>
      <c r="N99" s="113"/>
      <c r="O99" s="114"/>
    </row>
    <row r="100" spans="1:15" ht="14.25" customHeight="1" x14ac:dyDescent="0.25">
      <c r="A100" s="115"/>
      <c r="B100" s="116"/>
      <c r="C100" s="116"/>
      <c r="D100" s="117"/>
      <c r="E100" s="117"/>
      <c r="F100" s="117"/>
      <c r="G100" s="118" t="e">
        <f>+VLOOKUP(F100,Participants!$A$1:$F$802,2,FALSE)</f>
        <v>#N/A</v>
      </c>
      <c r="H100" s="118" t="e">
        <f>+VLOOKUP(F100,Participants!$A$1:$F$802,4,FALSE)</f>
        <v>#N/A</v>
      </c>
      <c r="I100" s="118" t="e">
        <f>+VLOOKUP(F100,Participants!$A$1:$F$802,5,FALSE)</f>
        <v>#N/A</v>
      </c>
      <c r="J100" s="118" t="e">
        <f>+VLOOKUP(F100,Participants!$A$1:$F$802,3,FALSE)</f>
        <v>#N/A</v>
      </c>
      <c r="K100" s="53" t="e">
        <f>+VLOOKUP(F100,Participants!$A$1:$G$802,7,FALSE)</f>
        <v>#N/A</v>
      </c>
      <c r="L100" s="119"/>
      <c r="M100" s="118"/>
      <c r="N100" s="51"/>
      <c r="O100" s="114"/>
    </row>
    <row r="101" spans="1:15" ht="14.25" customHeight="1" x14ac:dyDescent="0.25">
      <c r="A101" s="108"/>
      <c r="B101" s="109"/>
      <c r="C101" s="109"/>
      <c r="D101" s="110"/>
      <c r="E101" s="110"/>
      <c r="F101" s="110"/>
      <c r="G101" s="111" t="e">
        <f>+VLOOKUP(F101,Participants!$A$1:$F$802,2,FALSE)</f>
        <v>#N/A</v>
      </c>
      <c r="H101" s="111" t="e">
        <f>+VLOOKUP(F101,Participants!$A$1:$F$802,4,FALSE)</f>
        <v>#N/A</v>
      </c>
      <c r="I101" s="111" t="e">
        <f>+VLOOKUP(F101,Participants!$A$1:$F$802,5,FALSE)</f>
        <v>#N/A</v>
      </c>
      <c r="J101" s="111" t="e">
        <f>+VLOOKUP(F101,Participants!$A$1:$F$802,3,FALSE)</f>
        <v>#N/A</v>
      </c>
      <c r="K101" s="53" t="e">
        <f>+VLOOKUP(F101,Participants!$A$1:$G$802,7,FALSE)</f>
        <v>#N/A</v>
      </c>
      <c r="L101" s="112"/>
      <c r="M101" s="111"/>
      <c r="N101" s="113"/>
      <c r="O101" s="114"/>
    </row>
    <row r="102" spans="1:15" ht="14.25" customHeight="1" x14ac:dyDescent="0.25">
      <c r="A102" s="115"/>
      <c r="B102" s="116"/>
      <c r="C102" s="116"/>
      <c r="D102" s="117"/>
      <c r="E102" s="117"/>
      <c r="F102" s="117"/>
      <c r="G102" s="118" t="e">
        <f>+VLOOKUP(F102,Participants!$A$1:$F$802,2,FALSE)</f>
        <v>#N/A</v>
      </c>
      <c r="H102" s="118" t="e">
        <f>+VLOOKUP(F102,Participants!$A$1:$F$802,4,FALSE)</f>
        <v>#N/A</v>
      </c>
      <c r="I102" s="118" t="e">
        <f>+VLOOKUP(F102,Participants!$A$1:$F$802,5,FALSE)</f>
        <v>#N/A</v>
      </c>
      <c r="J102" s="118" t="e">
        <f>+VLOOKUP(F102,Participants!$A$1:$F$802,3,FALSE)</f>
        <v>#N/A</v>
      </c>
      <c r="K102" s="53" t="e">
        <f>+VLOOKUP(F102,Participants!$A$1:$G$802,7,FALSE)</f>
        <v>#N/A</v>
      </c>
      <c r="L102" s="119"/>
      <c r="M102" s="118"/>
      <c r="N102" s="51"/>
      <c r="O102" s="114"/>
    </row>
    <row r="103" spans="1:15" ht="14.25" customHeight="1" x14ac:dyDescent="0.25">
      <c r="A103" s="108"/>
      <c r="B103" s="109"/>
      <c r="C103" s="109"/>
      <c r="D103" s="110"/>
      <c r="E103" s="110"/>
      <c r="F103" s="110"/>
      <c r="G103" s="111" t="e">
        <f>+VLOOKUP(F103,Participants!$A$1:$F$802,2,FALSE)</f>
        <v>#N/A</v>
      </c>
      <c r="H103" s="111" t="e">
        <f>+VLOOKUP(F103,Participants!$A$1:$F$802,4,FALSE)</f>
        <v>#N/A</v>
      </c>
      <c r="I103" s="111" t="e">
        <f>+VLOOKUP(F103,Participants!$A$1:$F$802,5,FALSE)</f>
        <v>#N/A</v>
      </c>
      <c r="J103" s="111" t="e">
        <f>+VLOOKUP(F103,Participants!$A$1:$F$802,3,FALSE)</f>
        <v>#N/A</v>
      </c>
      <c r="K103" s="53" t="e">
        <f>+VLOOKUP(F103,Participants!$A$1:$G$802,7,FALSE)</f>
        <v>#N/A</v>
      </c>
      <c r="L103" s="112"/>
      <c r="M103" s="111"/>
      <c r="N103" s="113"/>
      <c r="O103" s="114"/>
    </row>
    <row r="104" spans="1:15" ht="14.25" customHeight="1" x14ac:dyDescent="0.25">
      <c r="A104" s="115"/>
      <c r="B104" s="116"/>
      <c r="C104" s="116"/>
      <c r="D104" s="117"/>
      <c r="E104" s="117"/>
      <c r="F104" s="117"/>
      <c r="G104" s="118" t="e">
        <f>+VLOOKUP(F104,Participants!$A$1:$F$802,2,FALSE)</f>
        <v>#N/A</v>
      </c>
      <c r="H104" s="118" t="e">
        <f>+VLOOKUP(F104,Participants!$A$1:$F$802,4,FALSE)</f>
        <v>#N/A</v>
      </c>
      <c r="I104" s="118" t="e">
        <f>+VLOOKUP(F104,Participants!$A$1:$F$802,5,FALSE)</f>
        <v>#N/A</v>
      </c>
      <c r="J104" s="118" t="e">
        <f>+VLOOKUP(F104,Participants!$A$1:$F$802,3,FALSE)</f>
        <v>#N/A</v>
      </c>
      <c r="K104" s="53" t="e">
        <f>+VLOOKUP(F104,Participants!$A$1:$G$802,7,FALSE)</f>
        <v>#N/A</v>
      </c>
      <c r="L104" s="119"/>
      <c r="M104" s="118"/>
      <c r="N104" s="51"/>
      <c r="O104" s="114"/>
    </row>
    <row r="105" spans="1:15" ht="14.25" customHeight="1" x14ac:dyDescent="0.25">
      <c r="A105" s="108"/>
      <c r="B105" s="109"/>
      <c r="C105" s="109"/>
      <c r="D105" s="110"/>
      <c r="E105" s="110"/>
      <c r="F105" s="110"/>
      <c r="G105" s="111" t="e">
        <f>+VLOOKUP(F105,Participants!$A$1:$F$802,2,FALSE)</f>
        <v>#N/A</v>
      </c>
      <c r="H105" s="111" t="e">
        <f>+VLOOKUP(F105,Participants!$A$1:$F$802,4,FALSE)</f>
        <v>#N/A</v>
      </c>
      <c r="I105" s="111" t="e">
        <f>+VLOOKUP(F105,Participants!$A$1:$F$802,5,FALSE)</f>
        <v>#N/A</v>
      </c>
      <c r="J105" s="111" t="e">
        <f>+VLOOKUP(F105,Participants!$A$1:$F$802,3,FALSE)</f>
        <v>#N/A</v>
      </c>
      <c r="K105" s="53" t="e">
        <f>+VLOOKUP(F105,Participants!$A$1:$G$802,7,FALSE)</f>
        <v>#N/A</v>
      </c>
      <c r="L105" s="112"/>
      <c r="M105" s="111"/>
      <c r="N105" s="113"/>
      <c r="O105" s="114"/>
    </row>
    <row r="106" spans="1:15" ht="14.25" customHeight="1" x14ac:dyDescent="0.25">
      <c r="A106" s="115"/>
      <c r="B106" s="116"/>
      <c r="C106" s="116"/>
      <c r="D106" s="117"/>
      <c r="E106" s="117"/>
      <c r="F106" s="117"/>
      <c r="G106" s="118" t="e">
        <f>+VLOOKUP(F106,Participants!$A$1:$F$802,2,FALSE)</f>
        <v>#N/A</v>
      </c>
      <c r="H106" s="118" t="e">
        <f>+VLOOKUP(F106,Participants!$A$1:$F$802,4,FALSE)</f>
        <v>#N/A</v>
      </c>
      <c r="I106" s="118" t="e">
        <f>+VLOOKUP(F106,Participants!$A$1:$F$802,5,FALSE)</f>
        <v>#N/A</v>
      </c>
      <c r="J106" s="118" t="e">
        <f>+VLOOKUP(F106,Participants!$A$1:$F$802,3,FALSE)</f>
        <v>#N/A</v>
      </c>
      <c r="K106" s="53" t="e">
        <f>+VLOOKUP(F106,Participants!$A$1:$G$802,7,FALSE)</f>
        <v>#N/A</v>
      </c>
      <c r="L106" s="119"/>
      <c r="M106" s="118"/>
      <c r="N106" s="51"/>
      <c r="O106" s="114"/>
    </row>
    <row r="107" spans="1:15" ht="14.25" customHeight="1" x14ac:dyDescent="0.25">
      <c r="A107" s="108"/>
      <c r="B107" s="109"/>
      <c r="C107" s="109"/>
      <c r="D107" s="110"/>
      <c r="E107" s="110"/>
      <c r="F107" s="110"/>
      <c r="G107" s="111" t="e">
        <f>+VLOOKUP(F107,Participants!$A$1:$F$802,2,FALSE)</f>
        <v>#N/A</v>
      </c>
      <c r="H107" s="111" t="e">
        <f>+VLOOKUP(F107,Participants!$A$1:$F$802,4,FALSE)</f>
        <v>#N/A</v>
      </c>
      <c r="I107" s="111" t="e">
        <f>+VLOOKUP(F107,Participants!$A$1:$F$802,5,FALSE)</f>
        <v>#N/A</v>
      </c>
      <c r="J107" s="111" t="e">
        <f>+VLOOKUP(F107,Participants!$A$1:$F$802,3,FALSE)</f>
        <v>#N/A</v>
      </c>
      <c r="K107" s="53" t="e">
        <f>+VLOOKUP(F107,Participants!$A$1:$G$802,7,FALSE)</f>
        <v>#N/A</v>
      </c>
      <c r="L107" s="112"/>
      <c r="M107" s="111"/>
      <c r="N107" s="113"/>
      <c r="O107" s="114"/>
    </row>
    <row r="108" spans="1:15" ht="14.25" customHeight="1" x14ac:dyDescent="0.25">
      <c r="A108" s="115"/>
      <c r="B108" s="116"/>
      <c r="C108" s="116"/>
      <c r="D108" s="117"/>
      <c r="E108" s="117"/>
      <c r="F108" s="117"/>
      <c r="G108" s="118" t="e">
        <f>+VLOOKUP(F108,Participants!$A$1:$F$802,2,FALSE)</f>
        <v>#N/A</v>
      </c>
      <c r="H108" s="118" t="e">
        <f>+VLOOKUP(F108,Participants!$A$1:$F$802,4,FALSE)</f>
        <v>#N/A</v>
      </c>
      <c r="I108" s="118" t="e">
        <f>+VLOOKUP(F108,Participants!$A$1:$F$802,5,FALSE)</f>
        <v>#N/A</v>
      </c>
      <c r="J108" s="118" t="e">
        <f>+VLOOKUP(F108,Participants!$A$1:$F$802,3,FALSE)</f>
        <v>#N/A</v>
      </c>
      <c r="K108" s="53" t="e">
        <f>+VLOOKUP(F108,Participants!$A$1:$G$802,7,FALSE)</f>
        <v>#N/A</v>
      </c>
      <c r="L108" s="119"/>
      <c r="M108" s="118"/>
      <c r="N108" s="51"/>
      <c r="O108" s="114"/>
    </row>
    <row r="109" spans="1:15" ht="14.25" customHeight="1" x14ac:dyDescent="0.25">
      <c r="A109" s="108"/>
      <c r="B109" s="109"/>
      <c r="C109" s="109"/>
      <c r="D109" s="110"/>
      <c r="E109" s="110"/>
      <c r="F109" s="110"/>
      <c r="G109" s="111" t="e">
        <f>+VLOOKUP(F109,Participants!$A$1:$F$802,2,FALSE)</f>
        <v>#N/A</v>
      </c>
      <c r="H109" s="111" t="e">
        <f>+VLOOKUP(F109,Participants!$A$1:$F$802,4,FALSE)</f>
        <v>#N/A</v>
      </c>
      <c r="I109" s="111" t="e">
        <f>+VLOOKUP(F109,Participants!$A$1:$F$802,5,FALSE)</f>
        <v>#N/A</v>
      </c>
      <c r="J109" s="111" t="e">
        <f>+VLOOKUP(F109,Participants!$A$1:$F$802,3,FALSE)</f>
        <v>#N/A</v>
      </c>
      <c r="K109" s="53" t="e">
        <f>+VLOOKUP(F109,Participants!$A$1:$G$802,7,FALSE)</f>
        <v>#N/A</v>
      </c>
      <c r="L109" s="112"/>
      <c r="M109" s="111"/>
      <c r="N109" s="113"/>
      <c r="O109" s="114"/>
    </row>
    <row r="110" spans="1:15" ht="14.25" customHeight="1" x14ac:dyDescent="0.25">
      <c r="A110" s="115"/>
      <c r="B110" s="116"/>
      <c r="C110" s="116"/>
      <c r="D110" s="117"/>
      <c r="E110" s="117"/>
      <c r="F110" s="117"/>
      <c r="G110" s="118" t="e">
        <f>+VLOOKUP(F110,Participants!$A$1:$F$802,2,FALSE)</f>
        <v>#N/A</v>
      </c>
      <c r="H110" s="118" t="e">
        <f>+VLOOKUP(F110,Participants!$A$1:$F$802,4,FALSE)</f>
        <v>#N/A</v>
      </c>
      <c r="I110" s="118" t="e">
        <f>+VLOOKUP(F110,Participants!$A$1:$F$802,5,FALSE)</f>
        <v>#N/A</v>
      </c>
      <c r="J110" s="118" t="e">
        <f>+VLOOKUP(F110,Participants!$A$1:$F$802,3,FALSE)</f>
        <v>#N/A</v>
      </c>
      <c r="K110" s="53" t="e">
        <f>+VLOOKUP(F110,Participants!$A$1:$G$802,7,FALSE)</f>
        <v>#N/A</v>
      </c>
      <c r="L110" s="119"/>
      <c r="M110" s="118"/>
      <c r="N110" s="51"/>
      <c r="O110" s="114"/>
    </row>
    <row r="111" spans="1:15" ht="14.25" customHeight="1" x14ac:dyDescent="0.25">
      <c r="A111" s="108"/>
      <c r="B111" s="109"/>
      <c r="C111" s="109"/>
      <c r="D111" s="110"/>
      <c r="E111" s="110"/>
      <c r="F111" s="110"/>
      <c r="G111" s="111" t="e">
        <f>+VLOOKUP(F111,Participants!$A$1:$F$802,2,FALSE)</f>
        <v>#N/A</v>
      </c>
      <c r="H111" s="111" t="e">
        <f>+VLOOKUP(F111,Participants!$A$1:$F$802,4,FALSE)</f>
        <v>#N/A</v>
      </c>
      <c r="I111" s="111" t="e">
        <f>+VLOOKUP(F111,Participants!$A$1:$F$802,5,FALSE)</f>
        <v>#N/A</v>
      </c>
      <c r="J111" s="111" t="e">
        <f>+VLOOKUP(F111,Participants!$A$1:$F$802,3,FALSE)</f>
        <v>#N/A</v>
      </c>
      <c r="K111" s="53" t="e">
        <f>+VLOOKUP(F111,Participants!$A$1:$G$802,7,FALSE)</f>
        <v>#N/A</v>
      </c>
      <c r="L111" s="112"/>
      <c r="M111" s="111"/>
      <c r="N111" s="113"/>
      <c r="O111" s="114"/>
    </row>
    <row r="112" spans="1:15" ht="14.25" customHeight="1" x14ac:dyDescent="0.25">
      <c r="A112" s="115"/>
      <c r="B112" s="116"/>
      <c r="C112" s="116"/>
      <c r="D112" s="117"/>
      <c r="E112" s="117"/>
      <c r="F112" s="117"/>
      <c r="G112" s="118" t="e">
        <f>+VLOOKUP(F112,Participants!$A$1:$F$802,2,FALSE)</f>
        <v>#N/A</v>
      </c>
      <c r="H112" s="118" t="e">
        <f>+VLOOKUP(F112,Participants!$A$1:$F$802,4,FALSE)</f>
        <v>#N/A</v>
      </c>
      <c r="I112" s="118" t="e">
        <f>+VLOOKUP(F112,Participants!$A$1:$F$802,5,FALSE)</f>
        <v>#N/A</v>
      </c>
      <c r="J112" s="118" t="e">
        <f>+VLOOKUP(F112,Participants!$A$1:$F$802,3,FALSE)</f>
        <v>#N/A</v>
      </c>
      <c r="K112" s="53" t="e">
        <f>+VLOOKUP(F112,Participants!$A$1:$G$802,7,FALSE)</f>
        <v>#N/A</v>
      </c>
      <c r="L112" s="119"/>
      <c r="M112" s="118"/>
      <c r="N112" s="51"/>
      <c r="O112" s="114"/>
    </row>
    <row r="113" spans="1:15" ht="14.25" customHeight="1" x14ac:dyDescent="0.25">
      <c r="A113" s="108"/>
      <c r="B113" s="109"/>
      <c r="C113" s="109"/>
      <c r="D113" s="110"/>
      <c r="E113" s="110"/>
      <c r="F113" s="110"/>
      <c r="G113" s="111" t="e">
        <f>+VLOOKUP(F113,Participants!$A$1:$F$802,2,FALSE)</f>
        <v>#N/A</v>
      </c>
      <c r="H113" s="111" t="e">
        <f>+VLOOKUP(F113,Participants!$A$1:$F$802,4,FALSE)</f>
        <v>#N/A</v>
      </c>
      <c r="I113" s="111" t="e">
        <f>+VLOOKUP(F113,Participants!$A$1:$F$802,5,FALSE)</f>
        <v>#N/A</v>
      </c>
      <c r="J113" s="111" t="e">
        <f>+VLOOKUP(F113,Participants!$A$1:$F$802,3,FALSE)</f>
        <v>#N/A</v>
      </c>
      <c r="K113" s="53" t="e">
        <f>+VLOOKUP(F113,Participants!$A$1:$G$802,7,FALSE)</f>
        <v>#N/A</v>
      </c>
      <c r="L113" s="112"/>
      <c r="M113" s="111"/>
      <c r="N113" s="113"/>
      <c r="O113" s="114"/>
    </row>
    <row r="114" spans="1:15" ht="14.25" customHeight="1" x14ac:dyDescent="0.25">
      <c r="A114" s="115"/>
      <c r="B114" s="116"/>
      <c r="C114" s="116"/>
      <c r="D114" s="117"/>
      <c r="E114" s="117"/>
      <c r="F114" s="117"/>
      <c r="G114" s="118" t="e">
        <f>+VLOOKUP(F114,Participants!$A$1:$F$802,2,FALSE)</f>
        <v>#N/A</v>
      </c>
      <c r="H114" s="118" t="e">
        <f>+VLOOKUP(F114,Participants!$A$1:$F$802,4,FALSE)</f>
        <v>#N/A</v>
      </c>
      <c r="I114" s="118" t="e">
        <f>+VLOOKUP(F114,Participants!$A$1:$F$802,5,FALSE)</f>
        <v>#N/A</v>
      </c>
      <c r="J114" s="118" t="e">
        <f>+VLOOKUP(F114,Participants!$A$1:$F$802,3,FALSE)</f>
        <v>#N/A</v>
      </c>
      <c r="K114" s="53" t="e">
        <f>+VLOOKUP(F114,Participants!$A$1:$G$802,7,FALSE)</f>
        <v>#N/A</v>
      </c>
      <c r="L114" s="119"/>
      <c r="M114" s="118"/>
      <c r="N114" s="51"/>
      <c r="O114" s="114"/>
    </row>
    <row r="115" spans="1:15" ht="14.25" customHeight="1" x14ac:dyDescent="0.25">
      <c r="A115" s="108"/>
      <c r="B115" s="109"/>
      <c r="C115" s="109"/>
      <c r="D115" s="110"/>
      <c r="E115" s="110"/>
      <c r="F115" s="110"/>
      <c r="G115" s="111" t="e">
        <f>+VLOOKUP(F115,Participants!$A$1:$F$802,2,FALSE)</f>
        <v>#N/A</v>
      </c>
      <c r="H115" s="111" t="e">
        <f>+VLOOKUP(F115,Participants!$A$1:$F$802,4,FALSE)</f>
        <v>#N/A</v>
      </c>
      <c r="I115" s="111" t="e">
        <f>+VLOOKUP(F115,Participants!$A$1:$F$802,5,FALSE)</f>
        <v>#N/A</v>
      </c>
      <c r="J115" s="111" t="e">
        <f>+VLOOKUP(F115,Participants!$A$1:$F$802,3,FALSE)</f>
        <v>#N/A</v>
      </c>
      <c r="K115" s="53" t="e">
        <f>+VLOOKUP(F115,Participants!$A$1:$G$802,7,FALSE)</f>
        <v>#N/A</v>
      </c>
      <c r="L115" s="112"/>
      <c r="M115" s="111"/>
      <c r="N115" s="113"/>
      <c r="O115" s="114"/>
    </row>
    <row r="116" spans="1:15" ht="14.25" customHeight="1" x14ac:dyDescent="0.25">
      <c r="A116" s="115"/>
      <c r="B116" s="116"/>
      <c r="C116" s="116"/>
      <c r="D116" s="117"/>
      <c r="E116" s="117"/>
      <c r="F116" s="117"/>
      <c r="G116" s="118" t="e">
        <f>+VLOOKUP(F116,Participants!$A$1:$F$802,2,FALSE)</f>
        <v>#N/A</v>
      </c>
      <c r="H116" s="118" t="e">
        <f>+VLOOKUP(F116,Participants!$A$1:$F$802,4,FALSE)</f>
        <v>#N/A</v>
      </c>
      <c r="I116" s="118" t="e">
        <f>+VLOOKUP(F116,Participants!$A$1:$F$802,5,FALSE)</f>
        <v>#N/A</v>
      </c>
      <c r="J116" s="118" t="e">
        <f>+VLOOKUP(F116,Participants!$A$1:$F$802,3,FALSE)</f>
        <v>#N/A</v>
      </c>
      <c r="K116" s="53" t="e">
        <f>+VLOOKUP(F116,Participants!$A$1:$G$802,7,FALSE)</f>
        <v>#N/A</v>
      </c>
      <c r="L116" s="119"/>
      <c r="M116" s="118"/>
      <c r="N116" s="51"/>
      <c r="O116" s="114"/>
    </row>
    <row r="117" spans="1:15" ht="14.25" customHeight="1" x14ac:dyDescent="0.25">
      <c r="A117" s="108"/>
      <c r="B117" s="109"/>
      <c r="C117" s="109"/>
      <c r="D117" s="110"/>
      <c r="E117" s="110"/>
      <c r="F117" s="110"/>
      <c r="G117" s="111" t="e">
        <f>+VLOOKUP(F117,Participants!$A$1:$F$802,2,FALSE)</f>
        <v>#N/A</v>
      </c>
      <c r="H117" s="111" t="e">
        <f>+VLOOKUP(F117,Participants!$A$1:$F$802,4,FALSE)</f>
        <v>#N/A</v>
      </c>
      <c r="I117" s="111" t="e">
        <f>+VLOOKUP(F117,Participants!$A$1:$F$802,5,FALSE)</f>
        <v>#N/A</v>
      </c>
      <c r="J117" s="111" t="e">
        <f>+VLOOKUP(F117,Participants!$A$1:$F$802,3,FALSE)</f>
        <v>#N/A</v>
      </c>
      <c r="K117" s="53" t="e">
        <f>+VLOOKUP(F117,Participants!$A$1:$G$802,7,FALSE)</f>
        <v>#N/A</v>
      </c>
      <c r="L117" s="112"/>
      <c r="M117" s="111"/>
      <c r="N117" s="113"/>
      <c r="O117" s="114"/>
    </row>
    <row r="118" spans="1:15" ht="14.25" customHeight="1" x14ac:dyDescent="0.25">
      <c r="A118" s="115"/>
      <c r="B118" s="116"/>
      <c r="C118" s="116"/>
      <c r="D118" s="117"/>
      <c r="E118" s="117"/>
      <c r="F118" s="117"/>
      <c r="G118" s="118" t="e">
        <f>+VLOOKUP(F118,Participants!$A$1:$F$802,2,FALSE)</f>
        <v>#N/A</v>
      </c>
      <c r="H118" s="118" t="e">
        <f>+VLOOKUP(F118,Participants!$A$1:$F$802,4,FALSE)</f>
        <v>#N/A</v>
      </c>
      <c r="I118" s="118" t="e">
        <f>+VLOOKUP(F118,Participants!$A$1:$F$802,5,FALSE)</f>
        <v>#N/A</v>
      </c>
      <c r="J118" s="118" t="e">
        <f>+VLOOKUP(F118,Participants!$A$1:$F$802,3,FALSE)</f>
        <v>#N/A</v>
      </c>
      <c r="K118" s="53" t="e">
        <f>+VLOOKUP(F118,Participants!$A$1:$G$802,7,FALSE)</f>
        <v>#N/A</v>
      </c>
      <c r="L118" s="119"/>
      <c r="M118" s="118"/>
      <c r="N118" s="51"/>
      <c r="O118" s="114"/>
    </row>
    <row r="119" spans="1:15" ht="14.25" customHeight="1" x14ac:dyDescent="0.25">
      <c r="A119" s="108"/>
      <c r="B119" s="109"/>
      <c r="C119" s="109"/>
      <c r="D119" s="110"/>
      <c r="E119" s="110"/>
      <c r="F119" s="110"/>
      <c r="G119" s="111" t="e">
        <f>+VLOOKUP(F119,Participants!$A$1:$F$802,2,FALSE)</f>
        <v>#N/A</v>
      </c>
      <c r="H119" s="111" t="e">
        <f>+VLOOKUP(F119,Participants!$A$1:$F$802,4,FALSE)</f>
        <v>#N/A</v>
      </c>
      <c r="I119" s="111" t="e">
        <f>+VLOOKUP(F119,Participants!$A$1:$F$802,5,FALSE)</f>
        <v>#N/A</v>
      </c>
      <c r="J119" s="111" t="e">
        <f>+VLOOKUP(F119,Participants!$A$1:$F$802,3,FALSE)</f>
        <v>#N/A</v>
      </c>
      <c r="K119" s="53" t="e">
        <f>+VLOOKUP(F119,Participants!$A$1:$G$802,7,FALSE)</f>
        <v>#N/A</v>
      </c>
      <c r="L119" s="112"/>
      <c r="M119" s="111"/>
      <c r="N119" s="113"/>
      <c r="O119" s="114"/>
    </row>
    <row r="120" spans="1:15" ht="14.25" customHeight="1" x14ac:dyDescent="0.25">
      <c r="A120" s="115"/>
      <c r="B120" s="116"/>
      <c r="C120" s="116"/>
      <c r="D120" s="117"/>
      <c r="E120" s="117"/>
      <c r="F120" s="117"/>
      <c r="G120" s="118" t="e">
        <f>+VLOOKUP(F120,Participants!$A$1:$F$802,2,FALSE)</f>
        <v>#N/A</v>
      </c>
      <c r="H120" s="118" t="e">
        <f>+VLOOKUP(F120,Participants!$A$1:$F$802,4,FALSE)</f>
        <v>#N/A</v>
      </c>
      <c r="I120" s="118" t="e">
        <f>+VLOOKUP(F120,Participants!$A$1:$F$802,5,FALSE)</f>
        <v>#N/A</v>
      </c>
      <c r="J120" s="118" t="e">
        <f>+VLOOKUP(F120,Participants!$A$1:$F$802,3,FALSE)</f>
        <v>#N/A</v>
      </c>
      <c r="K120" s="53" t="e">
        <f>+VLOOKUP(F120,Participants!$A$1:$G$802,7,FALSE)</f>
        <v>#N/A</v>
      </c>
      <c r="L120" s="119"/>
      <c r="M120" s="118"/>
      <c r="N120" s="51"/>
      <c r="O120" s="114"/>
    </row>
    <row r="121" spans="1:15" ht="14.25" customHeight="1" x14ac:dyDescent="0.25">
      <c r="A121" s="108"/>
      <c r="B121" s="109"/>
      <c r="C121" s="109"/>
      <c r="D121" s="110"/>
      <c r="E121" s="110"/>
      <c r="F121" s="110"/>
      <c r="G121" s="111" t="e">
        <f>+VLOOKUP(F121,Participants!$A$1:$F$802,2,FALSE)</f>
        <v>#N/A</v>
      </c>
      <c r="H121" s="111" t="e">
        <f>+VLOOKUP(F121,Participants!$A$1:$F$802,4,FALSE)</f>
        <v>#N/A</v>
      </c>
      <c r="I121" s="111" t="e">
        <f>+VLOOKUP(F121,Participants!$A$1:$F$802,5,FALSE)</f>
        <v>#N/A</v>
      </c>
      <c r="J121" s="111" t="e">
        <f>+VLOOKUP(F121,Participants!$A$1:$F$802,3,FALSE)</f>
        <v>#N/A</v>
      </c>
      <c r="K121" s="53" t="e">
        <f>+VLOOKUP(F121,Participants!$A$1:$G$802,7,FALSE)</f>
        <v>#N/A</v>
      </c>
      <c r="L121" s="112"/>
      <c r="M121" s="111"/>
      <c r="N121" s="113"/>
      <c r="O121" s="114"/>
    </row>
    <row r="122" spans="1:15" ht="14.25" customHeight="1" x14ac:dyDescent="0.25">
      <c r="A122" s="115"/>
      <c r="B122" s="116"/>
      <c r="C122" s="116"/>
      <c r="D122" s="117"/>
      <c r="E122" s="117"/>
      <c r="F122" s="117"/>
      <c r="G122" s="118" t="e">
        <f>+VLOOKUP(F122,Participants!$A$1:$F$802,2,FALSE)</f>
        <v>#N/A</v>
      </c>
      <c r="H122" s="118" t="e">
        <f>+VLOOKUP(F122,Participants!$A$1:$F$802,4,FALSE)</f>
        <v>#N/A</v>
      </c>
      <c r="I122" s="118" t="e">
        <f>+VLOOKUP(F122,Participants!$A$1:$F$802,5,FALSE)</f>
        <v>#N/A</v>
      </c>
      <c r="J122" s="118" t="e">
        <f>+VLOOKUP(F122,Participants!$A$1:$F$802,3,FALSE)</f>
        <v>#N/A</v>
      </c>
      <c r="K122" s="53" t="e">
        <f>+VLOOKUP(F122,Participants!$A$1:$G$802,7,FALSE)</f>
        <v>#N/A</v>
      </c>
      <c r="L122" s="119"/>
      <c r="M122" s="118"/>
      <c r="N122" s="51"/>
      <c r="O122" s="114"/>
    </row>
    <row r="123" spans="1:15" ht="14.25" customHeight="1" x14ac:dyDescent="0.25">
      <c r="A123" s="108"/>
      <c r="B123" s="109"/>
      <c r="C123" s="109"/>
      <c r="D123" s="110"/>
      <c r="E123" s="110"/>
      <c r="F123" s="110"/>
      <c r="G123" s="111" t="e">
        <f>+VLOOKUP(F123,Participants!$A$1:$F$802,2,FALSE)</f>
        <v>#N/A</v>
      </c>
      <c r="H123" s="111" t="e">
        <f>+VLOOKUP(F123,Participants!$A$1:$F$802,4,FALSE)</f>
        <v>#N/A</v>
      </c>
      <c r="I123" s="111" t="e">
        <f>+VLOOKUP(F123,Participants!$A$1:$F$802,5,FALSE)</f>
        <v>#N/A</v>
      </c>
      <c r="J123" s="111" t="e">
        <f>+VLOOKUP(F123,Participants!$A$1:$F$802,3,FALSE)</f>
        <v>#N/A</v>
      </c>
      <c r="K123" s="53" t="e">
        <f>+VLOOKUP(F123,Participants!$A$1:$G$802,7,FALSE)</f>
        <v>#N/A</v>
      </c>
      <c r="L123" s="112"/>
      <c r="M123" s="111"/>
      <c r="N123" s="113"/>
      <c r="O123" s="114"/>
    </row>
    <row r="124" spans="1:15" ht="14.25" customHeight="1" x14ac:dyDescent="0.25">
      <c r="A124" s="115"/>
      <c r="B124" s="116"/>
      <c r="C124" s="116"/>
      <c r="D124" s="117"/>
      <c r="E124" s="117"/>
      <c r="F124" s="117"/>
      <c r="G124" s="118" t="e">
        <f>+VLOOKUP(F124,Participants!$A$1:$F$802,2,FALSE)</f>
        <v>#N/A</v>
      </c>
      <c r="H124" s="118" t="e">
        <f>+VLOOKUP(F124,Participants!$A$1:$F$802,4,FALSE)</f>
        <v>#N/A</v>
      </c>
      <c r="I124" s="118" t="e">
        <f>+VLOOKUP(F124,Participants!$A$1:$F$802,5,FALSE)</f>
        <v>#N/A</v>
      </c>
      <c r="J124" s="118" t="e">
        <f>+VLOOKUP(F124,Participants!$A$1:$F$802,3,FALSE)</f>
        <v>#N/A</v>
      </c>
      <c r="K124" s="53" t="e">
        <f>+VLOOKUP(F124,Participants!$A$1:$G$802,7,FALSE)</f>
        <v>#N/A</v>
      </c>
      <c r="L124" s="119"/>
      <c r="M124" s="118"/>
      <c r="N124" s="51"/>
      <c r="O124" s="114"/>
    </row>
    <row r="125" spans="1:15" ht="14.25" customHeight="1" x14ac:dyDescent="0.25">
      <c r="A125" s="108"/>
      <c r="B125" s="109"/>
      <c r="C125" s="109"/>
      <c r="D125" s="110"/>
      <c r="E125" s="110"/>
      <c r="F125" s="110"/>
      <c r="G125" s="111" t="e">
        <f>+VLOOKUP(F125,Participants!$A$1:$F$802,2,FALSE)</f>
        <v>#N/A</v>
      </c>
      <c r="H125" s="111" t="e">
        <f>+VLOOKUP(F125,Participants!$A$1:$F$802,4,FALSE)</f>
        <v>#N/A</v>
      </c>
      <c r="I125" s="111" t="e">
        <f>+VLOOKUP(F125,Participants!$A$1:$F$802,5,FALSE)</f>
        <v>#N/A</v>
      </c>
      <c r="J125" s="111" t="e">
        <f>+VLOOKUP(F125,Participants!$A$1:$F$802,3,FALSE)</f>
        <v>#N/A</v>
      </c>
      <c r="K125" s="53" t="e">
        <f>+VLOOKUP(F125,Participants!$A$1:$G$802,7,FALSE)</f>
        <v>#N/A</v>
      </c>
      <c r="L125" s="112"/>
      <c r="M125" s="111"/>
      <c r="N125" s="113"/>
      <c r="O125" s="114"/>
    </row>
    <row r="126" spans="1:15" ht="14.25" customHeight="1" x14ac:dyDescent="0.25">
      <c r="A126" s="115"/>
      <c r="B126" s="116"/>
      <c r="C126" s="116"/>
      <c r="D126" s="117"/>
      <c r="E126" s="117"/>
      <c r="F126" s="117"/>
      <c r="G126" s="118" t="e">
        <f>+VLOOKUP(F126,Participants!$A$1:$F$802,2,FALSE)</f>
        <v>#N/A</v>
      </c>
      <c r="H126" s="118" t="e">
        <f>+VLOOKUP(F126,Participants!$A$1:$F$802,4,FALSE)</f>
        <v>#N/A</v>
      </c>
      <c r="I126" s="118" t="e">
        <f>+VLOOKUP(F126,Participants!$A$1:$F$802,5,FALSE)</f>
        <v>#N/A</v>
      </c>
      <c r="J126" s="118" t="e">
        <f>+VLOOKUP(F126,Participants!$A$1:$F$802,3,FALSE)</f>
        <v>#N/A</v>
      </c>
      <c r="K126" s="53" t="e">
        <f>+VLOOKUP(F126,Participants!$A$1:$G$802,7,FALSE)</f>
        <v>#N/A</v>
      </c>
      <c r="L126" s="119"/>
      <c r="M126" s="118"/>
      <c r="N126" s="51"/>
      <c r="O126" s="114"/>
    </row>
    <row r="127" spans="1:15" ht="14.25" customHeight="1" x14ac:dyDescent="0.25">
      <c r="A127" s="108"/>
      <c r="B127" s="109"/>
      <c r="C127" s="109"/>
      <c r="D127" s="110"/>
      <c r="E127" s="110"/>
      <c r="F127" s="110"/>
      <c r="G127" s="111" t="e">
        <f>+VLOOKUP(F127,Participants!$A$1:$F$802,2,FALSE)</f>
        <v>#N/A</v>
      </c>
      <c r="H127" s="111" t="e">
        <f>+VLOOKUP(F127,Participants!$A$1:$F$802,4,FALSE)</f>
        <v>#N/A</v>
      </c>
      <c r="I127" s="111" t="e">
        <f>+VLOOKUP(F127,Participants!$A$1:$F$802,5,FALSE)</f>
        <v>#N/A</v>
      </c>
      <c r="J127" s="111" t="e">
        <f>+VLOOKUP(F127,Participants!$A$1:$F$802,3,FALSE)</f>
        <v>#N/A</v>
      </c>
      <c r="K127" s="53" t="e">
        <f>+VLOOKUP(F127,Participants!$A$1:$G$802,7,FALSE)</f>
        <v>#N/A</v>
      </c>
      <c r="L127" s="112"/>
      <c r="M127" s="111"/>
      <c r="N127" s="113"/>
      <c r="O127" s="114"/>
    </row>
    <row r="128" spans="1:15" ht="14.25" customHeight="1" x14ac:dyDescent="0.25">
      <c r="A128" s="115"/>
      <c r="B128" s="116"/>
      <c r="C128" s="116"/>
      <c r="D128" s="117"/>
      <c r="E128" s="117"/>
      <c r="F128" s="117"/>
      <c r="G128" s="118" t="e">
        <f>+VLOOKUP(F128,Participants!$A$1:$F$802,2,FALSE)</f>
        <v>#N/A</v>
      </c>
      <c r="H128" s="118" t="e">
        <f>+VLOOKUP(F128,Participants!$A$1:$F$802,4,FALSE)</f>
        <v>#N/A</v>
      </c>
      <c r="I128" s="118" t="e">
        <f>+VLOOKUP(F128,Participants!$A$1:$F$802,5,FALSE)</f>
        <v>#N/A</v>
      </c>
      <c r="J128" s="118" t="e">
        <f>+VLOOKUP(F128,Participants!$A$1:$F$802,3,FALSE)</f>
        <v>#N/A</v>
      </c>
      <c r="K128" s="53" t="e">
        <f>+VLOOKUP(F128,Participants!$A$1:$G$802,7,FALSE)</f>
        <v>#N/A</v>
      </c>
      <c r="L128" s="119"/>
      <c r="M128" s="118"/>
      <c r="N128" s="51"/>
      <c r="O128" s="114"/>
    </row>
    <row r="129" spans="1:15" ht="14.25" customHeight="1" x14ac:dyDescent="0.25">
      <c r="A129" s="108"/>
      <c r="B129" s="109"/>
      <c r="C129" s="109"/>
      <c r="D129" s="110"/>
      <c r="E129" s="110"/>
      <c r="F129" s="110"/>
      <c r="G129" s="111" t="e">
        <f>+VLOOKUP(F129,Participants!$A$1:$F$802,2,FALSE)</f>
        <v>#N/A</v>
      </c>
      <c r="H129" s="111" t="e">
        <f>+VLOOKUP(F129,Participants!$A$1:$F$802,4,FALSE)</f>
        <v>#N/A</v>
      </c>
      <c r="I129" s="111" t="e">
        <f>+VLOOKUP(F129,Participants!$A$1:$F$802,5,FALSE)</f>
        <v>#N/A</v>
      </c>
      <c r="J129" s="111" t="e">
        <f>+VLOOKUP(F129,Participants!$A$1:$F$802,3,FALSE)</f>
        <v>#N/A</v>
      </c>
      <c r="K129" s="53" t="e">
        <f>+VLOOKUP(F129,Participants!$A$1:$G$802,7,FALSE)</f>
        <v>#N/A</v>
      </c>
      <c r="L129" s="112"/>
      <c r="M129" s="111"/>
      <c r="N129" s="113"/>
      <c r="O129" s="114"/>
    </row>
    <row r="130" spans="1:15" ht="14.25" customHeight="1" x14ac:dyDescent="0.25">
      <c r="A130" s="115"/>
      <c r="B130" s="116"/>
      <c r="C130" s="116"/>
      <c r="D130" s="117"/>
      <c r="E130" s="117"/>
      <c r="F130" s="117"/>
      <c r="G130" s="118" t="e">
        <f>+VLOOKUP(F130,Participants!$A$1:$F$802,2,FALSE)</f>
        <v>#N/A</v>
      </c>
      <c r="H130" s="118" t="e">
        <f>+VLOOKUP(F130,Participants!$A$1:$F$802,4,FALSE)</f>
        <v>#N/A</v>
      </c>
      <c r="I130" s="118" t="e">
        <f>+VLOOKUP(F130,Participants!$A$1:$F$802,5,FALSE)</f>
        <v>#N/A</v>
      </c>
      <c r="J130" s="118" t="e">
        <f>+VLOOKUP(F130,Participants!$A$1:$F$802,3,FALSE)</f>
        <v>#N/A</v>
      </c>
      <c r="K130" s="53" t="e">
        <f>+VLOOKUP(F130,Participants!$A$1:$G$802,7,FALSE)</f>
        <v>#N/A</v>
      </c>
      <c r="L130" s="119"/>
      <c r="M130" s="118"/>
      <c r="N130" s="51"/>
      <c r="O130" s="114"/>
    </row>
    <row r="131" spans="1:15" ht="14.25" customHeight="1" x14ac:dyDescent="0.25">
      <c r="A131" s="108"/>
      <c r="B131" s="109"/>
      <c r="C131" s="109"/>
      <c r="D131" s="110"/>
      <c r="E131" s="110"/>
      <c r="F131" s="110"/>
      <c r="G131" s="111" t="e">
        <f>+VLOOKUP(F131,Participants!$A$1:$F$802,2,FALSE)</f>
        <v>#N/A</v>
      </c>
      <c r="H131" s="111" t="e">
        <f>+VLOOKUP(F131,Participants!$A$1:$F$802,4,FALSE)</f>
        <v>#N/A</v>
      </c>
      <c r="I131" s="111" t="e">
        <f>+VLOOKUP(F131,Participants!$A$1:$F$802,5,FALSE)</f>
        <v>#N/A</v>
      </c>
      <c r="J131" s="111" t="e">
        <f>+VLOOKUP(F131,Participants!$A$1:$F$802,3,FALSE)</f>
        <v>#N/A</v>
      </c>
      <c r="K131" s="53" t="e">
        <f>+VLOOKUP(F131,Participants!$A$1:$G$802,7,FALSE)</f>
        <v>#N/A</v>
      </c>
      <c r="L131" s="112"/>
      <c r="M131" s="111"/>
      <c r="N131" s="113"/>
      <c r="O131" s="114"/>
    </row>
    <row r="132" spans="1:15" ht="14.25" customHeight="1" x14ac:dyDescent="0.25">
      <c r="A132" s="115"/>
      <c r="B132" s="116"/>
      <c r="C132" s="116"/>
      <c r="D132" s="117"/>
      <c r="E132" s="117"/>
      <c r="F132" s="117"/>
      <c r="G132" s="118" t="e">
        <f>+VLOOKUP(F132,Participants!$A$1:$F$802,2,FALSE)</f>
        <v>#N/A</v>
      </c>
      <c r="H132" s="118" t="e">
        <f>+VLOOKUP(F132,Participants!$A$1:$F$802,4,FALSE)</f>
        <v>#N/A</v>
      </c>
      <c r="I132" s="118" t="e">
        <f>+VLOOKUP(F132,Participants!$A$1:$F$802,5,FALSE)</f>
        <v>#N/A</v>
      </c>
      <c r="J132" s="118" t="e">
        <f>+VLOOKUP(F132,Participants!$A$1:$F$802,3,FALSE)</f>
        <v>#N/A</v>
      </c>
      <c r="K132" s="53" t="e">
        <f>+VLOOKUP(F132,Participants!$A$1:$G$802,7,FALSE)</f>
        <v>#N/A</v>
      </c>
      <c r="L132" s="119"/>
      <c r="M132" s="118"/>
      <c r="N132" s="51"/>
      <c r="O132" s="114"/>
    </row>
    <row r="133" spans="1:15" ht="14.25" customHeight="1" x14ac:dyDescent="0.25">
      <c r="A133" s="108"/>
      <c r="B133" s="109"/>
      <c r="C133" s="109"/>
      <c r="D133" s="110"/>
      <c r="E133" s="110"/>
      <c r="F133" s="110"/>
      <c r="G133" s="111" t="e">
        <f>+VLOOKUP(F133,Participants!$A$1:$F$802,2,FALSE)</f>
        <v>#N/A</v>
      </c>
      <c r="H133" s="111" t="e">
        <f>+VLOOKUP(F133,Participants!$A$1:$F$802,4,FALSE)</f>
        <v>#N/A</v>
      </c>
      <c r="I133" s="111" t="e">
        <f>+VLOOKUP(F133,Participants!$A$1:$F$802,5,FALSE)</f>
        <v>#N/A</v>
      </c>
      <c r="J133" s="111" t="e">
        <f>+VLOOKUP(F133,Participants!$A$1:$F$802,3,FALSE)</f>
        <v>#N/A</v>
      </c>
      <c r="K133" s="53" t="e">
        <f>+VLOOKUP(F133,Participants!$A$1:$G$802,7,FALSE)</f>
        <v>#N/A</v>
      </c>
      <c r="L133" s="112"/>
      <c r="M133" s="111"/>
      <c r="N133" s="113"/>
      <c r="O133" s="114"/>
    </row>
    <row r="134" spans="1:15" ht="14.25" customHeight="1" x14ac:dyDescent="0.25">
      <c r="A134" s="115"/>
      <c r="B134" s="116"/>
      <c r="C134" s="116"/>
      <c r="D134" s="117"/>
      <c r="E134" s="117"/>
      <c r="F134" s="117"/>
      <c r="G134" s="118" t="e">
        <f>+VLOOKUP(F134,Participants!$A$1:$F$802,2,FALSE)</f>
        <v>#N/A</v>
      </c>
      <c r="H134" s="118" t="e">
        <f>+VLOOKUP(F134,Participants!$A$1:$F$802,4,FALSE)</f>
        <v>#N/A</v>
      </c>
      <c r="I134" s="118" t="e">
        <f>+VLOOKUP(F134,Participants!$A$1:$F$802,5,FALSE)</f>
        <v>#N/A</v>
      </c>
      <c r="J134" s="118" t="e">
        <f>+VLOOKUP(F134,Participants!$A$1:$F$802,3,FALSE)</f>
        <v>#N/A</v>
      </c>
      <c r="K134" s="53" t="e">
        <f>+VLOOKUP(F134,Participants!$A$1:$G$802,7,FALSE)</f>
        <v>#N/A</v>
      </c>
      <c r="L134" s="119"/>
      <c r="M134" s="118"/>
      <c r="N134" s="51"/>
      <c r="O134" s="114"/>
    </row>
    <row r="135" spans="1:15" ht="14.25" customHeight="1" x14ac:dyDescent="0.25">
      <c r="A135" s="108"/>
      <c r="B135" s="109"/>
      <c r="C135" s="109"/>
      <c r="D135" s="110"/>
      <c r="E135" s="110"/>
      <c r="F135" s="110"/>
      <c r="G135" s="111" t="e">
        <f>+VLOOKUP(F135,Participants!$A$1:$F$802,2,FALSE)</f>
        <v>#N/A</v>
      </c>
      <c r="H135" s="111" t="e">
        <f>+VLOOKUP(F135,Participants!$A$1:$F$802,4,FALSE)</f>
        <v>#N/A</v>
      </c>
      <c r="I135" s="111" t="e">
        <f>+VLOOKUP(F135,Participants!$A$1:$F$802,5,FALSE)</f>
        <v>#N/A</v>
      </c>
      <c r="J135" s="111" t="e">
        <f>+VLOOKUP(F135,Participants!$A$1:$F$802,3,FALSE)</f>
        <v>#N/A</v>
      </c>
      <c r="K135" s="53" t="e">
        <f>+VLOOKUP(F135,Participants!$A$1:$G$802,7,FALSE)</f>
        <v>#N/A</v>
      </c>
      <c r="L135" s="112"/>
      <c r="M135" s="111"/>
      <c r="N135" s="113"/>
      <c r="O135" s="114"/>
    </row>
    <row r="136" spans="1:15" ht="14.25" customHeight="1" x14ac:dyDescent="0.25">
      <c r="A136" s="115"/>
      <c r="B136" s="116"/>
      <c r="C136" s="116"/>
      <c r="D136" s="117"/>
      <c r="E136" s="117"/>
      <c r="F136" s="117"/>
      <c r="G136" s="118" t="e">
        <f>+VLOOKUP(F136,Participants!$A$1:$F$802,2,FALSE)</f>
        <v>#N/A</v>
      </c>
      <c r="H136" s="118" t="e">
        <f>+VLOOKUP(F136,Participants!$A$1:$F$802,4,FALSE)</f>
        <v>#N/A</v>
      </c>
      <c r="I136" s="118" t="e">
        <f>+VLOOKUP(F136,Participants!$A$1:$F$802,5,FALSE)</f>
        <v>#N/A</v>
      </c>
      <c r="J136" s="118" t="e">
        <f>+VLOOKUP(F136,Participants!$A$1:$F$802,3,FALSE)</f>
        <v>#N/A</v>
      </c>
      <c r="K136" s="53" t="e">
        <f>+VLOOKUP(F136,Participants!$A$1:$G$802,7,FALSE)</f>
        <v>#N/A</v>
      </c>
      <c r="L136" s="119"/>
      <c r="M136" s="118"/>
      <c r="N136" s="51"/>
      <c r="O136" s="114"/>
    </row>
    <row r="137" spans="1:15" ht="14.25" customHeight="1" x14ac:dyDescent="0.25">
      <c r="A137" s="108"/>
      <c r="B137" s="109"/>
      <c r="C137" s="109"/>
      <c r="D137" s="110"/>
      <c r="E137" s="110"/>
      <c r="F137" s="110"/>
      <c r="G137" s="111" t="e">
        <f>+VLOOKUP(F137,Participants!$A$1:$F$802,2,FALSE)</f>
        <v>#N/A</v>
      </c>
      <c r="H137" s="111" t="e">
        <f>+VLOOKUP(F137,Participants!$A$1:$F$802,4,FALSE)</f>
        <v>#N/A</v>
      </c>
      <c r="I137" s="111" t="e">
        <f>+VLOOKUP(F137,Participants!$A$1:$F$802,5,FALSE)</f>
        <v>#N/A</v>
      </c>
      <c r="J137" s="111" t="e">
        <f>+VLOOKUP(F137,Participants!$A$1:$F$802,3,FALSE)</f>
        <v>#N/A</v>
      </c>
      <c r="K137" s="53" t="e">
        <f>+VLOOKUP(F137,Participants!$A$1:$G$802,7,FALSE)</f>
        <v>#N/A</v>
      </c>
      <c r="L137" s="112"/>
      <c r="M137" s="111"/>
      <c r="N137" s="113"/>
      <c r="O137" s="114"/>
    </row>
    <row r="138" spans="1:15" ht="14.25" customHeight="1" x14ac:dyDescent="0.25">
      <c r="A138" s="115"/>
      <c r="B138" s="116"/>
      <c r="C138" s="116"/>
      <c r="D138" s="117"/>
      <c r="E138" s="117"/>
      <c r="F138" s="117"/>
      <c r="G138" s="118" t="e">
        <f>+VLOOKUP(F138,Participants!$A$1:$F$802,2,FALSE)</f>
        <v>#N/A</v>
      </c>
      <c r="H138" s="118" t="e">
        <f>+VLOOKUP(F138,Participants!$A$1:$F$802,4,FALSE)</f>
        <v>#N/A</v>
      </c>
      <c r="I138" s="118" t="e">
        <f>+VLOOKUP(F138,Participants!$A$1:$F$802,5,FALSE)</f>
        <v>#N/A</v>
      </c>
      <c r="J138" s="118" t="e">
        <f>+VLOOKUP(F138,Participants!$A$1:$F$802,3,FALSE)</f>
        <v>#N/A</v>
      </c>
      <c r="K138" s="53" t="e">
        <f>+VLOOKUP(F138,Participants!$A$1:$G$802,7,FALSE)</f>
        <v>#N/A</v>
      </c>
      <c r="L138" s="119"/>
      <c r="M138" s="118"/>
      <c r="N138" s="51"/>
      <c r="O138" s="114"/>
    </row>
    <row r="139" spans="1:15" ht="14.25" customHeight="1" x14ac:dyDescent="0.25">
      <c r="A139" s="108"/>
      <c r="B139" s="109"/>
      <c r="C139" s="109"/>
      <c r="D139" s="110"/>
      <c r="E139" s="110"/>
      <c r="F139" s="110"/>
      <c r="G139" s="111" t="e">
        <f>+VLOOKUP(F139,Participants!$A$1:$F$802,2,FALSE)</f>
        <v>#N/A</v>
      </c>
      <c r="H139" s="111" t="e">
        <f>+VLOOKUP(F139,Participants!$A$1:$F$802,4,FALSE)</f>
        <v>#N/A</v>
      </c>
      <c r="I139" s="111" t="e">
        <f>+VLOOKUP(F139,Participants!$A$1:$F$802,5,FALSE)</f>
        <v>#N/A</v>
      </c>
      <c r="J139" s="111" t="e">
        <f>+VLOOKUP(F139,Participants!$A$1:$F$802,3,FALSE)</f>
        <v>#N/A</v>
      </c>
      <c r="K139" s="53" t="e">
        <f>+VLOOKUP(F139,Participants!$A$1:$G$802,7,FALSE)</f>
        <v>#N/A</v>
      </c>
      <c r="L139" s="112"/>
      <c r="M139" s="111"/>
      <c r="N139" s="113"/>
      <c r="O139" s="114"/>
    </row>
    <row r="140" spans="1:15" ht="14.25" customHeight="1" x14ac:dyDescent="0.25">
      <c r="A140" s="115"/>
      <c r="B140" s="116"/>
      <c r="C140" s="116"/>
      <c r="D140" s="117"/>
      <c r="E140" s="117"/>
      <c r="F140" s="117"/>
      <c r="G140" s="118" t="e">
        <f>+VLOOKUP(F140,Participants!$A$1:$F$802,2,FALSE)</f>
        <v>#N/A</v>
      </c>
      <c r="H140" s="118" t="e">
        <f>+VLOOKUP(F140,Participants!$A$1:$F$802,4,FALSE)</f>
        <v>#N/A</v>
      </c>
      <c r="I140" s="118" t="e">
        <f>+VLOOKUP(F140,Participants!$A$1:$F$802,5,FALSE)</f>
        <v>#N/A</v>
      </c>
      <c r="J140" s="118" t="e">
        <f>+VLOOKUP(F140,Participants!$A$1:$F$802,3,FALSE)</f>
        <v>#N/A</v>
      </c>
      <c r="K140" s="53" t="e">
        <f>+VLOOKUP(F140,Participants!$A$1:$G$802,7,FALSE)</f>
        <v>#N/A</v>
      </c>
      <c r="L140" s="119"/>
      <c r="M140" s="118"/>
      <c r="N140" s="51"/>
      <c r="O140" s="114"/>
    </row>
    <row r="141" spans="1:15" ht="14.25" customHeight="1" x14ac:dyDescent="0.25">
      <c r="A141" s="108"/>
      <c r="B141" s="109"/>
      <c r="C141" s="109"/>
      <c r="D141" s="110"/>
      <c r="E141" s="110"/>
      <c r="F141" s="110"/>
      <c r="G141" s="111" t="e">
        <f>+VLOOKUP(F141,Participants!$A$1:$F$802,2,FALSE)</f>
        <v>#N/A</v>
      </c>
      <c r="H141" s="111" t="e">
        <f>+VLOOKUP(F141,Participants!$A$1:$F$802,4,FALSE)</f>
        <v>#N/A</v>
      </c>
      <c r="I141" s="111" t="e">
        <f>+VLOOKUP(F141,Participants!$A$1:$F$802,5,FALSE)</f>
        <v>#N/A</v>
      </c>
      <c r="J141" s="111" t="e">
        <f>+VLOOKUP(F141,Participants!$A$1:$F$802,3,FALSE)</f>
        <v>#N/A</v>
      </c>
      <c r="K141" s="53" t="e">
        <f>+VLOOKUP(F141,Participants!$A$1:$G$802,7,FALSE)</f>
        <v>#N/A</v>
      </c>
      <c r="L141" s="112"/>
      <c r="M141" s="111"/>
      <c r="N141" s="113"/>
      <c r="O141" s="114"/>
    </row>
    <row r="142" spans="1:15" ht="14.25" customHeight="1" x14ac:dyDescent="0.25">
      <c r="A142" s="115"/>
      <c r="B142" s="116"/>
      <c r="C142" s="116"/>
      <c r="D142" s="117"/>
      <c r="E142" s="117"/>
      <c r="F142" s="117"/>
      <c r="G142" s="118" t="e">
        <f>+VLOOKUP(F142,Participants!$A$1:$F$802,2,FALSE)</f>
        <v>#N/A</v>
      </c>
      <c r="H142" s="118" t="e">
        <f>+VLOOKUP(F142,Participants!$A$1:$F$802,4,FALSE)</f>
        <v>#N/A</v>
      </c>
      <c r="I142" s="118" t="e">
        <f>+VLOOKUP(F142,Participants!$A$1:$F$802,5,FALSE)</f>
        <v>#N/A</v>
      </c>
      <c r="J142" s="118" t="e">
        <f>+VLOOKUP(F142,Participants!$A$1:$F$802,3,FALSE)</f>
        <v>#N/A</v>
      </c>
      <c r="K142" s="53" t="e">
        <f>+VLOOKUP(F142,Participants!$A$1:$G$802,7,FALSE)</f>
        <v>#N/A</v>
      </c>
      <c r="L142" s="119"/>
      <c r="M142" s="118"/>
      <c r="N142" s="51"/>
      <c r="O142" s="114"/>
    </row>
    <row r="143" spans="1:15" ht="14.25" customHeight="1" x14ac:dyDescent="0.25">
      <c r="A143" s="108"/>
      <c r="B143" s="109"/>
      <c r="C143" s="109"/>
      <c r="D143" s="110"/>
      <c r="E143" s="110"/>
      <c r="F143" s="110"/>
      <c r="G143" s="111" t="e">
        <f>+VLOOKUP(F143,Participants!$A$1:$F$802,2,FALSE)</f>
        <v>#N/A</v>
      </c>
      <c r="H143" s="111" t="e">
        <f>+VLOOKUP(F143,Participants!$A$1:$F$802,4,FALSE)</f>
        <v>#N/A</v>
      </c>
      <c r="I143" s="111" t="e">
        <f>+VLOOKUP(F143,Participants!$A$1:$F$802,5,FALSE)</f>
        <v>#N/A</v>
      </c>
      <c r="J143" s="111" t="e">
        <f>+VLOOKUP(F143,Participants!$A$1:$F$802,3,FALSE)</f>
        <v>#N/A</v>
      </c>
      <c r="K143" s="53" t="e">
        <f>+VLOOKUP(F143,Participants!$A$1:$G$802,7,FALSE)</f>
        <v>#N/A</v>
      </c>
      <c r="L143" s="112"/>
      <c r="M143" s="111"/>
      <c r="N143" s="113"/>
      <c r="O143" s="114"/>
    </row>
    <row r="144" spans="1:15" ht="14.25" customHeight="1" x14ac:dyDescent="0.25">
      <c r="A144" s="115"/>
      <c r="B144" s="116"/>
      <c r="C144" s="116"/>
      <c r="D144" s="117"/>
      <c r="E144" s="117"/>
      <c r="F144" s="117"/>
      <c r="G144" s="118" t="e">
        <f>+VLOOKUP(F144,Participants!$A$1:$F$802,2,FALSE)</f>
        <v>#N/A</v>
      </c>
      <c r="H144" s="118" t="e">
        <f>+VLOOKUP(F144,Participants!$A$1:$F$802,4,FALSE)</f>
        <v>#N/A</v>
      </c>
      <c r="I144" s="118" t="e">
        <f>+VLOOKUP(F144,Participants!$A$1:$F$802,5,FALSE)</f>
        <v>#N/A</v>
      </c>
      <c r="J144" s="118" t="e">
        <f>+VLOOKUP(F144,Participants!$A$1:$F$802,3,FALSE)</f>
        <v>#N/A</v>
      </c>
      <c r="K144" s="53" t="e">
        <f>+VLOOKUP(F144,Participants!$A$1:$G$802,7,FALSE)</f>
        <v>#N/A</v>
      </c>
      <c r="L144" s="119"/>
      <c r="M144" s="118"/>
      <c r="N144" s="51"/>
      <c r="O144" s="114"/>
    </row>
    <row r="145" spans="1:15" ht="14.25" customHeight="1" x14ac:dyDescent="0.25">
      <c r="A145" s="108"/>
      <c r="B145" s="109"/>
      <c r="C145" s="109"/>
      <c r="D145" s="110"/>
      <c r="E145" s="110"/>
      <c r="F145" s="110"/>
      <c r="G145" s="111" t="e">
        <f>+VLOOKUP(F145,Participants!$A$1:$F$802,2,FALSE)</f>
        <v>#N/A</v>
      </c>
      <c r="H145" s="111" t="e">
        <f>+VLOOKUP(F145,Participants!$A$1:$F$802,4,FALSE)</f>
        <v>#N/A</v>
      </c>
      <c r="I145" s="111" t="e">
        <f>+VLOOKUP(F145,Participants!$A$1:$F$802,5,FALSE)</f>
        <v>#N/A</v>
      </c>
      <c r="J145" s="111" t="e">
        <f>+VLOOKUP(F145,Participants!$A$1:$F$802,3,FALSE)</f>
        <v>#N/A</v>
      </c>
      <c r="K145" s="53" t="e">
        <f>+VLOOKUP(F145,Participants!$A$1:$G$802,7,FALSE)</f>
        <v>#N/A</v>
      </c>
      <c r="L145" s="112"/>
      <c r="M145" s="111"/>
      <c r="N145" s="113"/>
      <c r="O145" s="114"/>
    </row>
    <row r="146" spans="1:15" ht="14.25" customHeight="1" x14ac:dyDescent="0.25">
      <c r="A146" s="115"/>
      <c r="B146" s="116"/>
      <c r="C146" s="116"/>
      <c r="D146" s="117"/>
      <c r="E146" s="117"/>
      <c r="F146" s="117"/>
      <c r="G146" s="118" t="e">
        <f>+VLOOKUP(F146,Participants!$A$1:$F$802,2,FALSE)</f>
        <v>#N/A</v>
      </c>
      <c r="H146" s="118" t="e">
        <f>+VLOOKUP(F146,Participants!$A$1:$F$802,4,FALSE)</f>
        <v>#N/A</v>
      </c>
      <c r="I146" s="118" t="e">
        <f>+VLOOKUP(F146,Participants!$A$1:$F$802,5,FALSE)</f>
        <v>#N/A</v>
      </c>
      <c r="J146" s="118" t="e">
        <f>+VLOOKUP(F146,Participants!$A$1:$F$802,3,FALSE)</f>
        <v>#N/A</v>
      </c>
      <c r="K146" s="53" t="e">
        <f>+VLOOKUP(F146,Participants!$A$1:$G$802,7,FALSE)</f>
        <v>#N/A</v>
      </c>
      <c r="L146" s="119"/>
      <c r="M146" s="118"/>
      <c r="N146" s="51"/>
      <c r="O146" s="114"/>
    </row>
    <row r="147" spans="1:15" ht="14.25" customHeight="1" x14ac:dyDescent="0.25">
      <c r="A147" s="108"/>
      <c r="B147" s="109"/>
      <c r="C147" s="109"/>
      <c r="D147" s="110"/>
      <c r="E147" s="110"/>
      <c r="F147" s="110"/>
      <c r="G147" s="111" t="e">
        <f>+VLOOKUP(F147,Participants!$A$1:$F$802,2,FALSE)</f>
        <v>#N/A</v>
      </c>
      <c r="H147" s="111" t="e">
        <f>+VLOOKUP(F147,Participants!$A$1:$F$802,4,FALSE)</f>
        <v>#N/A</v>
      </c>
      <c r="I147" s="111" t="e">
        <f>+VLOOKUP(F147,Participants!$A$1:$F$802,5,FALSE)</f>
        <v>#N/A</v>
      </c>
      <c r="J147" s="111" t="e">
        <f>+VLOOKUP(F147,Participants!$A$1:$F$802,3,FALSE)</f>
        <v>#N/A</v>
      </c>
      <c r="K147" s="53" t="e">
        <f>+VLOOKUP(F147,Participants!$A$1:$G$802,7,FALSE)</f>
        <v>#N/A</v>
      </c>
      <c r="L147" s="112"/>
      <c r="M147" s="111"/>
      <c r="N147" s="113"/>
      <c r="O147" s="114"/>
    </row>
    <row r="148" spans="1:15" ht="14.25" customHeight="1" x14ac:dyDescent="0.25">
      <c r="A148" s="115"/>
      <c r="B148" s="116"/>
      <c r="C148" s="116"/>
      <c r="D148" s="117"/>
      <c r="E148" s="117"/>
      <c r="F148" s="117"/>
      <c r="G148" s="118" t="e">
        <f>+VLOOKUP(F148,Participants!$A$1:$F$802,2,FALSE)</f>
        <v>#N/A</v>
      </c>
      <c r="H148" s="118" t="e">
        <f>+VLOOKUP(F148,Participants!$A$1:$F$802,4,FALSE)</f>
        <v>#N/A</v>
      </c>
      <c r="I148" s="118" t="e">
        <f>+VLOOKUP(F148,Participants!$A$1:$F$802,5,FALSE)</f>
        <v>#N/A</v>
      </c>
      <c r="J148" s="118" t="e">
        <f>+VLOOKUP(F148,Participants!$A$1:$F$802,3,FALSE)</f>
        <v>#N/A</v>
      </c>
      <c r="K148" s="53" t="e">
        <f>+VLOOKUP(F148,Participants!$A$1:$G$802,7,FALSE)</f>
        <v>#N/A</v>
      </c>
      <c r="L148" s="119"/>
      <c r="M148" s="118"/>
      <c r="N148" s="51"/>
      <c r="O148" s="114"/>
    </row>
    <row r="149" spans="1:15" ht="14.25" customHeight="1" x14ac:dyDescent="0.25">
      <c r="A149" s="108"/>
      <c r="B149" s="109"/>
      <c r="C149" s="109"/>
      <c r="D149" s="110"/>
      <c r="E149" s="110"/>
      <c r="F149" s="110"/>
      <c r="G149" s="111" t="e">
        <f>+VLOOKUP(F149,Participants!$A$1:$F$802,2,FALSE)</f>
        <v>#N/A</v>
      </c>
      <c r="H149" s="111" t="e">
        <f>+VLOOKUP(F149,Participants!$A$1:$F$802,4,FALSE)</f>
        <v>#N/A</v>
      </c>
      <c r="I149" s="111" t="e">
        <f>+VLOOKUP(F149,Participants!$A$1:$F$802,5,FALSE)</f>
        <v>#N/A</v>
      </c>
      <c r="J149" s="111" t="e">
        <f>+VLOOKUP(F149,Participants!$A$1:$F$802,3,FALSE)</f>
        <v>#N/A</v>
      </c>
      <c r="K149" s="53" t="e">
        <f>+VLOOKUP(F149,Participants!$A$1:$G$802,7,FALSE)</f>
        <v>#N/A</v>
      </c>
      <c r="L149" s="112"/>
      <c r="M149" s="111"/>
      <c r="N149" s="113"/>
      <c r="O149" s="114"/>
    </row>
    <row r="150" spans="1:15" ht="14.25" customHeight="1" x14ac:dyDescent="0.25">
      <c r="A150" s="115"/>
      <c r="B150" s="116"/>
      <c r="C150" s="116"/>
      <c r="D150" s="117"/>
      <c r="E150" s="117"/>
      <c r="F150" s="117"/>
      <c r="G150" s="118" t="e">
        <f>+VLOOKUP(F150,Participants!$A$1:$F$802,2,FALSE)</f>
        <v>#N/A</v>
      </c>
      <c r="H150" s="118" t="e">
        <f>+VLOOKUP(F150,Participants!$A$1:$F$802,4,FALSE)</f>
        <v>#N/A</v>
      </c>
      <c r="I150" s="118" t="e">
        <f>+VLOOKUP(F150,Participants!$A$1:$F$802,5,FALSE)</f>
        <v>#N/A</v>
      </c>
      <c r="J150" s="118" t="e">
        <f>+VLOOKUP(F150,Participants!$A$1:$F$802,3,FALSE)</f>
        <v>#N/A</v>
      </c>
      <c r="K150" s="53" t="e">
        <f>+VLOOKUP(F150,Participants!$A$1:$G$802,7,FALSE)</f>
        <v>#N/A</v>
      </c>
      <c r="L150" s="119"/>
      <c r="M150" s="118"/>
      <c r="N150" s="51"/>
      <c r="O150" s="114"/>
    </row>
    <row r="151" spans="1:15" ht="14.25" customHeight="1" x14ac:dyDescent="0.25">
      <c r="A151" s="108"/>
      <c r="B151" s="109"/>
      <c r="C151" s="109"/>
      <c r="D151" s="110"/>
      <c r="E151" s="110"/>
      <c r="F151" s="110"/>
      <c r="G151" s="111" t="e">
        <f>+VLOOKUP(F151,Participants!$A$1:$F$802,2,FALSE)</f>
        <v>#N/A</v>
      </c>
      <c r="H151" s="111" t="e">
        <f>+VLOOKUP(F151,Participants!$A$1:$F$802,4,FALSE)</f>
        <v>#N/A</v>
      </c>
      <c r="I151" s="111" t="e">
        <f>+VLOOKUP(F151,Participants!$A$1:$F$802,5,FALSE)</f>
        <v>#N/A</v>
      </c>
      <c r="J151" s="111" t="e">
        <f>+VLOOKUP(F151,Participants!$A$1:$F$802,3,FALSE)</f>
        <v>#N/A</v>
      </c>
      <c r="K151" s="53" t="e">
        <f>+VLOOKUP(F151,Participants!$A$1:$G$802,7,FALSE)</f>
        <v>#N/A</v>
      </c>
      <c r="L151" s="112"/>
      <c r="M151" s="111"/>
      <c r="N151" s="113"/>
      <c r="O151" s="114"/>
    </row>
    <row r="152" spans="1:15" ht="14.25" customHeight="1" x14ac:dyDescent="0.25">
      <c r="A152" s="115"/>
      <c r="B152" s="116"/>
      <c r="C152" s="116"/>
      <c r="D152" s="117"/>
      <c r="E152" s="117"/>
      <c r="F152" s="117"/>
      <c r="G152" s="118" t="e">
        <f>+VLOOKUP(F152,Participants!$A$1:$F$802,2,FALSE)</f>
        <v>#N/A</v>
      </c>
      <c r="H152" s="118" t="e">
        <f>+VLOOKUP(F152,Participants!$A$1:$F$802,4,FALSE)</f>
        <v>#N/A</v>
      </c>
      <c r="I152" s="118" t="e">
        <f>+VLOOKUP(F152,Participants!$A$1:$F$802,5,FALSE)</f>
        <v>#N/A</v>
      </c>
      <c r="J152" s="118" t="e">
        <f>+VLOOKUP(F152,Participants!$A$1:$F$802,3,FALSE)</f>
        <v>#N/A</v>
      </c>
      <c r="K152" s="53" t="e">
        <f>+VLOOKUP(F152,Participants!$A$1:$G$802,7,FALSE)</f>
        <v>#N/A</v>
      </c>
      <c r="L152" s="119"/>
      <c r="M152" s="118"/>
      <c r="N152" s="51"/>
      <c r="O152" s="114"/>
    </row>
    <row r="153" spans="1:15" ht="14.25" customHeight="1" x14ac:dyDescent="0.25">
      <c r="A153" s="108"/>
      <c r="B153" s="109"/>
      <c r="C153" s="109"/>
      <c r="D153" s="110"/>
      <c r="E153" s="110"/>
      <c r="F153" s="110"/>
      <c r="G153" s="111" t="e">
        <f>+VLOOKUP(F153,Participants!$A$1:$F$802,2,FALSE)</f>
        <v>#N/A</v>
      </c>
      <c r="H153" s="111" t="e">
        <f>+VLOOKUP(F153,Participants!$A$1:$F$802,4,FALSE)</f>
        <v>#N/A</v>
      </c>
      <c r="I153" s="111" t="e">
        <f>+VLOOKUP(F153,Participants!$A$1:$F$802,5,FALSE)</f>
        <v>#N/A</v>
      </c>
      <c r="J153" s="111" t="e">
        <f>+VLOOKUP(F153,Participants!$A$1:$F$802,3,FALSE)</f>
        <v>#N/A</v>
      </c>
      <c r="K153" s="53" t="e">
        <f>+VLOOKUP(F153,Participants!$A$1:$G$802,7,FALSE)</f>
        <v>#N/A</v>
      </c>
      <c r="L153" s="112"/>
      <c r="M153" s="111"/>
      <c r="N153" s="113"/>
      <c r="O153" s="114"/>
    </row>
    <row r="154" spans="1:15" ht="14.25" customHeight="1" x14ac:dyDescent="0.25">
      <c r="A154" s="115"/>
      <c r="B154" s="116"/>
      <c r="C154" s="116"/>
      <c r="D154" s="117"/>
      <c r="E154" s="117"/>
      <c r="F154" s="117"/>
      <c r="G154" s="118" t="e">
        <f>+VLOOKUP(F154,Participants!$A$1:$F$802,2,FALSE)</f>
        <v>#N/A</v>
      </c>
      <c r="H154" s="118" t="e">
        <f>+VLOOKUP(F154,Participants!$A$1:$F$802,4,FALSE)</f>
        <v>#N/A</v>
      </c>
      <c r="I154" s="118" t="e">
        <f>+VLOOKUP(F154,Participants!$A$1:$F$802,5,FALSE)</f>
        <v>#N/A</v>
      </c>
      <c r="J154" s="118" t="e">
        <f>+VLOOKUP(F154,Participants!$A$1:$F$802,3,FALSE)</f>
        <v>#N/A</v>
      </c>
      <c r="K154" s="53" t="e">
        <f>+VLOOKUP(F154,Participants!$A$1:$G$802,7,FALSE)</f>
        <v>#N/A</v>
      </c>
      <c r="L154" s="119"/>
      <c r="M154" s="118"/>
      <c r="N154" s="51"/>
      <c r="O154" s="114"/>
    </row>
    <row r="155" spans="1:15" ht="14.25" customHeight="1" x14ac:dyDescent="0.25">
      <c r="A155" s="108"/>
      <c r="B155" s="109"/>
      <c r="C155" s="109"/>
      <c r="D155" s="110"/>
      <c r="E155" s="110"/>
      <c r="F155" s="110"/>
      <c r="G155" s="111" t="e">
        <f>+VLOOKUP(F155,Participants!$A$1:$F$802,2,FALSE)</f>
        <v>#N/A</v>
      </c>
      <c r="H155" s="111" t="e">
        <f>+VLOOKUP(F155,Participants!$A$1:$F$802,4,FALSE)</f>
        <v>#N/A</v>
      </c>
      <c r="I155" s="111" t="e">
        <f>+VLOOKUP(F155,Participants!$A$1:$F$802,5,FALSE)</f>
        <v>#N/A</v>
      </c>
      <c r="J155" s="111" t="e">
        <f>+VLOOKUP(F155,Participants!$A$1:$F$802,3,FALSE)</f>
        <v>#N/A</v>
      </c>
      <c r="K155" s="53" t="e">
        <f>+VLOOKUP(F155,Participants!$A$1:$G$802,7,FALSE)</f>
        <v>#N/A</v>
      </c>
      <c r="L155" s="112"/>
      <c r="M155" s="111"/>
      <c r="N155" s="113"/>
      <c r="O155" s="114"/>
    </row>
    <row r="156" spans="1:15" ht="14.25" customHeight="1" x14ac:dyDescent="0.25">
      <c r="A156" s="115"/>
      <c r="B156" s="116"/>
      <c r="C156" s="116"/>
      <c r="D156" s="117"/>
      <c r="E156" s="117"/>
      <c r="F156" s="117"/>
      <c r="G156" s="118" t="e">
        <f>+VLOOKUP(F156,Participants!$A$1:$F$802,2,FALSE)</f>
        <v>#N/A</v>
      </c>
      <c r="H156" s="118" t="e">
        <f>+VLOOKUP(F156,Participants!$A$1:$F$802,4,FALSE)</f>
        <v>#N/A</v>
      </c>
      <c r="I156" s="118" t="e">
        <f>+VLOOKUP(F156,Participants!$A$1:$F$802,5,FALSE)</f>
        <v>#N/A</v>
      </c>
      <c r="J156" s="118" t="e">
        <f>+VLOOKUP(F156,Participants!$A$1:$F$802,3,FALSE)</f>
        <v>#N/A</v>
      </c>
      <c r="K156" s="53" t="e">
        <f>+VLOOKUP(F156,Participants!$A$1:$G$802,7,FALSE)</f>
        <v>#N/A</v>
      </c>
      <c r="L156" s="119"/>
      <c r="M156" s="118"/>
      <c r="N156" s="51"/>
      <c r="O156" s="114"/>
    </row>
    <row r="157" spans="1:15" ht="14.25" customHeight="1" x14ac:dyDescent="0.25">
      <c r="A157" s="108"/>
      <c r="B157" s="109"/>
      <c r="C157" s="109"/>
      <c r="D157" s="110"/>
      <c r="E157" s="110"/>
      <c r="F157" s="110"/>
      <c r="G157" s="111" t="e">
        <f>+VLOOKUP(F157,Participants!$A$1:$F$802,2,FALSE)</f>
        <v>#N/A</v>
      </c>
      <c r="H157" s="111" t="e">
        <f>+VLOOKUP(F157,Participants!$A$1:$F$802,4,FALSE)</f>
        <v>#N/A</v>
      </c>
      <c r="I157" s="111" t="e">
        <f>+VLOOKUP(F157,Participants!$A$1:$F$802,5,FALSE)</f>
        <v>#N/A</v>
      </c>
      <c r="J157" s="111" t="e">
        <f>+VLOOKUP(F157,Participants!$A$1:$F$802,3,FALSE)</f>
        <v>#N/A</v>
      </c>
      <c r="K157" s="53" t="e">
        <f>+VLOOKUP(F157,Participants!$A$1:$G$802,7,FALSE)</f>
        <v>#N/A</v>
      </c>
      <c r="L157" s="112"/>
      <c r="M157" s="111"/>
      <c r="N157" s="113"/>
      <c r="O157" s="114"/>
    </row>
    <row r="158" spans="1:15" ht="14.25" customHeight="1" x14ac:dyDescent="0.25">
      <c r="A158" s="115"/>
      <c r="B158" s="116"/>
      <c r="C158" s="116"/>
      <c r="D158" s="117"/>
      <c r="E158" s="117"/>
      <c r="F158" s="117"/>
      <c r="G158" s="118" t="e">
        <f>+VLOOKUP(F158,Participants!$A$1:$F$802,2,FALSE)</f>
        <v>#N/A</v>
      </c>
      <c r="H158" s="118" t="e">
        <f>+VLOOKUP(F158,Participants!$A$1:$F$802,4,FALSE)</f>
        <v>#N/A</v>
      </c>
      <c r="I158" s="118" t="e">
        <f>+VLOOKUP(F158,Participants!$A$1:$F$802,5,FALSE)</f>
        <v>#N/A</v>
      </c>
      <c r="J158" s="118" t="e">
        <f>+VLOOKUP(F158,Participants!$A$1:$F$802,3,FALSE)</f>
        <v>#N/A</v>
      </c>
      <c r="K158" s="53" t="e">
        <f>+VLOOKUP(F158,Participants!$A$1:$G$802,7,FALSE)</f>
        <v>#N/A</v>
      </c>
      <c r="L158" s="119"/>
      <c r="M158" s="118"/>
      <c r="N158" s="51"/>
      <c r="O158" s="114"/>
    </row>
    <row r="159" spans="1:15" ht="14.25" customHeight="1" x14ac:dyDescent="0.25">
      <c r="A159" s="108"/>
      <c r="B159" s="109"/>
      <c r="C159" s="109"/>
      <c r="D159" s="110"/>
      <c r="E159" s="110"/>
      <c r="F159" s="110"/>
      <c r="G159" s="111" t="e">
        <f>+VLOOKUP(F159,Participants!$A$1:$F$802,2,FALSE)</f>
        <v>#N/A</v>
      </c>
      <c r="H159" s="111" t="e">
        <f>+VLOOKUP(F159,Participants!$A$1:$F$802,4,FALSE)</f>
        <v>#N/A</v>
      </c>
      <c r="I159" s="111" t="e">
        <f>+VLOOKUP(F159,Participants!$A$1:$F$802,5,FALSE)</f>
        <v>#N/A</v>
      </c>
      <c r="J159" s="111" t="e">
        <f>+VLOOKUP(F159,Participants!$A$1:$F$802,3,FALSE)</f>
        <v>#N/A</v>
      </c>
      <c r="K159" s="53" t="e">
        <f>+VLOOKUP(F159,Participants!$A$1:$G$802,7,FALSE)</f>
        <v>#N/A</v>
      </c>
      <c r="L159" s="112"/>
      <c r="M159" s="111"/>
      <c r="N159" s="113"/>
      <c r="O159" s="114"/>
    </row>
    <row r="160" spans="1:15" ht="14.25" customHeight="1" x14ac:dyDescent="0.25">
      <c r="A160" s="115"/>
      <c r="B160" s="116"/>
      <c r="C160" s="116"/>
      <c r="D160" s="117"/>
      <c r="E160" s="117"/>
      <c r="F160" s="117"/>
      <c r="G160" s="118" t="e">
        <f>+VLOOKUP(F160,Participants!$A$1:$F$802,2,FALSE)</f>
        <v>#N/A</v>
      </c>
      <c r="H160" s="118" t="e">
        <f>+VLOOKUP(F160,Participants!$A$1:$F$802,4,FALSE)</f>
        <v>#N/A</v>
      </c>
      <c r="I160" s="118" t="e">
        <f>+VLOOKUP(F160,Participants!$A$1:$F$802,5,FALSE)</f>
        <v>#N/A</v>
      </c>
      <c r="J160" s="118" t="e">
        <f>+VLOOKUP(F160,Participants!$A$1:$F$802,3,FALSE)</f>
        <v>#N/A</v>
      </c>
      <c r="K160" s="53" t="e">
        <f>+VLOOKUP(F160,Participants!$A$1:$G$802,7,FALSE)</f>
        <v>#N/A</v>
      </c>
      <c r="L160" s="119"/>
      <c r="M160" s="118"/>
      <c r="N160" s="51"/>
      <c r="O160" s="114"/>
    </row>
    <row r="161" spans="1:15" ht="14.25" customHeight="1" x14ac:dyDescent="0.25">
      <c r="A161" s="108"/>
      <c r="B161" s="109"/>
      <c r="C161" s="109"/>
      <c r="D161" s="110"/>
      <c r="E161" s="110"/>
      <c r="F161" s="110"/>
      <c r="G161" s="111" t="e">
        <f>+VLOOKUP(F161,Participants!$A$1:$F$802,2,FALSE)</f>
        <v>#N/A</v>
      </c>
      <c r="H161" s="111" t="e">
        <f>+VLOOKUP(F161,Participants!$A$1:$F$802,4,FALSE)</f>
        <v>#N/A</v>
      </c>
      <c r="I161" s="111" t="e">
        <f>+VLOOKUP(F161,Participants!$A$1:$F$802,5,FALSE)</f>
        <v>#N/A</v>
      </c>
      <c r="J161" s="111" t="e">
        <f>+VLOOKUP(F161,Participants!$A$1:$F$802,3,FALSE)</f>
        <v>#N/A</v>
      </c>
      <c r="K161" s="53" t="e">
        <f>+VLOOKUP(F161,Participants!$A$1:$G$802,7,FALSE)</f>
        <v>#N/A</v>
      </c>
      <c r="L161" s="112"/>
      <c r="M161" s="111"/>
      <c r="N161" s="113"/>
      <c r="O161" s="114"/>
    </row>
    <row r="162" spans="1:15" ht="14.25" customHeight="1" x14ac:dyDescent="0.25">
      <c r="A162" s="115"/>
      <c r="B162" s="116"/>
      <c r="C162" s="116"/>
      <c r="D162" s="117"/>
      <c r="E162" s="117"/>
      <c r="F162" s="117"/>
      <c r="G162" s="118" t="e">
        <f>+VLOOKUP(F162,Participants!$A$1:$F$802,2,FALSE)</f>
        <v>#N/A</v>
      </c>
      <c r="H162" s="118" t="e">
        <f>+VLOOKUP(F162,Participants!$A$1:$F$802,4,FALSE)</f>
        <v>#N/A</v>
      </c>
      <c r="I162" s="118" t="e">
        <f>+VLOOKUP(F162,Participants!$A$1:$F$802,5,FALSE)</f>
        <v>#N/A</v>
      </c>
      <c r="J162" s="118" t="e">
        <f>+VLOOKUP(F162,Participants!$A$1:$F$802,3,FALSE)</f>
        <v>#N/A</v>
      </c>
      <c r="K162" s="53" t="e">
        <f>+VLOOKUP(F162,Participants!$A$1:$G$802,7,FALSE)</f>
        <v>#N/A</v>
      </c>
      <c r="L162" s="119"/>
      <c r="M162" s="118"/>
      <c r="N162" s="51"/>
      <c r="O162" s="114"/>
    </row>
    <row r="163" spans="1:15" ht="14.25" customHeight="1" x14ac:dyDescent="0.25">
      <c r="A163" s="108"/>
      <c r="B163" s="109"/>
      <c r="C163" s="109"/>
      <c r="D163" s="110"/>
      <c r="E163" s="110"/>
      <c r="F163" s="110"/>
      <c r="G163" s="111" t="e">
        <f>+VLOOKUP(F163,Participants!$A$1:$F$802,2,FALSE)</f>
        <v>#N/A</v>
      </c>
      <c r="H163" s="111" t="e">
        <f>+VLOOKUP(F163,Participants!$A$1:$F$802,4,FALSE)</f>
        <v>#N/A</v>
      </c>
      <c r="I163" s="111" t="e">
        <f>+VLOOKUP(F163,Participants!$A$1:$F$802,5,FALSE)</f>
        <v>#N/A</v>
      </c>
      <c r="J163" s="111" t="e">
        <f>+VLOOKUP(F163,Participants!$A$1:$F$802,3,FALSE)</f>
        <v>#N/A</v>
      </c>
      <c r="K163" s="53" t="e">
        <f>+VLOOKUP(F163,Participants!$A$1:$G$802,7,FALSE)</f>
        <v>#N/A</v>
      </c>
      <c r="L163" s="112"/>
      <c r="M163" s="111"/>
      <c r="N163" s="113"/>
      <c r="O163" s="114"/>
    </row>
    <row r="164" spans="1:15" ht="14.25" customHeight="1" x14ac:dyDescent="0.25">
      <c r="A164" s="115"/>
      <c r="B164" s="116"/>
      <c r="C164" s="116"/>
      <c r="D164" s="117"/>
      <c r="E164" s="117"/>
      <c r="F164" s="117"/>
      <c r="G164" s="118" t="e">
        <f>+VLOOKUP(F164,Participants!$A$1:$F$802,2,FALSE)</f>
        <v>#N/A</v>
      </c>
      <c r="H164" s="118" t="e">
        <f>+VLOOKUP(F164,Participants!$A$1:$F$802,4,FALSE)</f>
        <v>#N/A</v>
      </c>
      <c r="I164" s="118" t="e">
        <f>+VLOOKUP(F164,Participants!$A$1:$F$802,5,FALSE)</f>
        <v>#N/A</v>
      </c>
      <c r="J164" s="118" t="e">
        <f>+VLOOKUP(F164,Participants!$A$1:$F$802,3,FALSE)</f>
        <v>#N/A</v>
      </c>
      <c r="K164" s="53" t="e">
        <f>+VLOOKUP(F164,Participants!$A$1:$G$802,7,FALSE)</f>
        <v>#N/A</v>
      </c>
      <c r="L164" s="119"/>
      <c r="M164" s="118"/>
      <c r="N164" s="51"/>
      <c r="O164" s="114"/>
    </row>
    <row r="165" spans="1:15" ht="14.25" customHeight="1" x14ac:dyDescent="0.25">
      <c r="A165" s="108"/>
      <c r="B165" s="109"/>
      <c r="C165" s="109"/>
      <c r="D165" s="110"/>
      <c r="E165" s="110"/>
      <c r="F165" s="110"/>
      <c r="G165" s="111" t="e">
        <f>+VLOOKUP(F165,Participants!$A$1:$F$802,2,FALSE)</f>
        <v>#N/A</v>
      </c>
      <c r="H165" s="111" t="e">
        <f>+VLOOKUP(F165,Participants!$A$1:$F$802,4,FALSE)</f>
        <v>#N/A</v>
      </c>
      <c r="I165" s="111" t="e">
        <f>+VLOOKUP(F165,Participants!$A$1:$F$802,5,FALSE)</f>
        <v>#N/A</v>
      </c>
      <c r="J165" s="111" t="e">
        <f>+VLOOKUP(F165,Participants!$A$1:$F$802,3,FALSE)</f>
        <v>#N/A</v>
      </c>
      <c r="K165" s="53" t="e">
        <f>+VLOOKUP(F165,Participants!$A$1:$G$802,7,FALSE)</f>
        <v>#N/A</v>
      </c>
      <c r="L165" s="112"/>
      <c r="M165" s="111"/>
      <c r="N165" s="113"/>
      <c r="O165" s="114"/>
    </row>
    <row r="166" spans="1:15" ht="14.25" customHeight="1" x14ac:dyDescent="0.25">
      <c r="A166" s="115"/>
      <c r="B166" s="116"/>
      <c r="C166" s="116"/>
      <c r="D166" s="117"/>
      <c r="E166" s="117"/>
      <c r="F166" s="117"/>
      <c r="G166" s="118" t="e">
        <f>+VLOOKUP(F166,Participants!$A$1:$F$802,2,FALSE)</f>
        <v>#N/A</v>
      </c>
      <c r="H166" s="118" t="e">
        <f>+VLOOKUP(F166,Participants!$A$1:$F$802,4,FALSE)</f>
        <v>#N/A</v>
      </c>
      <c r="I166" s="118" t="e">
        <f>+VLOOKUP(F166,Participants!$A$1:$F$802,5,FALSE)</f>
        <v>#N/A</v>
      </c>
      <c r="J166" s="118" t="e">
        <f>+VLOOKUP(F166,Participants!$A$1:$F$802,3,FALSE)</f>
        <v>#N/A</v>
      </c>
      <c r="K166" s="53" t="e">
        <f>+VLOOKUP(F166,Participants!$A$1:$G$802,7,FALSE)</f>
        <v>#N/A</v>
      </c>
      <c r="L166" s="119"/>
      <c r="M166" s="118"/>
      <c r="N166" s="51"/>
      <c r="O166" s="114"/>
    </row>
    <row r="167" spans="1:15" ht="14.25" customHeight="1" x14ac:dyDescent="0.25">
      <c r="A167" s="108"/>
      <c r="B167" s="109"/>
      <c r="C167" s="109"/>
      <c r="D167" s="110"/>
      <c r="E167" s="110"/>
      <c r="F167" s="110"/>
      <c r="G167" s="111" t="e">
        <f>+VLOOKUP(F167,Participants!$A$1:$F$802,2,FALSE)</f>
        <v>#N/A</v>
      </c>
      <c r="H167" s="111" t="e">
        <f>+VLOOKUP(F167,Participants!$A$1:$F$802,4,FALSE)</f>
        <v>#N/A</v>
      </c>
      <c r="I167" s="111" t="e">
        <f>+VLOOKUP(F167,Participants!$A$1:$F$802,5,FALSE)</f>
        <v>#N/A</v>
      </c>
      <c r="J167" s="111" t="e">
        <f>+VLOOKUP(F167,Participants!$A$1:$F$802,3,FALSE)</f>
        <v>#N/A</v>
      </c>
      <c r="K167" s="53" t="e">
        <f>+VLOOKUP(F167,Participants!$A$1:$G$802,7,FALSE)</f>
        <v>#N/A</v>
      </c>
      <c r="L167" s="112"/>
      <c r="M167" s="111"/>
      <c r="N167" s="113"/>
      <c r="O167" s="114"/>
    </row>
    <row r="168" spans="1:15" ht="14.25" customHeight="1" x14ac:dyDescent="0.25">
      <c r="A168" s="115"/>
      <c r="B168" s="116"/>
      <c r="C168" s="116"/>
      <c r="D168" s="117"/>
      <c r="E168" s="117"/>
      <c r="F168" s="117"/>
      <c r="G168" s="118" t="e">
        <f>+VLOOKUP(F168,Participants!$A$1:$F$802,2,FALSE)</f>
        <v>#N/A</v>
      </c>
      <c r="H168" s="118" t="e">
        <f>+VLOOKUP(F168,Participants!$A$1:$F$802,4,FALSE)</f>
        <v>#N/A</v>
      </c>
      <c r="I168" s="118" t="e">
        <f>+VLOOKUP(F168,Participants!$A$1:$F$802,5,FALSE)</f>
        <v>#N/A</v>
      </c>
      <c r="J168" s="118" t="e">
        <f>+VLOOKUP(F168,Participants!$A$1:$F$802,3,FALSE)</f>
        <v>#N/A</v>
      </c>
      <c r="K168" s="53" t="e">
        <f>+VLOOKUP(F168,Participants!$A$1:$G$802,7,FALSE)</f>
        <v>#N/A</v>
      </c>
      <c r="L168" s="119"/>
      <c r="M168" s="118"/>
      <c r="N168" s="51"/>
      <c r="O168" s="114"/>
    </row>
    <row r="169" spans="1:15" ht="14.25" customHeight="1" x14ac:dyDescent="0.25">
      <c r="A169" s="108"/>
      <c r="B169" s="109"/>
      <c r="C169" s="109"/>
      <c r="D169" s="110"/>
      <c r="E169" s="110"/>
      <c r="F169" s="110"/>
      <c r="G169" s="111" t="e">
        <f>+VLOOKUP(F169,Participants!$A$1:$F$802,2,FALSE)</f>
        <v>#N/A</v>
      </c>
      <c r="H169" s="111" t="e">
        <f>+VLOOKUP(F169,Participants!$A$1:$F$802,4,FALSE)</f>
        <v>#N/A</v>
      </c>
      <c r="I169" s="111" t="e">
        <f>+VLOOKUP(F169,Participants!$A$1:$F$802,5,FALSE)</f>
        <v>#N/A</v>
      </c>
      <c r="J169" s="111" t="e">
        <f>+VLOOKUP(F169,Participants!$A$1:$F$802,3,FALSE)</f>
        <v>#N/A</v>
      </c>
      <c r="K169" s="53" t="e">
        <f>+VLOOKUP(F169,Participants!$A$1:$G$802,7,FALSE)</f>
        <v>#N/A</v>
      </c>
      <c r="L169" s="112"/>
      <c r="M169" s="111"/>
      <c r="N169" s="113"/>
      <c r="O169" s="114"/>
    </row>
    <row r="170" spans="1:15" ht="14.25" customHeight="1" x14ac:dyDescent="0.25">
      <c r="A170" s="115"/>
      <c r="B170" s="116"/>
      <c r="C170" s="116"/>
      <c r="D170" s="117"/>
      <c r="E170" s="117"/>
      <c r="F170" s="117"/>
      <c r="G170" s="118" t="e">
        <f>+VLOOKUP(F170,Participants!$A$1:$F$802,2,FALSE)</f>
        <v>#N/A</v>
      </c>
      <c r="H170" s="118" t="e">
        <f>+VLOOKUP(F170,Participants!$A$1:$F$802,4,FALSE)</f>
        <v>#N/A</v>
      </c>
      <c r="I170" s="118" t="e">
        <f>+VLOOKUP(F170,Participants!$A$1:$F$802,5,FALSE)</f>
        <v>#N/A</v>
      </c>
      <c r="J170" s="118" t="e">
        <f>+VLOOKUP(F170,Participants!$A$1:$F$802,3,FALSE)</f>
        <v>#N/A</v>
      </c>
      <c r="K170" s="53" t="e">
        <f>+VLOOKUP(F170,Participants!$A$1:$G$802,7,FALSE)</f>
        <v>#N/A</v>
      </c>
      <c r="L170" s="119"/>
      <c r="M170" s="118"/>
      <c r="N170" s="51"/>
      <c r="O170" s="114"/>
    </row>
    <row r="171" spans="1:15" ht="14.25" customHeight="1" x14ac:dyDescent="0.25">
      <c r="A171" s="108"/>
      <c r="B171" s="109"/>
      <c r="C171" s="109"/>
      <c r="D171" s="110"/>
      <c r="E171" s="110"/>
      <c r="F171" s="110"/>
      <c r="G171" s="111" t="e">
        <f>+VLOOKUP(F171,Participants!$A$1:$F$802,2,FALSE)</f>
        <v>#N/A</v>
      </c>
      <c r="H171" s="111" t="e">
        <f>+VLOOKUP(F171,Participants!$A$1:$F$802,4,FALSE)</f>
        <v>#N/A</v>
      </c>
      <c r="I171" s="111" t="e">
        <f>+VLOOKUP(F171,Participants!$A$1:$F$802,5,FALSE)</f>
        <v>#N/A</v>
      </c>
      <c r="J171" s="111" t="e">
        <f>+VLOOKUP(F171,Participants!$A$1:$F$802,3,FALSE)</f>
        <v>#N/A</v>
      </c>
      <c r="K171" s="53" t="e">
        <f>+VLOOKUP(F171,Participants!$A$1:$G$802,7,FALSE)</f>
        <v>#N/A</v>
      </c>
      <c r="L171" s="112"/>
      <c r="M171" s="111"/>
      <c r="N171" s="113"/>
      <c r="O171" s="114"/>
    </row>
    <row r="172" spans="1:15" ht="14.25" customHeight="1" x14ac:dyDescent="0.25">
      <c r="A172" s="115"/>
      <c r="B172" s="116"/>
      <c r="C172" s="116"/>
      <c r="D172" s="117"/>
      <c r="E172" s="117"/>
      <c r="F172" s="117"/>
      <c r="G172" s="118" t="e">
        <f>+VLOOKUP(F172,Participants!$A$1:$F$802,2,FALSE)</f>
        <v>#N/A</v>
      </c>
      <c r="H172" s="118" t="e">
        <f>+VLOOKUP(F172,Participants!$A$1:$F$802,4,FALSE)</f>
        <v>#N/A</v>
      </c>
      <c r="I172" s="118" t="e">
        <f>+VLOOKUP(F172,Participants!$A$1:$F$802,5,FALSE)</f>
        <v>#N/A</v>
      </c>
      <c r="J172" s="118" t="e">
        <f>+VLOOKUP(F172,Participants!$A$1:$F$802,3,FALSE)</f>
        <v>#N/A</v>
      </c>
      <c r="K172" s="53" t="e">
        <f>+VLOOKUP(F172,Participants!$A$1:$G$802,7,FALSE)</f>
        <v>#N/A</v>
      </c>
      <c r="L172" s="119"/>
      <c r="M172" s="118"/>
      <c r="N172" s="51"/>
      <c r="O172" s="114"/>
    </row>
    <row r="173" spans="1:15" ht="14.25" customHeight="1" x14ac:dyDescent="0.25">
      <c r="A173" s="108"/>
      <c r="B173" s="109"/>
      <c r="C173" s="109"/>
      <c r="D173" s="110"/>
      <c r="E173" s="110"/>
      <c r="F173" s="110"/>
      <c r="G173" s="111" t="e">
        <f>+VLOOKUP(F173,Participants!$A$1:$F$802,2,FALSE)</f>
        <v>#N/A</v>
      </c>
      <c r="H173" s="111" t="e">
        <f>+VLOOKUP(F173,Participants!$A$1:$F$802,4,FALSE)</f>
        <v>#N/A</v>
      </c>
      <c r="I173" s="111" t="e">
        <f>+VLOOKUP(F173,Participants!$A$1:$F$802,5,FALSE)</f>
        <v>#N/A</v>
      </c>
      <c r="J173" s="111" t="e">
        <f>+VLOOKUP(F173,Participants!$A$1:$F$802,3,FALSE)</f>
        <v>#N/A</v>
      </c>
      <c r="K173" s="53" t="e">
        <f>+VLOOKUP(F173,Participants!$A$1:$G$802,7,FALSE)</f>
        <v>#N/A</v>
      </c>
      <c r="L173" s="112"/>
      <c r="M173" s="111"/>
      <c r="N173" s="113"/>
      <c r="O173" s="114"/>
    </row>
    <row r="174" spans="1:15" ht="14.25" customHeight="1" x14ac:dyDescent="0.25">
      <c r="A174" s="115"/>
      <c r="B174" s="116"/>
      <c r="C174" s="116"/>
      <c r="D174" s="117"/>
      <c r="E174" s="117"/>
      <c r="F174" s="117"/>
      <c r="G174" s="118" t="e">
        <f>+VLOOKUP(F174,Participants!$A$1:$F$802,2,FALSE)</f>
        <v>#N/A</v>
      </c>
      <c r="H174" s="118" t="e">
        <f>+VLOOKUP(F174,Participants!$A$1:$F$802,4,FALSE)</f>
        <v>#N/A</v>
      </c>
      <c r="I174" s="118" t="e">
        <f>+VLOOKUP(F174,Participants!$A$1:$F$802,5,FALSE)</f>
        <v>#N/A</v>
      </c>
      <c r="J174" s="118" t="e">
        <f>+VLOOKUP(F174,Participants!$A$1:$F$802,3,FALSE)</f>
        <v>#N/A</v>
      </c>
      <c r="K174" s="53" t="e">
        <f>+VLOOKUP(F174,Participants!$A$1:$G$802,7,FALSE)</f>
        <v>#N/A</v>
      </c>
      <c r="L174" s="119"/>
      <c r="M174" s="118"/>
      <c r="N174" s="51"/>
      <c r="O174" s="114"/>
    </row>
    <row r="175" spans="1:15" ht="14.25" customHeight="1" x14ac:dyDescent="0.25">
      <c r="A175" s="108"/>
      <c r="B175" s="109"/>
      <c r="C175" s="109"/>
      <c r="D175" s="110"/>
      <c r="E175" s="110"/>
      <c r="F175" s="110"/>
      <c r="G175" s="111" t="e">
        <f>+VLOOKUP(F175,Participants!$A$1:$F$802,2,FALSE)</f>
        <v>#N/A</v>
      </c>
      <c r="H175" s="111" t="e">
        <f>+VLOOKUP(F175,Participants!$A$1:$F$802,4,FALSE)</f>
        <v>#N/A</v>
      </c>
      <c r="I175" s="111" t="e">
        <f>+VLOOKUP(F175,Participants!$A$1:$F$802,5,FALSE)</f>
        <v>#N/A</v>
      </c>
      <c r="J175" s="111" t="e">
        <f>+VLOOKUP(F175,Participants!$A$1:$F$802,3,FALSE)</f>
        <v>#N/A</v>
      </c>
      <c r="K175" s="53" t="e">
        <f>+VLOOKUP(F175,Participants!$A$1:$G$802,7,FALSE)</f>
        <v>#N/A</v>
      </c>
      <c r="L175" s="112"/>
      <c r="M175" s="111"/>
      <c r="N175" s="113"/>
      <c r="O175" s="114"/>
    </row>
    <row r="176" spans="1:15" ht="14.25" customHeight="1" x14ac:dyDescent="0.25">
      <c r="A176" s="115"/>
      <c r="B176" s="116"/>
      <c r="C176" s="116"/>
      <c r="D176" s="117"/>
      <c r="E176" s="117"/>
      <c r="F176" s="117"/>
      <c r="G176" s="118" t="e">
        <f>+VLOOKUP(F176,Participants!$A$1:$F$802,2,FALSE)</f>
        <v>#N/A</v>
      </c>
      <c r="H176" s="118" t="e">
        <f>+VLOOKUP(F176,Participants!$A$1:$F$802,4,FALSE)</f>
        <v>#N/A</v>
      </c>
      <c r="I176" s="118" t="e">
        <f>+VLOOKUP(F176,Participants!$A$1:$F$802,5,FALSE)</f>
        <v>#N/A</v>
      </c>
      <c r="J176" s="118" t="e">
        <f>+VLOOKUP(F176,Participants!$A$1:$F$802,3,FALSE)</f>
        <v>#N/A</v>
      </c>
      <c r="K176" s="53" t="e">
        <f>+VLOOKUP(F176,Participants!$A$1:$G$802,7,FALSE)</f>
        <v>#N/A</v>
      </c>
      <c r="L176" s="119"/>
      <c r="M176" s="118"/>
      <c r="N176" s="51"/>
      <c r="O176" s="114"/>
    </row>
    <row r="177" spans="1:15" ht="14.25" customHeight="1" x14ac:dyDescent="0.25">
      <c r="A177" s="108"/>
      <c r="B177" s="109"/>
      <c r="C177" s="109"/>
      <c r="D177" s="110"/>
      <c r="E177" s="110"/>
      <c r="F177" s="110"/>
      <c r="G177" s="111" t="e">
        <f>+VLOOKUP(F177,Participants!$A$1:$F$802,2,FALSE)</f>
        <v>#N/A</v>
      </c>
      <c r="H177" s="111" t="e">
        <f>+VLOOKUP(F177,Participants!$A$1:$F$802,4,FALSE)</f>
        <v>#N/A</v>
      </c>
      <c r="I177" s="111" t="e">
        <f>+VLOOKUP(F177,Participants!$A$1:$F$802,5,FALSE)</f>
        <v>#N/A</v>
      </c>
      <c r="J177" s="111" t="e">
        <f>+VLOOKUP(F177,Participants!$A$1:$F$802,3,FALSE)</f>
        <v>#N/A</v>
      </c>
      <c r="K177" s="53" t="e">
        <f>+VLOOKUP(F177,Participants!$A$1:$G$802,7,FALSE)</f>
        <v>#N/A</v>
      </c>
      <c r="L177" s="112"/>
      <c r="M177" s="111"/>
      <c r="N177" s="113"/>
      <c r="O177" s="114"/>
    </row>
    <row r="178" spans="1:15" ht="14.25" customHeight="1" x14ac:dyDescent="0.25">
      <c r="A178" s="115"/>
      <c r="B178" s="116"/>
      <c r="C178" s="116"/>
      <c r="D178" s="117"/>
      <c r="E178" s="117"/>
      <c r="F178" s="117"/>
      <c r="G178" s="118" t="e">
        <f>+VLOOKUP(F178,Participants!$A$1:$F$802,2,FALSE)</f>
        <v>#N/A</v>
      </c>
      <c r="H178" s="118" t="e">
        <f>+VLOOKUP(F178,Participants!$A$1:$F$802,4,FALSE)</f>
        <v>#N/A</v>
      </c>
      <c r="I178" s="118" t="e">
        <f>+VLOOKUP(F178,Participants!$A$1:$F$802,5,FALSE)</f>
        <v>#N/A</v>
      </c>
      <c r="J178" s="118" t="e">
        <f>+VLOOKUP(F178,Participants!$A$1:$F$802,3,FALSE)</f>
        <v>#N/A</v>
      </c>
      <c r="K178" s="53" t="e">
        <f>+VLOOKUP(F178,Participants!$A$1:$G$802,7,FALSE)</f>
        <v>#N/A</v>
      </c>
      <c r="L178" s="119"/>
      <c r="M178" s="118"/>
      <c r="N178" s="51"/>
      <c r="O178" s="114"/>
    </row>
    <row r="179" spans="1:15" ht="14.25" customHeight="1" x14ac:dyDescent="0.25">
      <c r="A179" s="108"/>
      <c r="B179" s="109"/>
      <c r="C179" s="109"/>
      <c r="D179" s="110"/>
      <c r="E179" s="110"/>
      <c r="F179" s="110"/>
      <c r="G179" s="111" t="e">
        <f>+VLOOKUP(F179,Participants!$A$1:$F$802,2,FALSE)</f>
        <v>#N/A</v>
      </c>
      <c r="H179" s="111" t="e">
        <f>+VLOOKUP(F179,Participants!$A$1:$F$802,4,FALSE)</f>
        <v>#N/A</v>
      </c>
      <c r="I179" s="111" t="e">
        <f>+VLOOKUP(F179,Participants!$A$1:$F$802,5,FALSE)</f>
        <v>#N/A</v>
      </c>
      <c r="J179" s="111" t="e">
        <f>+VLOOKUP(F179,Participants!$A$1:$F$802,3,FALSE)</f>
        <v>#N/A</v>
      </c>
      <c r="K179" s="53" t="e">
        <f>+VLOOKUP(F179,Participants!$A$1:$G$802,7,FALSE)</f>
        <v>#N/A</v>
      </c>
      <c r="L179" s="112"/>
      <c r="M179" s="111"/>
      <c r="N179" s="113"/>
      <c r="O179" s="114"/>
    </row>
    <row r="180" spans="1:15" ht="14.25" customHeight="1" x14ac:dyDescent="0.25">
      <c r="A180" s="115"/>
      <c r="B180" s="116"/>
      <c r="C180" s="116"/>
      <c r="D180" s="117"/>
      <c r="E180" s="117"/>
      <c r="F180" s="117"/>
      <c r="G180" s="118" t="e">
        <f>+VLOOKUP(F180,Participants!$A$1:$F$802,2,FALSE)</f>
        <v>#N/A</v>
      </c>
      <c r="H180" s="118" t="e">
        <f>+VLOOKUP(F180,Participants!$A$1:$F$802,4,FALSE)</f>
        <v>#N/A</v>
      </c>
      <c r="I180" s="118" t="e">
        <f>+VLOOKUP(F180,Participants!$A$1:$F$802,5,FALSE)</f>
        <v>#N/A</v>
      </c>
      <c r="J180" s="118" t="e">
        <f>+VLOOKUP(F180,Participants!$A$1:$F$802,3,FALSE)</f>
        <v>#N/A</v>
      </c>
      <c r="K180" s="53" t="e">
        <f>+VLOOKUP(F180,Participants!$A$1:$G$802,7,FALSE)</f>
        <v>#N/A</v>
      </c>
      <c r="L180" s="119"/>
      <c r="M180" s="118"/>
      <c r="N180" s="51"/>
      <c r="O180" s="114"/>
    </row>
    <row r="181" spans="1:15" ht="14.25" customHeight="1" x14ac:dyDescent="0.25">
      <c r="A181" s="108"/>
      <c r="B181" s="109"/>
      <c r="C181" s="109"/>
      <c r="D181" s="110"/>
      <c r="E181" s="110"/>
      <c r="F181" s="110"/>
      <c r="G181" s="111" t="e">
        <f>+VLOOKUP(F181,Participants!$A$1:$F$802,2,FALSE)</f>
        <v>#N/A</v>
      </c>
      <c r="H181" s="111" t="e">
        <f>+VLOOKUP(F181,Participants!$A$1:$F$802,4,FALSE)</f>
        <v>#N/A</v>
      </c>
      <c r="I181" s="111" t="e">
        <f>+VLOOKUP(F181,Participants!$A$1:$F$802,5,FALSE)</f>
        <v>#N/A</v>
      </c>
      <c r="J181" s="111" t="e">
        <f>+VLOOKUP(F181,Participants!$A$1:$F$802,3,FALSE)</f>
        <v>#N/A</v>
      </c>
      <c r="K181" s="53" t="e">
        <f>+VLOOKUP(F181,Participants!$A$1:$G$802,7,FALSE)</f>
        <v>#N/A</v>
      </c>
      <c r="L181" s="112"/>
      <c r="M181" s="111"/>
      <c r="N181" s="113"/>
      <c r="O181" s="114"/>
    </row>
    <row r="182" spans="1:15" ht="14.25" customHeight="1" x14ac:dyDescent="0.25">
      <c r="A182" s="115"/>
      <c r="B182" s="116"/>
      <c r="C182" s="116"/>
      <c r="D182" s="117"/>
      <c r="E182" s="117"/>
      <c r="F182" s="117"/>
      <c r="G182" s="118" t="e">
        <f>+VLOOKUP(F182,Participants!$A$1:$F$802,2,FALSE)</f>
        <v>#N/A</v>
      </c>
      <c r="H182" s="118" t="e">
        <f>+VLOOKUP(F182,Participants!$A$1:$F$802,4,FALSE)</f>
        <v>#N/A</v>
      </c>
      <c r="I182" s="118" t="e">
        <f>+VLOOKUP(F182,Participants!$A$1:$F$802,5,FALSE)</f>
        <v>#N/A</v>
      </c>
      <c r="J182" s="118" t="e">
        <f>+VLOOKUP(F182,Participants!$A$1:$F$802,3,FALSE)</f>
        <v>#N/A</v>
      </c>
      <c r="K182" s="53" t="e">
        <f>+VLOOKUP(F182,Participants!$A$1:$G$802,7,FALSE)</f>
        <v>#N/A</v>
      </c>
      <c r="L182" s="119"/>
      <c r="M182" s="118"/>
      <c r="N182" s="51"/>
      <c r="O182" s="114"/>
    </row>
    <row r="183" spans="1:15" ht="14.25" customHeight="1" x14ac:dyDescent="0.25">
      <c r="A183" s="108"/>
      <c r="B183" s="109"/>
      <c r="C183" s="109"/>
      <c r="D183" s="110"/>
      <c r="E183" s="110"/>
      <c r="F183" s="110"/>
      <c r="G183" s="111" t="e">
        <f>+VLOOKUP(F183,Participants!$A$1:$F$802,2,FALSE)</f>
        <v>#N/A</v>
      </c>
      <c r="H183" s="111" t="e">
        <f>+VLOOKUP(F183,Participants!$A$1:$F$802,4,FALSE)</f>
        <v>#N/A</v>
      </c>
      <c r="I183" s="111" t="e">
        <f>+VLOOKUP(F183,Participants!$A$1:$F$802,5,FALSE)</f>
        <v>#N/A</v>
      </c>
      <c r="J183" s="111" t="e">
        <f>+VLOOKUP(F183,Participants!$A$1:$F$802,3,FALSE)</f>
        <v>#N/A</v>
      </c>
      <c r="K183" s="53" t="e">
        <f>+VLOOKUP(F183,Participants!$A$1:$G$802,7,FALSE)</f>
        <v>#N/A</v>
      </c>
      <c r="L183" s="112"/>
      <c r="M183" s="111"/>
      <c r="N183" s="113"/>
      <c r="O183" s="114"/>
    </row>
    <row r="184" spans="1:15" ht="14.25" customHeight="1" x14ac:dyDescent="0.25">
      <c r="A184" s="115"/>
      <c r="B184" s="116"/>
      <c r="C184" s="116"/>
      <c r="D184" s="117"/>
      <c r="E184" s="117"/>
      <c r="F184" s="117"/>
      <c r="G184" s="118" t="e">
        <f>+VLOOKUP(F184,Participants!$A$1:$F$802,2,FALSE)</f>
        <v>#N/A</v>
      </c>
      <c r="H184" s="118" t="e">
        <f>+VLOOKUP(F184,Participants!$A$1:$F$802,4,FALSE)</f>
        <v>#N/A</v>
      </c>
      <c r="I184" s="118" t="e">
        <f>+VLOOKUP(F184,Participants!$A$1:$F$802,5,FALSE)</f>
        <v>#N/A</v>
      </c>
      <c r="J184" s="118" t="e">
        <f>+VLOOKUP(F184,Participants!$A$1:$F$802,3,FALSE)</f>
        <v>#N/A</v>
      </c>
      <c r="K184" s="53" t="e">
        <f>+VLOOKUP(F184,Participants!$A$1:$G$802,7,FALSE)</f>
        <v>#N/A</v>
      </c>
      <c r="L184" s="119"/>
      <c r="M184" s="118"/>
      <c r="N184" s="51"/>
      <c r="O184" s="114"/>
    </row>
    <row r="185" spans="1:15" ht="14.25" customHeight="1" x14ac:dyDescent="0.25">
      <c r="A185" s="108"/>
      <c r="B185" s="109"/>
      <c r="C185" s="109"/>
      <c r="D185" s="110"/>
      <c r="E185" s="110"/>
      <c r="F185" s="110"/>
      <c r="G185" s="111" t="e">
        <f>+VLOOKUP(F185,Participants!$A$1:$F$802,2,FALSE)</f>
        <v>#N/A</v>
      </c>
      <c r="H185" s="111" t="e">
        <f>+VLOOKUP(F185,Participants!$A$1:$F$802,4,FALSE)</f>
        <v>#N/A</v>
      </c>
      <c r="I185" s="111" t="e">
        <f>+VLOOKUP(F185,Participants!$A$1:$F$802,5,FALSE)</f>
        <v>#N/A</v>
      </c>
      <c r="J185" s="111" t="e">
        <f>+VLOOKUP(F185,Participants!$A$1:$F$802,3,FALSE)</f>
        <v>#N/A</v>
      </c>
      <c r="K185" s="53" t="e">
        <f>+VLOOKUP(F185,Participants!$A$1:$G$802,7,FALSE)</f>
        <v>#N/A</v>
      </c>
      <c r="L185" s="112"/>
      <c r="M185" s="111"/>
      <c r="N185" s="113"/>
      <c r="O185" s="114"/>
    </row>
    <row r="186" spans="1:15" ht="14.25" customHeight="1" x14ac:dyDescent="0.25">
      <c r="A186" s="115"/>
      <c r="B186" s="116"/>
      <c r="C186" s="116"/>
      <c r="D186" s="117"/>
      <c r="E186" s="117"/>
      <c r="F186" s="117"/>
      <c r="G186" s="118" t="e">
        <f>+VLOOKUP(F186,Participants!$A$1:$F$802,2,FALSE)</f>
        <v>#N/A</v>
      </c>
      <c r="H186" s="118" t="e">
        <f>+VLOOKUP(F186,Participants!$A$1:$F$802,4,FALSE)</f>
        <v>#N/A</v>
      </c>
      <c r="I186" s="118" t="e">
        <f>+VLOOKUP(F186,Participants!$A$1:$F$802,5,FALSE)</f>
        <v>#N/A</v>
      </c>
      <c r="J186" s="118" t="e">
        <f>+VLOOKUP(F186,Participants!$A$1:$F$802,3,FALSE)</f>
        <v>#N/A</v>
      </c>
      <c r="K186" s="53" t="e">
        <f>+VLOOKUP(F186,Participants!$A$1:$G$802,7,FALSE)</f>
        <v>#N/A</v>
      </c>
      <c r="L186" s="119"/>
      <c r="M186" s="118"/>
      <c r="N186" s="51"/>
      <c r="O186" s="114"/>
    </row>
    <row r="187" spans="1:15" ht="14.25" customHeight="1" x14ac:dyDescent="0.25">
      <c r="A187" s="108"/>
      <c r="B187" s="109"/>
      <c r="C187" s="109"/>
      <c r="D187" s="110"/>
      <c r="E187" s="110"/>
      <c r="F187" s="110"/>
      <c r="G187" s="111" t="e">
        <f>+VLOOKUP(F187,Participants!$A$1:$F$802,2,FALSE)</f>
        <v>#N/A</v>
      </c>
      <c r="H187" s="111" t="e">
        <f>+VLOOKUP(F187,Participants!$A$1:$F$802,4,FALSE)</f>
        <v>#N/A</v>
      </c>
      <c r="I187" s="111" t="e">
        <f>+VLOOKUP(F187,Participants!$A$1:$F$802,5,FALSE)</f>
        <v>#N/A</v>
      </c>
      <c r="J187" s="111" t="e">
        <f>+VLOOKUP(F187,Participants!$A$1:$F$802,3,FALSE)</f>
        <v>#N/A</v>
      </c>
      <c r="K187" s="53" t="e">
        <f>+VLOOKUP(F187,Participants!$A$1:$G$802,7,FALSE)</f>
        <v>#N/A</v>
      </c>
      <c r="L187" s="112"/>
      <c r="M187" s="111"/>
      <c r="N187" s="113"/>
      <c r="O187" s="114"/>
    </row>
    <row r="188" spans="1:15" ht="14.25" customHeight="1" x14ac:dyDescent="0.25">
      <c r="A188" s="115"/>
      <c r="B188" s="116"/>
      <c r="C188" s="116"/>
      <c r="D188" s="117"/>
      <c r="E188" s="117"/>
      <c r="F188" s="117"/>
      <c r="G188" s="118" t="e">
        <f>+VLOOKUP(F188,Participants!$A$1:$F$802,2,FALSE)</f>
        <v>#N/A</v>
      </c>
      <c r="H188" s="118" t="e">
        <f>+VLOOKUP(F188,Participants!$A$1:$F$802,4,FALSE)</f>
        <v>#N/A</v>
      </c>
      <c r="I188" s="118" t="e">
        <f>+VLOOKUP(F188,Participants!$A$1:$F$802,5,FALSE)</f>
        <v>#N/A</v>
      </c>
      <c r="J188" s="118" t="e">
        <f>+VLOOKUP(F188,Participants!$A$1:$F$802,3,FALSE)</f>
        <v>#N/A</v>
      </c>
      <c r="K188" s="53" t="e">
        <f>+VLOOKUP(F188,Participants!$A$1:$G$802,7,FALSE)</f>
        <v>#N/A</v>
      </c>
      <c r="L188" s="119"/>
      <c r="M188" s="118"/>
      <c r="N188" s="51"/>
      <c r="O188" s="114"/>
    </row>
    <row r="189" spans="1:15" ht="14.25" customHeight="1" x14ac:dyDescent="0.25">
      <c r="A189" s="108"/>
      <c r="B189" s="109"/>
      <c r="C189" s="109"/>
      <c r="D189" s="110"/>
      <c r="E189" s="110"/>
      <c r="F189" s="110"/>
      <c r="G189" s="111" t="e">
        <f>+VLOOKUP(F189,Participants!$A$1:$F$802,2,FALSE)</f>
        <v>#N/A</v>
      </c>
      <c r="H189" s="111" t="e">
        <f>+VLOOKUP(F189,Participants!$A$1:$F$802,4,FALSE)</f>
        <v>#N/A</v>
      </c>
      <c r="I189" s="111" t="e">
        <f>+VLOOKUP(F189,Participants!$A$1:$F$802,5,FALSE)</f>
        <v>#N/A</v>
      </c>
      <c r="J189" s="111" t="e">
        <f>+VLOOKUP(F189,Participants!$A$1:$F$802,3,FALSE)</f>
        <v>#N/A</v>
      </c>
      <c r="K189" s="53" t="e">
        <f>+VLOOKUP(F189,Participants!$A$1:$G$802,7,FALSE)</f>
        <v>#N/A</v>
      </c>
      <c r="L189" s="112"/>
      <c r="M189" s="111"/>
      <c r="N189" s="113"/>
      <c r="O189" s="114"/>
    </row>
    <row r="190" spans="1:15" ht="14.25" customHeight="1" x14ac:dyDescent="0.25">
      <c r="A190" s="115"/>
      <c r="B190" s="116"/>
      <c r="C190" s="116"/>
      <c r="D190" s="117"/>
      <c r="E190" s="117"/>
      <c r="F190" s="117"/>
      <c r="G190" s="118" t="e">
        <f>+VLOOKUP(F190,Participants!$A$1:$F$802,2,FALSE)</f>
        <v>#N/A</v>
      </c>
      <c r="H190" s="118" t="e">
        <f>+VLOOKUP(F190,Participants!$A$1:$F$802,4,FALSE)</f>
        <v>#N/A</v>
      </c>
      <c r="I190" s="118" t="e">
        <f>+VLOOKUP(F190,Participants!$A$1:$F$802,5,FALSE)</f>
        <v>#N/A</v>
      </c>
      <c r="J190" s="118" t="e">
        <f>+VLOOKUP(F190,Participants!$A$1:$F$802,3,FALSE)</f>
        <v>#N/A</v>
      </c>
      <c r="K190" s="53" t="e">
        <f>+VLOOKUP(F190,Participants!$A$1:$G$802,7,FALSE)</f>
        <v>#N/A</v>
      </c>
      <c r="L190" s="119"/>
      <c r="M190" s="118"/>
      <c r="N190" s="51"/>
      <c r="O190" s="114"/>
    </row>
    <row r="191" spans="1:15" ht="14.25" customHeight="1" x14ac:dyDescent="0.25">
      <c r="A191" s="108"/>
      <c r="B191" s="109"/>
      <c r="C191" s="109"/>
      <c r="D191" s="110"/>
      <c r="E191" s="110"/>
      <c r="F191" s="110"/>
      <c r="G191" s="111" t="e">
        <f>+VLOOKUP(F191,Participants!$A$1:$F$802,2,FALSE)</f>
        <v>#N/A</v>
      </c>
      <c r="H191" s="111" t="e">
        <f>+VLOOKUP(F191,Participants!$A$1:$F$802,4,FALSE)</f>
        <v>#N/A</v>
      </c>
      <c r="I191" s="111" t="e">
        <f>+VLOOKUP(F191,Participants!$A$1:$F$802,5,FALSE)</f>
        <v>#N/A</v>
      </c>
      <c r="J191" s="111" t="e">
        <f>+VLOOKUP(F191,Participants!$A$1:$F$802,3,FALSE)</f>
        <v>#N/A</v>
      </c>
      <c r="K191" s="53" t="e">
        <f>+VLOOKUP(F191,Participants!$A$1:$G$802,7,FALSE)</f>
        <v>#N/A</v>
      </c>
      <c r="L191" s="112"/>
      <c r="M191" s="111"/>
      <c r="N191" s="113"/>
      <c r="O191" s="114"/>
    </row>
    <row r="192" spans="1:15" ht="14.25" customHeight="1" x14ac:dyDescent="0.25">
      <c r="A192" s="115"/>
      <c r="B192" s="116"/>
      <c r="C192" s="116"/>
      <c r="D192" s="117"/>
      <c r="E192" s="117"/>
      <c r="F192" s="117"/>
      <c r="G192" s="118" t="e">
        <f>+VLOOKUP(F192,Participants!$A$1:$F$802,2,FALSE)</f>
        <v>#N/A</v>
      </c>
      <c r="H192" s="118" t="e">
        <f>+VLOOKUP(F192,Participants!$A$1:$F$802,4,FALSE)</f>
        <v>#N/A</v>
      </c>
      <c r="I192" s="118" t="e">
        <f>+VLOOKUP(F192,Participants!$A$1:$F$802,5,FALSE)</f>
        <v>#N/A</v>
      </c>
      <c r="J192" s="118" t="e">
        <f>+VLOOKUP(F192,Participants!$A$1:$F$802,3,FALSE)</f>
        <v>#N/A</v>
      </c>
      <c r="K192" s="53" t="e">
        <f>+VLOOKUP(F192,Participants!$A$1:$G$802,7,FALSE)</f>
        <v>#N/A</v>
      </c>
      <c r="L192" s="119"/>
      <c r="M192" s="118"/>
      <c r="N192" s="51"/>
      <c r="O192" s="114"/>
    </row>
    <row r="193" spans="1:15" ht="14.25" customHeight="1" x14ac:dyDescent="0.25">
      <c r="A193" s="108"/>
      <c r="B193" s="109"/>
      <c r="C193" s="109"/>
      <c r="D193" s="110"/>
      <c r="E193" s="110"/>
      <c r="F193" s="110"/>
      <c r="G193" s="111" t="e">
        <f>+VLOOKUP(F193,Participants!$A$1:$F$802,2,FALSE)</f>
        <v>#N/A</v>
      </c>
      <c r="H193" s="111" t="e">
        <f>+VLOOKUP(F193,Participants!$A$1:$F$802,4,FALSE)</f>
        <v>#N/A</v>
      </c>
      <c r="I193" s="111" t="e">
        <f>+VLOOKUP(F193,Participants!$A$1:$F$802,5,FALSE)</f>
        <v>#N/A</v>
      </c>
      <c r="J193" s="111" t="e">
        <f>+VLOOKUP(F193,Participants!$A$1:$F$802,3,FALSE)</f>
        <v>#N/A</v>
      </c>
      <c r="K193" s="53" t="e">
        <f>+VLOOKUP(F193,Participants!$A$1:$G$802,7,FALSE)</f>
        <v>#N/A</v>
      </c>
      <c r="L193" s="112"/>
      <c r="M193" s="111"/>
      <c r="N193" s="113"/>
      <c r="O193" s="114"/>
    </row>
    <row r="194" spans="1:15" ht="14.25" customHeight="1" x14ac:dyDescent="0.25">
      <c r="A194" s="115"/>
      <c r="B194" s="116"/>
      <c r="C194" s="116"/>
      <c r="D194" s="117"/>
      <c r="E194" s="117"/>
      <c r="F194" s="117"/>
      <c r="G194" s="118" t="e">
        <f>+VLOOKUP(F194,Participants!$A$1:$F$802,2,FALSE)</f>
        <v>#N/A</v>
      </c>
      <c r="H194" s="118" t="e">
        <f>+VLOOKUP(F194,Participants!$A$1:$F$802,4,FALSE)</f>
        <v>#N/A</v>
      </c>
      <c r="I194" s="118" t="e">
        <f>+VLOOKUP(F194,Participants!$A$1:$F$802,5,FALSE)</f>
        <v>#N/A</v>
      </c>
      <c r="J194" s="118" t="e">
        <f>+VLOOKUP(F194,Participants!$A$1:$F$802,3,FALSE)</f>
        <v>#N/A</v>
      </c>
      <c r="K194" s="53" t="e">
        <f>+VLOOKUP(F194,Participants!$A$1:$G$802,7,FALSE)</f>
        <v>#N/A</v>
      </c>
      <c r="L194" s="119"/>
      <c r="M194" s="118"/>
      <c r="N194" s="51"/>
      <c r="O194" s="114"/>
    </row>
    <row r="195" spans="1:15" ht="14.25" customHeight="1" x14ac:dyDescent="0.25">
      <c r="A195" s="108"/>
      <c r="B195" s="109"/>
      <c r="C195" s="109"/>
      <c r="D195" s="110"/>
      <c r="E195" s="110"/>
      <c r="F195" s="110"/>
      <c r="G195" s="111" t="e">
        <f>+VLOOKUP(F195,Participants!$A$1:$F$802,2,FALSE)</f>
        <v>#N/A</v>
      </c>
      <c r="H195" s="111" t="e">
        <f>+VLOOKUP(F195,Participants!$A$1:$F$802,4,FALSE)</f>
        <v>#N/A</v>
      </c>
      <c r="I195" s="111" t="e">
        <f>+VLOOKUP(F195,Participants!$A$1:$F$802,5,FALSE)</f>
        <v>#N/A</v>
      </c>
      <c r="J195" s="111" t="e">
        <f>+VLOOKUP(F195,Participants!$A$1:$F$802,3,FALSE)</f>
        <v>#N/A</v>
      </c>
      <c r="K195" s="53" t="e">
        <f>+VLOOKUP(F195,Participants!$A$1:$G$802,7,FALSE)</f>
        <v>#N/A</v>
      </c>
      <c r="L195" s="112"/>
      <c r="M195" s="111"/>
      <c r="N195" s="113"/>
      <c r="O195" s="114"/>
    </row>
    <row r="196" spans="1:15" ht="14.25" customHeight="1" x14ac:dyDescent="0.25">
      <c r="A196" s="115"/>
      <c r="B196" s="116"/>
      <c r="C196" s="116"/>
      <c r="D196" s="117"/>
      <c r="E196" s="117"/>
      <c r="F196" s="117"/>
      <c r="G196" s="118" t="e">
        <f>+VLOOKUP(F196,Participants!$A$1:$F$802,2,FALSE)</f>
        <v>#N/A</v>
      </c>
      <c r="H196" s="118" t="e">
        <f>+VLOOKUP(F196,Participants!$A$1:$F$802,4,FALSE)</f>
        <v>#N/A</v>
      </c>
      <c r="I196" s="118" t="e">
        <f>+VLOOKUP(F196,Participants!$A$1:$F$802,5,FALSE)</f>
        <v>#N/A</v>
      </c>
      <c r="J196" s="118" t="e">
        <f>+VLOOKUP(F196,Participants!$A$1:$F$802,3,FALSE)</f>
        <v>#N/A</v>
      </c>
      <c r="K196" s="53" t="e">
        <f>+VLOOKUP(F196,Participants!$A$1:$G$802,7,FALSE)</f>
        <v>#N/A</v>
      </c>
      <c r="L196" s="119"/>
      <c r="M196" s="118"/>
      <c r="N196" s="51"/>
      <c r="O196" s="114"/>
    </row>
    <row r="197" spans="1:15" ht="14.25" customHeight="1" x14ac:dyDescent="0.25">
      <c r="A197" s="108"/>
      <c r="B197" s="109"/>
      <c r="C197" s="109"/>
      <c r="D197" s="110"/>
      <c r="E197" s="110"/>
      <c r="F197" s="110"/>
      <c r="G197" s="111" t="e">
        <f>+VLOOKUP(F197,Participants!$A$1:$F$802,2,FALSE)</f>
        <v>#N/A</v>
      </c>
      <c r="H197" s="111" t="e">
        <f>+VLOOKUP(F197,Participants!$A$1:$F$802,4,FALSE)</f>
        <v>#N/A</v>
      </c>
      <c r="I197" s="111" t="e">
        <f>+VLOOKUP(F197,Participants!$A$1:$F$802,5,FALSE)</f>
        <v>#N/A</v>
      </c>
      <c r="J197" s="111" t="e">
        <f>+VLOOKUP(F197,Participants!$A$1:$F$802,3,FALSE)</f>
        <v>#N/A</v>
      </c>
      <c r="K197" s="53" t="e">
        <f>+VLOOKUP(F197,Participants!$A$1:$G$802,7,FALSE)</f>
        <v>#N/A</v>
      </c>
      <c r="L197" s="112"/>
      <c r="M197" s="111"/>
      <c r="N197" s="113"/>
      <c r="O197" s="114"/>
    </row>
    <row r="198" spans="1:15" ht="14.25" customHeight="1" x14ac:dyDescent="0.25">
      <c r="A198" s="115"/>
      <c r="B198" s="116"/>
      <c r="C198" s="116"/>
      <c r="D198" s="117"/>
      <c r="E198" s="117"/>
      <c r="F198" s="117"/>
      <c r="G198" s="118" t="e">
        <f>+VLOOKUP(F198,Participants!$A$1:$F$802,2,FALSE)</f>
        <v>#N/A</v>
      </c>
      <c r="H198" s="118" t="e">
        <f>+VLOOKUP(F198,Participants!$A$1:$F$802,4,FALSE)</f>
        <v>#N/A</v>
      </c>
      <c r="I198" s="118" t="e">
        <f>+VLOOKUP(F198,Participants!$A$1:$F$802,5,FALSE)</f>
        <v>#N/A</v>
      </c>
      <c r="J198" s="118" t="e">
        <f>+VLOOKUP(F198,Participants!$A$1:$F$802,3,FALSE)</f>
        <v>#N/A</v>
      </c>
      <c r="K198" s="53" t="e">
        <f>+VLOOKUP(F198,Participants!$A$1:$G$802,7,FALSE)</f>
        <v>#N/A</v>
      </c>
      <c r="L198" s="119"/>
      <c r="M198" s="118"/>
      <c r="N198" s="51"/>
      <c r="O198" s="114"/>
    </row>
    <row r="199" spans="1:15" ht="14.25" customHeight="1" x14ac:dyDescent="0.25">
      <c r="A199" s="108"/>
      <c r="B199" s="109"/>
      <c r="C199" s="109"/>
      <c r="D199" s="110"/>
      <c r="E199" s="110"/>
      <c r="F199" s="110"/>
      <c r="G199" s="111" t="e">
        <f>+VLOOKUP(F199,Participants!$A$1:$F$802,2,FALSE)</f>
        <v>#N/A</v>
      </c>
      <c r="H199" s="111" t="e">
        <f>+VLOOKUP(F199,Participants!$A$1:$F$802,4,FALSE)</f>
        <v>#N/A</v>
      </c>
      <c r="I199" s="111" t="e">
        <f>+VLOOKUP(F199,Participants!$A$1:$F$802,5,FALSE)</f>
        <v>#N/A</v>
      </c>
      <c r="J199" s="111" t="e">
        <f>+VLOOKUP(F199,Participants!$A$1:$F$802,3,FALSE)</f>
        <v>#N/A</v>
      </c>
      <c r="K199" s="53" t="e">
        <f>+VLOOKUP(F199,Participants!$A$1:$G$802,7,FALSE)</f>
        <v>#N/A</v>
      </c>
      <c r="L199" s="112"/>
      <c r="M199" s="111"/>
      <c r="N199" s="113"/>
      <c r="O199" s="114"/>
    </row>
    <row r="200" spans="1:15" ht="14.25" customHeight="1" x14ac:dyDescent="0.25">
      <c r="A200" s="115"/>
      <c r="B200" s="116"/>
      <c r="C200" s="116"/>
      <c r="D200" s="117"/>
      <c r="E200" s="117"/>
      <c r="F200" s="117"/>
      <c r="G200" s="118" t="e">
        <f>+VLOOKUP(F200,Participants!$A$1:$F$802,2,FALSE)</f>
        <v>#N/A</v>
      </c>
      <c r="H200" s="118" t="e">
        <f>+VLOOKUP(F200,Participants!$A$1:$F$802,4,FALSE)</f>
        <v>#N/A</v>
      </c>
      <c r="I200" s="118" t="e">
        <f>+VLOOKUP(F200,Participants!$A$1:$F$802,5,FALSE)</f>
        <v>#N/A</v>
      </c>
      <c r="J200" s="118" t="e">
        <f>+VLOOKUP(F200,Participants!$A$1:$F$802,3,FALSE)</f>
        <v>#N/A</v>
      </c>
      <c r="K200" s="53" t="e">
        <f>+VLOOKUP(F200,Participants!$A$1:$G$802,7,FALSE)</f>
        <v>#N/A</v>
      </c>
      <c r="L200" s="119"/>
      <c r="M200" s="118"/>
      <c r="N200" s="51"/>
      <c r="O200" s="114"/>
    </row>
    <row r="201" spans="1:15" ht="14.25" customHeight="1" x14ac:dyDescent="0.25">
      <c r="A201" s="108"/>
      <c r="B201" s="109"/>
      <c r="C201" s="109"/>
      <c r="D201" s="110"/>
      <c r="E201" s="110"/>
      <c r="F201" s="110"/>
      <c r="G201" s="111" t="e">
        <f>+VLOOKUP(F201,Participants!$A$1:$F$802,2,FALSE)</f>
        <v>#N/A</v>
      </c>
      <c r="H201" s="111" t="e">
        <f>+VLOOKUP(F201,Participants!$A$1:$F$802,4,FALSE)</f>
        <v>#N/A</v>
      </c>
      <c r="I201" s="111" t="e">
        <f>+VLOOKUP(F201,Participants!$A$1:$F$802,5,FALSE)</f>
        <v>#N/A</v>
      </c>
      <c r="J201" s="111" t="e">
        <f>+VLOOKUP(F201,Participants!$A$1:$F$802,3,FALSE)</f>
        <v>#N/A</v>
      </c>
      <c r="K201" s="53" t="e">
        <f>+VLOOKUP(F201,Participants!$A$1:$G$802,7,FALSE)</f>
        <v>#N/A</v>
      </c>
      <c r="L201" s="112"/>
      <c r="M201" s="111"/>
      <c r="N201" s="113"/>
      <c r="O201" s="114"/>
    </row>
    <row r="202" spans="1:15" ht="14.25" customHeight="1" x14ac:dyDescent="0.25">
      <c r="A202" s="115"/>
      <c r="B202" s="116"/>
      <c r="C202" s="116"/>
      <c r="D202" s="117"/>
      <c r="E202" s="117"/>
      <c r="F202" s="117"/>
      <c r="G202" s="118" t="e">
        <f>+VLOOKUP(F202,Participants!$A$1:$F$802,2,FALSE)</f>
        <v>#N/A</v>
      </c>
      <c r="H202" s="118" t="e">
        <f>+VLOOKUP(F202,Participants!$A$1:$F$802,4,FALSE)</f>
        <v>#N/A</v>
      </c>
      <c r="I202" s="118" t="e">
        <f>+VLOOKUP(F202,Participants!$A$1:$F$802,5,FALSE)</f>
        <v>#N/A</v>
      </c>
      <c r="J202" s="118" t="e">
        <f>+VLOOKUP(F202,Participants!$A$1:$F$802,3,FALSE)</f>
        <v>#N/A</v>
      </c>
      <c r="K202" s="53" t="e">
        <f>+VLOOKUP(F202,Participants!$A$1:$G$802,7,FALSE)</f>
        <v>#N/A</v>
      </c>
      <c r="L202" s="119"/>
      <c r="M202" s="118"/>
      <c r="N202" s="51"/>
      <c r="O202" s="114"/>
    </row>
    <row r="203" spans="1:15" ht="14.25" customHeight="1" x14ac:dyDescent="0.25">
      <c r="A203" s="108"/>
      <c r="B203" s="109"/>
      <c r="C203" s="109"/>
      <c r="D203" s="110"/>
      <c r="E203" s="110"/>
      <c r="F203" s="110"/>
      <c r="G203" s="111" t="e">
        <f>+VLOOKUP(F203,Participants!$A$1:$F$802,2,FALSE)</f>
        <v>#N/A</v>
      </c>
      <c r="H203" s="111" t="e">
        <f>+VLOOKUP(F203,Participants!$A$1:$F$802,4,FALSE)</f>
        <v>#N/A</v>
      </c>
      <c r="I203" s="111" t="e">
        <f>+VLOOKUP(F203,Participants!$A$1:$F$802,5,FALSE)</f>
        <v>#N/A</v>
      </c>
      <c r="J203" s="111" t="e">
        <f>+VLOOKUP(F203,Participants!$A$1:$F$802,3,FALSE)</f>
        <v>#N/A</v>
      </c>
      <c r="K203" s="53" t="e">
        <f>+VLOOKUP(F203,Participants!$A$1:$G$802,7,FALSE)</f>
        <v>#N/A</v>
      </c>
      <c r="L203" s="112"/>
      <c r="M203" s="111"/>
      <c r="N203" s="113"/>
      <c r="O203" s="114"/>
    </row>
    <row r="204" spans="1:15" ht="14.25" customHeight="1" x14ac:dyDescent="0.25">
      <c r="A204" s="115"/>
      <c r="B204" s="116"/>
      <c r="C204" s="116"/>
      <c r="D204" s="117"/>
      <c r="E204" s="117"/>
      <c r="F204" s="117"/>
      <c r="G204" s="118" t="e">
        <f>+VLOOKUP(F204,Participants!$A$1:$F$802,2,FALSE)</f>
        <v>#N/A</v>
      </c>
      <c r="H204" s="118" t="e">
        <f>+VLOOKUP(F204,Participants!$A$1:$F$802,4,FALSE)</f>
        <v>#N/A</v>
      </c>
      <c r="I204" s="118" t="e">
        <f>+VLOOKUP(F204,Participants!$A$1:$F$802,5,FALSE)</f>
        <v>#N/A</v>
      </c>
      <c r="J204" s="118" t="e">
        <f>+VLOOKUP(F204,Participants!$A$1:$F$802,3,FALSE)</f>
        <v>#N/A</v>
      </c>
      <c r="K204" s="53" t="e">
        <f>+VLOOKUP(F204,Participants!$A$1:$G$802,7,FALSE)</f>
        <v>#N/A</v>
      </c>
      <c r="L204" s="119"/>
      <c r="M204" s="118"/>
      <c r="N204" s="51"/>
      <c r="O204" s="114"/>
    </row>
    <row r="205" spans="1:15" ht="14.25" customHeight="1" x14ac:dyDescent="0.25">
      <c r="A205" s="108"/>
      <c r="B205" s="109"/>
      <c r="C205" s="109"/>
      <c r="D205" s="110"/>
      <c r="E205" s="110"/>
      <c r="F205" s="110"/>
      <c r="G205" s="111" t="e">
        <f>+VLOOKUP(F205,Participants!$A$1:$F$802,2,FALSE)</f>
        <v>#N/A</v>
      </c>
      <c r="H205" s="111" t="e">
        <f>+VLOOKUP(F205,Participants!$A$1:$F$802,4,FALSE)</f>
        <v>#N/A</v>
      </c>
      <c r="I205" s="111" t="e">
        <f>+VLOOKUP(F205,Participants!$A$1:$F$802,5,FALSE)</f>
        <v>#N/A</v>
      </c>
      <c r="J205" s="111" t="e">
        <f>+VLOOKUP(F205,Participants!$A$1:$F$802,3,FALSE)</f>
        <v>#N/A</v>
      </c>
      <c r="K205" s="53" t="e">
        <f>+VLOOKUP(F205,Participants!$A$1:$G$802,7,FALSE)</f>
        <v>#N/A</v>
      </c>
      <c r="L205" s="112"/>
      <c r="M205" s="111"/>
      <c r="N205" s="113"/>
      <c r="O205" s="114"/>
    </row>
    <row r="206" spans="1:15" ht="14.25" customHeight="1" x14ac:dyDescent="0.25">
      <c r="A206" s="115"/>
      <c r="B206" s="116"/>
      <c r="C206" s="116"/>
      <c r="D206" s="117"/>
      <c r="E206" s="117"/>
      <c r="F206" s="117"/>
      <c r="G206" s="118" t="e">
        <f>+VLOOKUP(F206,Participants!$A$1:$F$802,2,FALSE)</f>
        <v>#N/A</v>
      </c>
      <c r="H206" s="118" t="e">
        <f>+VLOOKUP(F206,Participants!$A$1:$F$802,4,FALSE)</f>
        <v>#N/A</v>
      </c>
      <c r="I206" s="118" t="e">
        <f>+VLOOKUP(F206,Participants!$A$1:$F$802,5,FALSE)</f>
        <v>#N/A</v>
      </c>
      <c r="J206" s="118" t="e">
        <f>+VLOOKUP(F206,Participants!$A$1:$F$802,3,FALSE)</f>
        <v>#N/A</v>
      </c>
      <c r="K206" s="53" t="e">
        <f>+VLOOKUP(F206,Participants!$A$1:$G$802,7,FALSE)</f>
        <v>#N/A</v>
      </c>
      <c r="L206" s="119"/>
      <c r="M206" s="118"/>
      <c r="N206" s="51"/>
      <c r="O206" s="114"/>
    </row>
    <row r="207" spans="1:15" ht="14.25" customHeight="1" x14ac:dyDescent="0.25">
      <c r="A207" s="108"/>
      <c r="B207" s="109"/>
      <c r="C207" s="109"/>
      <c r="D207" s="110"/>
      <c r="E207" s="110"/>
      <c r="F207" s="110"/>
      <c r="G207" s="111" t="e">
        <f>+VLOOKUP(F207,Participants!$A$1:$F$802,2,FALSE)</f>
        <v>#N/A</v>
      </c>
      <c r="H207" s="111" t="e">
        <f>+VLOOKUP(F207,Participants!$A$1:$F$802,4,FALSE)</f>
        <v>#N/A</v>
      </c>
      <c r="I207" s="111" t="e">
        <f>+VLOOKUP(F207,Participants!$A$1:$F$802,5,FALSE)</f>
        <v>#N/A</v>
      </c>
      <c r="J207" s="111" t="e">
        <f>+VLOOKUP(F207,Participants!$A$1:$F$802,3,FALSE)</f>
        <v>#N/A</v>
      </c>
      <c r="K207" s="53" t="e">
        <f>+VLOOKUP(F207,Participants!$A$1:$G$802,7,FALSE)</f>
        <v>#N/A</v>
      </c>
      <c r="L207" s="112"/>
      <c r="M207" s="111"/>
      <c r="N207" s="113"/>
      <c r="O207" s="114"/>
    </row>
    <row r="208" spans="1:15" ht="14.25" customHeight="1" x14ac:dyDescent="0.25">
      <c r="A208" s="115"/>
      <c r="B208" s="116"/>
      <c r="C208" s="116"/>
      <c r="D208" s="117"/>
      <c r="E208" s="117"/>
      <c r="F208" s="117"/>
      <c r="G208" s="118" t="e">
        <f>+VLOOKUP(F208,Participants!$A$1:$F$802,2,FALSE)</f>
        <v>#N/A</v>
      </c>
      <c r="H208" s="118" t="e">
        <f>+VLOOKUP(F208,Participants!$A$1:$F$802,4,FALSE)</f>
        <v>#N/A</v>
      </c>
      <c r="I208" s="118" t="e">
        <f>+VLOOKUP(F208,Participants!$A$1:$F$802,5,FALSE)</f>
        <v>#N/A</v>
      </c>
      <c r="J208" s="118" t="e">
        <f>+VLOOKUP(F208,Participants!$A$1:$F$802,3,FALSE)</f>
        <v>#N/A</v>
      </c>
      <c r="K208" s="53" t="e">
        <f>+VLOOKUP(F208,Participants!$A$1:$G$802,7,FALSE)</f>
        <v>#N/A</v>
      </c>
      <c r="L208" s="119"/>
      <c r="M208" s="118"/>
      <c r="N208" s="51"/>
      <c r="O208" s="114"/>
    </row>
    <row r="209" spans="1:15" ht="14.25" customHeight="1" x14ac:dyDescent="0.25">
      <c r="A209" s="108"/>
      <c r="B209" s="109"/>
      <c r="C209" s="109"/>
      <c r="D209" s="110"/>
      <c r="E209" s="110"/>
      <c r="F209" s="110"/>
      <c r="G209" s="111" t="e">
        <f>+VLOOKUP(F209,Participants!$A$1:$F$802,2,FALSE)</f>
        <v>#N/A</v>
      </c>
      <c r="H209" s="111" t="e">
        <f>+VLOOKUP(F209,Participants!$A$1:$F$802,4,FALSE)</f>
        <v>#N/A</v>
      </c>
      <c r="I209" s="111" t="e">
        <f>+VLOOKUP(F209,Participants!$A$1:$F$802,5,FALSE)</f>
        <v>#N/A</v>
      </c>
      <c r="J209" s="111" t="e">
        <f>+VLOOKUP(F209,Participants!$A$1:$F$802,3,FALSE)</f>
        <v>#N/A</v>
      </c>
      <c r="K209" s="53" t="e">
        <f>+VLOOKUP(F209,Participants!$A$1:$G$802,7,FALSE)</f>
        <v>#N/A</v>
      </c>
      <c r="L209" s="112"/>
      <c r="M209" s="111"/>
      <c r="N209" s="113"/>
      <c r="O209" s="114"/>
    </row>
    <row r="210" spans="1:15" ht="14.25" customHeight="1" x14ac:dyDescent="0.25">
      <c r="A210" s="115"/>
      <c r="B210" s="116"/>
      <c r="C210" s="116"/>
      <c r="D210" s="117"/>
      <c r="E210" s="117"/>
      <c r="F210" s="117"/>
      <c r="G210" s="118" t="e">
        <f>+VLOOKUP(F210,Participants!$A$1:$F$802,2,FALSE)</f>
        <v>#N/A</v>
      </c>
      <c r="H210" s="118" t="e">
        <f>+VLOOKUP(F210,Participants!$A$1:$F$802,4,FALSE)</f>
        <v>#N/A</v>
      </c>
      <c r="I210" s="118" t="e">
        <f>+VLOOKUP(F210,Participants!$A$1:$F$802,5,FALSE)</f>
        <v>#N/A</v>
      </c>
      <c r="J210" s="118" t="e">
        <f>+VLOOKUP(F210,Participants!$A$1:$F$802,3,FALSE)</f>
        <v>#N/A</v>
      </c>
      <c r="K210" s="53" t="e">
        <f>+VLOOKUP(F210,Participants!$A$1:$G$802,7,FALSE)</f>
        <v>#N/A</v>
      </c>
      <c r="L210" s="119"/>
      <c r="M210" s="118"/>
      <c r="N210" s="51"/>
      <c r="O210" s="114"/>
    </row>
    <row r="211" spans="1:15" ht="14.25" customHeight="1" x14ac:dyDescent="0.25">
      <c r="A211" s="108"/>
      <c r="B211" s="109"/>
      <c r="C211" s="109"/>
      <c r="D211" s="110"/>
      <c r="E211" s="110"/>
      <c r="F211" s="110"/>
      <c r="G211" s="111" t="e">
        <f>+VLOOKUP(F211,Participants!$A$1:$F$802,2,FALSE)</f>
        <v>#N/A</v>
      </c>
      <c r="H211" s="111" t="e">
        <f>+VLOOKUP(F211,Participants!$A$1:$F$802,4,FALSE)</f>
        <v>#N/A</v>
      </c>
      <c r="I211" s="111" t="e">
        <f>+VLOOKUP(F211,Participants!$A$1:$F$802,5,FALSE)</f>
        <v>#N/A</v>
      </c>
      <c r="J211" s="111" t="e">
        <f>+VLOOKUP(F211,Participants!$A$1:$F$802,3,FALSE)</f>
        <v>#N/A</v>
      </c>
      <c r="K211" s="53" t="e">
        <f>+VLOOKUP(F211,Participants!$A$1:$G$802,7,FALSE)</f>
        <v>#N/A</v>
      </c>
      <c r="L211" s="112"/>
      <c r="M211" s="111"/>
      <c r="N211" s="113"/>
      <c r="O211" s="114"/>
    </row>
    <row r="212" spans="1:15" ht="14.25" customHeight="1" x14ac:dyDescent="0.25">
      <c r="A212" s="115"/>
      <c r="B212" s="116"/>
      <c r="C212" s="116"/>
      <c r="D212" s="117"/>
      <c r="E212" s="117"/>
      <c r="F212" s="117"/>
      <c r="G212" s="118" t="e">
        <f>+VLOOKUP(F212,Participants!$A$1:$F$802,2,FALSE)</f>
        <v>#N/A</v>
      </c>
      <c r="H212" s="118" t="e">
        <f>+VLOOKUP(F212,Participants!$A$1:$F$802,4,FALSE)</f>
        <v>#N/A</v>
      </c>
      <c r="I212" s="118" t="e">
        <f>+VLOOKUP(F212,Participants!$A$1:$F$802,5,FALSE)</f>
        <v>#N/A</v>
      </c>
      <c r="J212" s="118" t="e">
        <f>+VLOOKUP(F212,Participants!$A$1:$F$802,3,FALSE)</f>
        <v>#N/A</v>
      </c>
      <c r="K212" s="53" t="e">
        <f>+VLOOKUP(F212,Participants!$A$1:$G$802,7,FALSE)</f>
        <v>#N/A</v>
      </c>
      <c r="L212" s="119"/>
      <c r="M212" s="118"/>
      <c r="N212" s="51"/>
      <c r="O212" s="114"/>
    </row>
    <row r="213" spans="1:15" ht="14.25" customHeight="1" x14ac:dyDescent="0.25">
      <c r="A213" s="108"/>
      <c r="B213" s="109"/>
      <c r="C213" s="109"/>
      <c r="D213" s="110"/>
      <c r="E213" s="110"/>
      <c r="F213" s="110"/>
      <c r="G213" s="111" t="e">
        <f>+VLOOKUP(F213,Participants!$A$1:$F$802,2,FALSE)</f>
        <v>#N/A</v>
      </c>
      <c r="H213" s="111" t="e">
        <f>+VLOOKUP(F213,Participants!$A$1:$F$802,4,FALSE)</f>
        <v>#N/A</v>
      </c>
      <c r="I213" s="111" t="e">
        <f>+VLOOKUP(F213,Participants!$A$1:$F$802,5,FALSE)</f>
        <v>#N/A</v>
      </c>
      <c r="J213" s="111" t="e">
        <f>+VLOOKUP(F213,Participants!$A$1:$F$802,3,FALSE)</f>
        <v>#N/A</v>
      </c>
      <c r="K213" s="53" t="e">
        <f>+VLOOKUP(F213,Participants!$A$1:$G$802,7,FALSE)</f>
        <v>#N/A</v>
      </c>
      <c r="L213" s="112"/>
      <c r="M213" s="111"/>
      <c r="N213" s="113"/>
      <c r="O213" s="114"/>
    </row>
    <row r="214" spans="1:15" ht="14.25" customHeight="1" x14ac:dyDescent="0.25">
      <c r="A214" s="115"/>
      <c r="B214" s="116"/>
      <c r="C214" s="116"/>
      <c r="D214" s="117"/>
      <c r="E214" s="117"/>
      <c r="F214" s="117"/>
      <c r="G214" s="118" t="e">
        <f>+VLOOKUP(F214,Participants!$A$1:$F$802,2,FALSE)</f>
        <v>#N/A</v>
      </c>
      <c r="H214" s="118" t="e">
        <f>+VLOOKUP(F214,Participants!$A$1:$F$802,4,FALSE)</f>
        <v>#N/A</v>
      </c>
      <c r="I214" s="118" t="e">
        <f>+VLOOKUP(F214,Participants!$A$1:$F$802,5,FALSE)</f>
        <v>#N/A</v>
      </c>
      <c r="J214" s="118" t="e">
        <f>+VLOOKUP(F214,Participants!$A$1:$F$802,3,FALSE)</f>
        <v>#N/A</v>
      </c>
      <c r="K214" s="53" t="e">
        <f>+VLOOKUP(F214,Participants!$A$1:$G$802,7,FALSE)</f>
        <v>#N/A</v>
      </c>
      <c r="L214" s="119"/>
      <c r="M214" s="118"/>
      <c r="N214" s="51"/>
      <c r="O214" s="114"/>
    </row>
    <row r="215" spans="1:15" ht="14.25" customHeight="1" x14ac:dyDescent="0.25">
      <c r="A215" s="108"/>
      <c r="B215" s="109"/>
      <c r="C215" s="109"/>
      <c r="D215" s="110"/>
      <c r="E215" s="110"/>
      <c r="F215" s="110"/>
      <c r="G215" s="111" t="e">
        <f>+VLOOKUP(F215,Participants!$A$1:$F$802,2,FALSE)</f>
        <v>#N/A</v>
      </c>
      <c r="H215" s="111" t="e">
        <f>+VLOOKUP(F215,Participants!$A$1:$F$802,4,FALSE)</f>
        <v>#N/A</v>
      </c>
      <c r="I215" s="111" t="e">
        <f>+VLOOKUP(F215,Participants!$A$1:$F$802,5,FALSE)</f>
        <v>#N/A</v>
      </c>
      <c r="J215" s="111" t="e">
        <f>+VLOOKUP(F215,Participants!$A$1:$F$802,3,FALSE)</f>
        <v>#N/A</v>
      </c>
      <c r="K215" s="53" t="e">
        <f>+VLOOKUP(F215,Participants!$A$1:$G$802,7,FALSE)</f>
        <v>#N/A</v>
      </c>
      <c r="L215" s="112"/>
      <c r="M215" s="111"/>
      <c r="N215" s="113"/>
      <c r="O215" s="114"/>
    </row>
    <row r="216" spans="1:15" ht="14.25" customHeight="1" x14ac:dyDescent="0.25">
      <c r="A216" s="115"/>
      <c r="B216" s="116"/>
      <c r="C216" s="116"/>
      <c r="D216" s="117"/>
      <c r="E216" s="117"/>
      <c r="F216" s="117"/>
      <c r="G216" s="118" t="e">
        <f>+VLOOKUP(F216,Participants!$A$1:$F$802,2,FALSE)</f>
        <v>#N/A</v>
      </c>
      <c r="H216" s="118" t="e">
        <f>+VLOOKUP(F216,Participants!$A$1:$F$802,4,FALSE)</f>
        <v>#N/A</v>
      </c>
      <c r="I216" s="118" t="e">
        <f>+VLOOKUP(F216,Participants!$A$1:$F$802,5,FALSE)</f>
        <v>#N/A</v>
      </c>
      <c r="J216" s="118" t="e">
        <f>+VLOOKUP(F216,Participants!$A$1:$F$802,3,FALSE)</f>
        <v>#N/A</v>
      </c>
      <c r="K216" s="53" t="e">
        <f>+VLOOKUP(F216,Participants!$A$1:$G$802,7,FALSE)</f>
        <v>#N/A</v>
      </c>
      <c r="L216" s="119"/>
      <c r="M216" s="118"/>
      <c r="N216" s="51"/>
      <c r="O216" s="114"/>
    </row>
    <row r="217" spans="1:15" ht="14.25" customHeight="1" x14ac:dyDescent="0.25">
      <c r="A217" s="108"/>
      <c r="B217" s="109"/>
      <c r="C217" s="109"/>
      <c r="D217" s="110"/>
      <c r="E217" s="110"/>
      <c r="F217" s="110"/>
      <c r="G217" s="111" t="e">
        <f>+VLOOKUP(F217,Participants!$A$1:$F$802,2,FALSE)</f>
        <v>#N/A</v>
      </c>
      <c r="H217" s="111" t="e">
        <f>+VLOOKUP(F217,Participants!$A$1:$F$802,4,FALSE)</f>
        <v>#N/A</v>
      </c>
      <c r="I217" s="111" t="e">
        <f>+VLOOKUP(F217,Participants!$A$1:$F$802,5,FALSE)</f>
        <v>#N/A</v>
      </c>
      <c r="J217" s="111" t="e">
        <f>+VLOOKUP(F217,Participants!$A$1:$F$802,3,FALSE)</f>
        <v>#N/A</v>
      </c>
      <c r="K217" s="53" t="e">
        <f>+VLOOKUP(F217,Participants!$A$1:$G$802,7,FALSE)</f>
        <v>#N/A</v>
      </c>
      <c r="L217" s="112"/>
      <c r="M217" s="111"/>
      <c r="N217" s="113"/>
      <c r="O217" s="114"/>
    </row>
    <row r="218" spans="1:15" ht="14.25" customHeight="1" x14ac:dyDescent="0.25">
      <c r="A218" s="115"/>
      <c r="B218" s="116"/>
      <c r="C218" s="116"/>
      <c r="D218" s="117"/>
      <c r="E218" s="117"/>
      <c r="F218" s="117"/>
      <c r="G218" s="118" t="e">
        <f>+VLOOKUP(F218,Participants!$A$1:$F$802,2,FALSE)</f>
        <v>#N/A</v>
      </c>
      <c r="H218" s="118" t="e">
        <f>+VLOOKUP(F218,Participants!$A$1:$F$802,4,FALSE)</f>
        <v>#N/A</v>
      </c>
      <c r="I218" s="118" t="e">
        <f>+VLOOKUP(F218,Participants!$A$1:$F$802,5,FALSE)</f>
        <v>#N/A</v>
      </c>
      <c r="J218" s="118" t="e">
        <f>+VLOOKUP(F218,Participants!$A$1:$F$802,3,FALSE)</f>
        <v>#N/A</v>
      </c>
      <c r="K218" s="53" t="e">
        <f>+VLOOKUP(F218,Participants!$A$1:$G$802,7,FALSE)</f>
        <v>#N/A</v>
      </c>
      <c r="L218" s="119"/>
      <c r="M218" s="118"/>
      <c r="N218" s="51"/>
      <c r="O218" s="114"/>
    </row>
    <row r="219" spans="1:15" ht="14.25" customHeight="1" x14ac:dyDescent="0.25">
      <c r="A219" s="108"/>
      <c r="B219" s="109"/>
      <c r="C219" s="109"/>
      <c r="D219" s="110"/>
      <c r="E219" s="110"/>
      <c r="F219" s="110"/>
      <c r="G219" s="111" t="e">
        <f>+VLOOKUP(F219,Participants!$A$1:$F$802,2,FALSE)</f>
        <v>#N/A</v>
      </c>
      <c r="H219" s="111" t="e">
        <f>+VLOOKUP(F219,Participants!$A$1:$F$802,4,FALSE)</f>
        <v>#N/A</v>
      </c>
      <c r="I219" s="111" t="e">
        <f>+VLOOKUP(F219,Participants!$A$1:$F$802,5,FALSE)</f>
        <v>#N/A</v>
      </c>
      <c r="J219" s="111" t="e">
        <f>+VLOOKUP(F219,Participants!$A$1:$F$802,3,FALSE)</f>
        <v>#N/A</v>
      </c>
      <c r="K219" s="53" t="e">
        <f>+VLOOKUP(F219,Participants!$A$1:$G$802,7,FALSE)</f>
        <v>#N/A</v>
      </c>
      <c r="L219" s="112"/>
      <c r="M219" s="111"/>
      <c r="N219" s="113"/>
      <c r="O219" s="114"/>
    </row>
    <row r="220" spans="1:15" ht="14.25" customHeight="1" x14ac:dyDescent="0.25">
      <c r="A220" s="115"/>
      <c r="B220" s="116"/>
      <c r="C220" s="116"/>
      <c r="D220" s="117"/>
      <c r="E220" s="117"/>
      <c r="F220" s="117"/>
      <c r="G220" s="118" t="e">
        <f>+VLOOKUP(F220,Participants!$A$1:$F$802,2,FALSE)</f>
        <v>#N/A</v>
      </c>
      <c r="H220" s="118" t="e">
        <f>+VLOOKUP(F220,Participants!$A$1:$F$802,4,FALSE)</f>
        <v>#N/A</v>
      </c>
      <c r="I220" s="118" t="e">
        <f>+VLOOKUP(F220,Participants!$A$1:$F$802,5,FALSE)</f>
        <v>#N/A</v>
      </c>
      <c r="J220" s="118" t="e">
        <f>+VLOOKUP(F220,Participants!$A$1:$F$802,3,FALSE)</f>
        <v>#N/A</v>
      </c>
      <c r="K220" s="53" t="e">
        <f>+VLOOKUP(F220,Participants!$A$1:$G$802,7,FALSE)</f>
        <v>#N/A</v>
      </c>
      <c r="L220" s="119"/>
      <c r="M220" s="118"/>
      <c r="N220" s="51"/>
      <c r="O220" s="114"/>
    </row>
    <row r="221" spans="1:15" ht="14.25" customHeight="1" x14ac:dyDescent="0.25">
      <c r="A221" s="108"/>
      <c r="B221" s="109"/>
      <c r="C221" s="109"/>
      <c r="D221" s="110"/>
      <c r="E221" s="110"/>
      <c r="F221" s="110"/>
      <c r="G221" s="111" t="e">
        <f>+VLOOKUP(F221,Participants!$A$1:$F$802,2,FALSE)</f>
        <v>#N/A</v>
      </c>
      <c r="H221" s="111" t="e">
        <f>+VLOOKUP(F221,Participants!$A$1:$F$802,4,FALSE)</f>
        <v>#N/A</v>
      </c>
      <c r="I221" s="111" t="e">
        <f>+VLOOKUP(F221,Participants!$A$1:$F$802,5,FALSE)</f>
        <v>#N/A</v>
      </c>
      <c r="J221" s="111" t="e">
        <f>+VLOOKUP(F221,Participants!$A$1:$F$802,3,FALSE)</f>
        <v>#N/A</v>
      </c>
      <c r="K221" s="53" t="e">
        <f>+VLOOKUP(F221,Participants!$A$1:$G$802,7,FALSE)</f>
        <v>#N/A</v>
      </c>
      <c r="L221" s="112"/>
      <c r="M221" s="111"/>
      <c r="N221" s="113"/>
      <c r="O221" s="114"/>
    </row>
    <row r="222" spans="1:15" ht="14.25" customHeight="1" x14ac:dyDescent="0.25">
      <c r="A222" s="115"/>
      <c r="B222" s="116"/>
      <c r="C222" s="116"/>
      <c r="D222" s="117"/>
      <c r="E222" s="117"/>
      <c r="F222" s="117"/>
      <c r="G222" s="118" t="e">
        <f>+VLOOKUP(F222,Participants!$A$1:$F$802,2,FALSE)</f>
        <v>#N/A</v>
      </c>
      <c r="H222" s="118" t="e">
        <f>+VLOOKUP(F222,Participants!$A$1:$F$802,4,FALSE)</f>
        <v>#N/A</v>
      </c>
      <c r="I222" s="118" t="e">
        <f>+VLOOKUP(F222,Participants!$A$1:$F$802,5,FALSE)</f>
        <v>#N/A</v>
      </c>
      <c r="J222" s="118" t="e">
        <f>+VLOOKUP(F222,Participants!$A$1:$F$802,3,FALSE)</f>
        <v>#N/A</v>
      </c>
      <c r="K222" s="53" t="e">
        <f>+VLOOKUP(F222,Participants!$A$1:$G$802,7,FALSE)</f>
        <v>#N/A</v>
      </c>
      <c r="L222" s="119"/>
      <c r="M222" s="118"/>
      <c r="N222" s="51"/>
      <c r="O222" s="114"/>
    </row>
    <row r="223" spans="1:15" ht="14.25" customHeight="1" x14ac:dyDescent="0.25">
      <c r="A223" s="108"/>
      <c r="B223" s="109"/>
      <c r="C223" s="109"/>
      <c r="D223" s="110"/>
      <c r="E223" s="110"/>
      <c r="F223" s="110"/>
      <c r="G223" s="111" t="e">
        <f>+VLOOKUP(F223,Participants!$A$1:$F$802,2,FALSE)</f>
        <v>#N/A</v>
      </c>
      <c r="H223" s="111" t="e">
        <f>+VLOOKUP(F223,Participants!$A$1:$F$802,4,FALSE)</f>
        <v>#N/A</v>
      </c>
      <c r="I223" s="111" t="e">
        <f>+VLOOKUP(F223,Participants!$A$1:$F$802,5,FALSE)</f>
        <v>#N/A</v>
      </c>
      <c r="J223" s="111" t="e">
        <f>+VLOOKUP(F223,Participants!$A$1:$F$802,3,FALSE)</f>
        <v>#N/A</v>
      </c>
      <c r="K223" s="53" t="e">
        <f>+VLOOKUP(F223,Participants!$A$1:$G$802,7,FALSE)</f>
        <v>#N/A</v>
      </c>
      <c r="L223" s="112"/>
      <c r="M223" s="111"/>
      <c r="N223" s="113"/>
      <c r="O223" s="114"/>
    </row>
    <row r="224" spans="1:15" ht="14.25" customHeight="1" x14ac:dyDescent="0.25">
      <c r="A224" s="115"/>
      <c r="B224" s="116"/>
      <c r="C224" s="116"/>
      <c r="D224" s="117"/>
      <c r="E224" s="117"/>
      <c r="F224" s="117"/>
      <c r="G224" s="118" t="e">
        <f>+VLOOKUP(F224,Participants!$A$1:$F$802,2,FALSE)</f>
        <v>#N/A</v>
      </c>
      <c r="H224" s="118" t="e">
        <f>+VLOOKUP(F224,Participants!$A$1:$F$802,4,FALSE)</f>
        <v>#N/A</v>
      </c>
      <c r="I224" s="118" t="e">
        <f>+VLOOKUP(F224,Participants!$A$1:$F$802,5,FALSE)</f>
        <v>#N/A</v>
      </c>
      <c r="J224" s="118" t="e">
        <f>+VLOOKUP(F224,Participants!$A$1:$F$802,3,FALSE)</f>
        <v>#N/A</v>
      </c>
      <c r="K224" s="53" t="e">
        <f>+VLOOKUP(F224,Participants!$A$1:$G$802,7,FALSE)</f>
        <v>#N/A</v>
      </c>
      <c r="L224" s="119"/>
      <c r="M224" s="118"/>
      <c r="N224" s="51"/>
      <c r="O224" s="114"/>
    </row>
    <row r="225" spans="1:24" ht="14.25" customHeight="1" x14ac:dyDescent="0.25">
      <c r="A225" s="108"/>
      <c r="B225" s="109"/>
      <c r="C225" s="109"/>
      <c r="D225" s="110"/>
      <c r="E225" s="110"/>
      <c r="F225" s="110"/>
      <c r="G225" s="111" t="e">
        <f>+VLOOKUP(F225,Participants!$A$1:$F$802,2,FALSE)</f>
        <v>#N/A</v>
      </c>
      <c r="H225" s="111" t="e">
        <f>+VLOOKUP(F225,Participants!$A$1:$F$802,4,FALSE)</f>
        <v>#N/A</v>
      </c>
      <c r="I225" s="111" t="e">
        <f>+VLOOKUP(F225,Participants!$A$1:$F$802,5,FALSE)</f>
        <v>#N/A</v>
      </c>
      <c r="J225" s="111" t="e">
        <f>+VLOOKUP(F225,Participants!$A$1:$F$802,3,FALSE)</f>
        <v>#N/A</v>
      </c>
      <c r="K225" s="53" t="e">
        <f>+VLOOKUP(F225,Participants!$A$1:$G$802,7,FALSE)</f>
        <v>#N/A</v>
      </c>
      <c r="L225" s="112"/>
      <c r="M225" s="111"/>
      <c r="N225" s="113"/>
      <c r="O225" s="114"/>
    </row>
    <row r="226" spans="1:24" ht="14.25" customHeight="1" x14ac:dyDescent="0.25">
      <c r="A226" s="115"/>
      <c r="B226" s="116"/>
      <c r="C226" s="116"/>
      <c r="D226" s="117"/>
      <c r="E226" s="117"/>
      <c r="F226" s="117"/>
      <c r="G226" s="118" t="e">
        <f>+VLOOKUP(F226,Participants!$A$1:$F$802,2,FALSE)</f>
        <v>#N/A</v>
      </c>
      <c r="H226" s="118" t="e">
        <f>+VLOOKUP(F226,Participants!$A$1:$F$802,4,FALSE)</f>
        <v>#N/A</v>
      </c>
      <c r="I226" s="118" t="e">
        <f>+VLOOKUP(F226,Participants!$A$1:$F$802,5,FALSE)</f>
        <v>#N/A</v>
      </c>
      <c r="J226" s="118" t="e">
        <f>+VLOOKUP(F226,Participants!$A$1:$F$802,3,FALSE)</f>
        <v>#N/A</v>
      </c>
      <c r="K226" s="53" t="e">
        <f>+VLOOKUP(F226,Participants!$A$1:$G$802,7,FALSE)</f>
        <v>#N/A</v>
      </c>
      <c r="L226" s="119"/>
      <c r="M226" s="118"/>
      <c r="N226" s="51"/>
      <c r="O226" s="114"/>
    </row>
    <row r="227" spans="1:24" ht="14.25" customHeight="1" x14ac:dyDescent="0.25">
      <c r="A227" s="108"/>
      <c r="B227" s="109"/>
      <c r="C227" s="109"/>
      <c r="D227" s="110"/>
      <c r="E227" s="110"/>
      <c r="F227" s="110"/>
      <c r="G227" s="111" t="e">
        <f>+VLOOKUP(F227,Participants!$A$1:$F$802,2,FALSE)</f>
        <v>#N/A</v>
      </c>
      <c r="H227" s="111" t="e">
        <f>+VLOOKUP(F227,Participants!$A$1:$F$802,4,FALSE)</f>
        <v>#N/A</v>
      </c>
      <c r="I227" s="111" t="e">
        <f>+VLOOKUP(F227,Participants!$A$1:$F$802,5,FALSE)</f>
        <v>#N/A</v>
      </c>
      <c r="J227" s="111" t="e">
        <f>+VLOOKUP(F227,Participants!$A$1:$F$802,3,FALSE)</f>
        <v>#N/A</v>
      </c>
      <c r="K227" s="53" t="e">
        <f>+VLOOKUP(F227,Participants!$A$1:$G$802,7,FALSE)</f>
        <v>#N/A</v>
      </c>
      <c r="L227" s="112"/>
      <c r="M227" s="111"/>
      <c r="N227" s="113"/>
      <c r="O227" s="114"/>
    </row>
    <row r="228" spans="1:24" ht="14.25" customHeight="1" x14ac:dyDescent="0.25">
      <c r="A228" s="115"/>
      <c r="B228" s="116"/>
      <c r="C228" s="116"/>
      <c r="D228" s="117"/>
      <c r="E228" s="117"/>
      <c r="F228" s="117"/>
      <c r="G228" s="118" t="e">
        <f>+VLOOKUP(F228,Participants!$A$1:$F$802,2,FALSE)</f>
        <v>#N/A</v>
      </c>
      <c r="H228" s="118" t="e">
        <f>+VLOOKUP(F228,Participants!$A$1:$F$802,4,FALSE)</f>
        <v>#N/A</v>
      </c>
      <c r="I228" s="118" t="e">
        <f>+VLOOKUP(F228,Participants!$A$1:$F$802,5,FALSE)</f>
        <v>#N/A</v>
      </c>
      <c r="J228" s="118" t="e">
        <f>+VLOOKUP(F228,Participants!$A$1:$F$802,3,FALSE)</f>
        <v>#N/A</v>
      </c>
      <c r="K228" s="53" t="e">
        <f>+VLOOKUP(F228,Participants!$A$1:$G$802,7,FALSE)</f>
        <v>#N/A</v>
      </c>
      <c r="L228" s="119"/>
      <c r="M228" s="118"/>
      <c r="N228" s="51"/>
      <c r="O228" s="114"/>
    </row>
    <row r="229" spans="1:24" ht="14.25" customHeight="1" x14ac:dyDescent="0.25">
      <c r="A229" s="108"/>
      <c r="B229" s="109"/>
      <c r="C229" s="109"/>
      <c r="D229" s="110"/>
      <c r="E229" s="110"/>
      <c r="F229" s="110"/>
      <c r="G229" s="111" t="e">
        <f>+VLOOKUP(F229,Participants!$A$1:$F$802,2,FALSE)</f>
        <v>#N/A</v>
      </c>
      <c r="H229" s="111" t="e">
        <f>+VLOOKUP(F229,Participants!$A$1:$F$802,4,FALSE)</f>
        <v>#N/A</v>
      </c>
      <c r="I229" s="111" t="e">
        <f>+VLOOKUP(F229,Participants!$A$1:$F$802,5,FALSE)</f>
        <v>#N/A</v>
      </c>
      <c r="J229" s="111" t="e">
        <f>+VLOOKUP(F229,Participants!$A$1:$F$802,3,FALSE)</f>
        <v>#N/A</v>
      </c>
      <c r="K229" s="53" t="e">
        <f>+VLOOKUP(F229,Participants!$A$1:$G$802,7,FALSE)</f>
        <v>#N/A</v>
      </c>
      <c r="L229" s="112"/>
      <c r="M229" s="111"/>
      <c r="N229" s="113"/>
      <c r="O229" s="114"/>
    </row>
    <row r="230" spans="1:24" ht="14.25" customHeight="1" x14ac:dyDescent="0.25">
      <c r="A230" s="115"/>
      <c r="B230" s="116"/>
      <c r="C230" s="116"/>
      <c r="D230" s="117"/>
      <c r="E230" s="117"/>
      <c r="F230" s="117"/>
      <c r="G230" s="118" t="e">
        <f>+VLOOKUP(F230,Participants!$A$1:$F$802,2,FALSE)</f>
        <v>#N/A</v>
      </c>
      <c r="H230" s="118" t="e">
        <f>+VLOOKUP(F230,Participants!$A$1:$F$802,4,FALSE)</f>
        <v>#N/A</v>
      </c>
      <c r="I230" s="118" t="e">
        <f>+VLOOKUP(F230,Participants!$A$1:$F$802,5,FALSE)</f>
        <v>#N/A</v>
      </c>
      <c r="J230" s="118" t="e">
        <f>+VLOOKUP(F230,Participants!$A$1:$F$802,3,FALSE)</f>
        <v>#N/A</v>
      </c>
      <c r="K230" s="53" t="e">
        <f>+VLOOKUP(F230,Participants!$A$1:$G$802,7,FALSE)</f>
        <v>#N/A</v>
      </c>
      <c r="L230" s="119"/>
      <c r="M230" s="118"/>
      <c r="N230" s="51"/>
      <c r="O230" s="114"/>
    </row>
    <row r="231" spans="1:24" ht="14.25" customHeight="1" x14ac:dyDescent="0.25">
      <c r="A231" s="108"/>
      <c r="B231" s="109"/>
      <c r="C231" s="109"/>
      <c r="D231" s="110"/>
      <c r="E231" s="110"/>
      <c r="F231" s="110"/>
      <c r="G231" s="111" t="e">
        <f>+VLOOKUP(F231,Participants!$A$1:$F$802,2,FALSE)</f>
        <v>#N/A</v>
      </c>
      <c r="H231" s="111" t="e">
        <f>+VLOOKUP(F231,Participants!$A$1:$F$802,4,FALSE)</f>
        <v>#N/A</v>
      </c>
      <c r="I231" s="111" t="e">
        <f>+VLOOKUP(F231,Participants!$A$1:$F$802,5,FALSE)</f>
        <v>#N/A</v>
      </c>
      <c r="J231" s="111" t="e">
        <f>+VLOOKUP(F231,Participants!$A$1:$F$802,3,FALSE)</f>
        <v>#N/A</v>
      </c>
      <c r="K231" s="53" t="e">
        <f>+VLOOKUP(F231,Participants!$A$1:$G$802,7,FALSE)</f>
        <v>#N/A</v>
      </c>
      <c r="L231" s="112"/>
      <c r="M231" s="111"/>
      <c r="N231" s="113"/>
      <c r="O231" s="114"/>
    </row>
    <row r="232" spans="1:24" ht="14.25" customHeight="1" x14ac:dyDescent="0.25">
      <c r="A232" s="56"/>
      <c r="B232" s="120"/>
      <c r="C232" s="120"/>
      <c r="D232" s="56"/>
      <c r="E232" s="56"/>
      <c r="F232" s="56"/>
      <c r="N232" s="94"/>
      <c r="O232" s="94"/>
    </row>
    <row r="233" spans="1:24" ht="14.25" customHeight="1" x14ac:dyDescent="0.25">
      <c r="N233" s="94"/>
      <c r="O233" s="94"/>
    </row>
    <row r="234" spans="1:24" ht="14.25" customHeight="1" x14ac:dyDescent="0.25">
      <c r="B234" s="57" t="s">
        <v>15</v>
      </c>
      <c r="C234" s="57" t="s">
        <v>18</v>
      </c>
      <c r="D234" s="58" t="s">
        <v>21</v>
      </c>
      <c r="E234" s="57" t="s">
        <v>24</v>
      </c>
      <c r="F234" s="57" t="s">
        <v>27</v>
      </c>
      <c r="G234" s="57" t="s">
        <v>30</v>
      </c>
      <c r="H234" s="57" t="s">
        <v>33</v>
      </c>
      <c r="I234" s="57" t="s">
        <v>36</v>
      </c>
      <c r="J234" s="57" t="s">
        <v>39</v>
      </c>
      <c r="K234" s="57" t="s">
        <v>42</v>
      </c>
      <c r="L234" s="57" t="s">
        <v>45</v>
      </c>
      <c r="M234" s="57" t="s">
        <v>48</v>
      </c>
      <c r="N234" s="57" t="s">
        <v>51</v>
      </c>
      <c r="O234" s="57" t="s">
        <v>56</v>
      </c>
      <c r="P234" s="57" t="s">
        <v>619</v>
      </c>
      <c r="Q234" s="57" t="s">
        <v>62</v>
      </c>
      <c r="R234" s="57" t="s">
        <v>65</v>
      </c>
      <c r="S234" s="57" t="s">
        <v>68</v>
      </c>
      <c r="T234" s="57" t="s">
        <v>74</v>
      </c>
      <c r="U234" s="57" t="s">
        <v>77</v>
      </c>
      <c r="V234" s="57" t="s">
        <v>80</v>
      </c>
      <c r="W234" s="57" t="s">
        <v>85</v>
      </c>
      <c r="X234" s="57" t="s">
        <v>88</v>
      </c>
    </row>
    <row r="235" spans="1:24" ht="14.25" customHeight="1" x14ac:dyDescent="0.25">
      <c r="A235" s="60" t="s">
        <v>111</v>
      </c>
      <c r="B235" s="60">
        <f t="shared" ref="B235:W235" si="0">+SUMIFS($M$2:$M$231,$K$2:$K$231,$A235,$H$2:$H$231,B$234)</f>
        <v>0</v>
      </c>
      <c r="C235" s="60">
        <f t="shared" si="0"/>
        <v>0</v>
      </c>
      <c r="D235" s="60">
        <f t="shared" si="0"/>
        <v>0</v>
      </c>
      <c r="E235" s="60">
        <f t="shared" si="0"/>
        <v>0</v>
      </c>
      <c r="F235" s="60">
        <f t="shared" si="0"/>
        <v>0</v>
      </c>
      <c r="G235" s="60">
        <f t="shared" si="0"/>
        <v>0</v>
      </c>
      <c r="H235" s="60">
        <f t="shared" si="0"/>
        <v>0</v>
      </c>
      <c r="I235" s="60">
        <f t="shared" si="0"/>
        <v>0</v>
      </c>
      <c r="J235" s="60">
        <f t="shared" si="0"/>
        <v>0</v>
      </c>
      <c r="K235" s="60">
        <f t="shared" si="0"/>
        <v>0</v>
      </c>
      <c r="L235" s="60">
        <f t="shared" si="0"/>
        <v>0</v>
      </c>
      <c r="M235" s="60">
        <f t="shared" si="0"/>
        <v>0</v>
      </c>
      <c r="N235" s="60">
        <f t="shared" si="0"/>
        <v>0</v>
      </c>
      <c r="O235" s="60">
        <f t="shared" si="0"/>
        <v>0</v>
      </c>
      <c r="P235" s="60">
        <f t="shared" si="0"/>
        <v>0</v>
      </c>
      <c r="Q235" s="60">
        <f t="shared" si="0"/>
        <v>0</v>
      </c>
      <c r="R235" s="60">
        <f t="shared" si="0"/>
        <v>0</v>
      </c>
      <c r="S235" s="60">
        <f t="shared" si="0"/>
        <v>0</v>
      </c>
      <c r="T235" s="60">
        <f t="shared" si="0"/>
        <v>0</v>
      </c>
      <c r="U235" s="60">
        <f t="shared" si="0"/>
        <v>0</v>
      </c>
      <c r="V235" s="60">
        <f t="shared" si="0"/>
        <v>0</v>
      </c>
      <c r="W235" s="60">
        <f t="shared" si="0"/>
        <v>0</v>
      </c>
      <c r="X235" s="60">
        <f t="shared" ref="X235:X236" si="1">SUM(B235:W235)</f>
        <v>0</v>
      </c>
    </row>
    <row r="236" spans="1:24" ht="14.25" customHeight="1" x14ac:dyDescent="0.25">
      <c r="A236" s="60" t="s">
        <v>13</v>
      </c>
      <c r="B236" s="60">
        <f t="shared" ref="B236:W236" si="2">+SUMIFS($M$2:$M$231,$K$2:$K$231,$A236,$H$2:$H$231,B$234)</f>
        <v>0</v>
      </c>
      <c r="C236" s="60">
        <f t="shared" si="2"/>
        <v>0</v>
      </c>
      <c r="D236" s="60">
        <f t="shared" si="2"/>
        <v>0</v>
      </c>
      <c r="E236" s="60">
        <f t="shared" si="2"/>
        <v>0</v>
      </c>
      <c r="F236" s="60">
        <f t="shared" si="2"/>
        <v>0</v>
      </c>
      <c r="G236" s="60">
        <f t="shared" si="2"/>
        <v>0</v>
      </c>
      <c r="H236" s="60">
        <f t="shared" si="2"/>
        <v>0</v>
      </c>
      <c r="I236" s="60">
        <f t="shared" si="2"/>
        <v>0</v>
      </c>
      <c r="J236" s="60">
        <f t="shared" si="2"/>
        <v>0</v>
      </c>
      <c r="K236" s="60">
        <f t="shared" si="2"/>
        <v>0</v>
      </c>
      <c r="L236" s="60">
        <f t="shared" si="2"/>
        <v>0</v>
      </c>
      <c r="M236" s="60">
        <f t="shared" si="2"/>
        <v>0</v>
      </c>
      <c r="N236" s="60">
        <f t="shared" si="2"/>
        <v>0</v>
      </c>
      <c r="O236" s="60">
        <f t="shared" si="2"/>
        <v>0</v>
      </c>
      <c r="P236" s="60">
        <f t="shared" si="2"/>
        <v>0</v>
      </c>
      <c r="Q236" s="60">
        <f t="shared" si="2"/>
        <v>0</v>
      </c>
      <c r="R236" s="60">
        <f t="shared" si="2"/>
        <v>0</v>
      </c>
      <c r="S236" s="60">
        <f t="shared" si="2"/>
        <v>0</v>
      </c>
      <c r="T236" s="60">
        <f t="shared" si="2"/>
        <v>0</v>
      </c>
      <c r="U236" s="60">
        <f t="shared" si="2"/>
        <v>0</v>
      </c>
      <c r="V236" s="60">
        <f t="shared" si="2"/>
        <v>0</v>
      </c>
      <c r="W236" s="60">
        <f t="shared" si="2"/>
        <v>0</v>
      </c>
      <c r="X236" s="60">
        <f t="shared" si="1"/>
        <v>0</v>
      </c>
    </row>
    <row r="237" spans="1:24" ht="14.25" customHeight="1" x14ac:dyDescent="0.25">
      <c r="N237" s="94"/>
      <c r="O237" s="94"/>
    </row>
    <row r="238" spans="1:24" ht="14.25" customHeight="1" x14ac:dyDescent="0.25">
      <c r="N238" s="94"/>
      <c r="O238" s="94"/>
    </row>
    <row r="239" spans="1:24" ht="14.25" customHeight="1" x14ac:dyDescent="0.25">
      <c r="N239" s="94"/>
      <c r="O239" s="94"/>
    </row>
    <row r="240" spans="1:24" ht="14.25" customHeight="1" x14ac:dyDescent="0.25">
      <c r="N240" s="94"/>
      <c r="O240" s="94"/>
    </row>
    <row r="241" spans="14:15" ht="14.25" customHeight="1" x14ac:dyDescent="0.25">
      <c r="N241" s="94"/>
      <c r="O241" s="94"/>
    </row>
    <row r="242" spans="14:15" ht="14.25" customHeight="1" x14ac:dyDescent="0.25">
      <c r="N242" s="94"/>
      <c r="O242" s="94"/>
    </row>
    <row r="243" spans="14:15" ht="14.25" customHeight="1" x14ac:dyDescent="0.25">
      <c r="N243" s="94"/>
      <c r="O243" s="94"/>
    </row>
    <row r="244" spans="14:15" ht="14.25" customHeight="1" x14ac:dyDescent="0.25">
      <c r="N244" s="94"/>
      <c r="O244" s="94"/>
    </row>
    <row r="245" spans="14:15" ht="14.25" customHeight="1" x14ac:dyDescent="0.25">
      <c r="N245" s="94"/>
      <c r="O245" s="94"/>
    </row>
    <row r="246" spans="14:15" ht="14.25" customHeight="1" x14ac:dyDescent="0.25">
      <c r="N246" s="94"/>
      <c r="O246" s="94"/>
    </row>
    <row r="247" spans="14:15" ht="14.25" customHeight="1" x14ac:dyDescent="0.25">
      <c r="N247" s="94"/>
      <c r="O247" s="94"/>
    </row>
    <row r="248" spans="14:15" ht="14.25" customHeight="1" x14ac:dyDescent="0.25">
      <c r="N248" s="94"/>
      <c r="O248" s="94"/>
    </row>
    <row r="249" spans="14:15" ht="14.25" customHeight="1" x14ac:dyDescent="0.25">
      <c r="N249" s="94"/>
      <c r="O249" s="94"/>
    </row>
    <row r="250" spans="14:15" ht="14.25" customHeight="1" x14ac:dyDescent="0.25">
      <c r="N250" s="94"/>
      <c r="O250" s="94"/>
    </row>
    <row r="251" spans="14:15" ht="14.25" customHeight="1" x14ac:dyDescent="0.25">
      <c r="N251" s="94"/>
      <c r="O251" s="94"/>
    </row>
    <row r="252" spans="14:15" ht="14.25" customHeight="1" x14ac:dyDescent="0.25">
      <c r="N252" s="94"/>
      <c r="O252" s="94"/>
    </row>
    <row r="253" spans="14:15" ht="14.25" customHeight="1" x14ac:dyDescent="0.25">
      <c r="N253" s="94"/>
      <c r="O253" s="94"/>
    </row>
    <row r="254" spans="14:15" ht="14.25" customHeight="1" x14ac:dyDescent="0.25">
      <c r="N254" s="94"/>
      <c r="O254" s="94"/>
    </row>
    <row r="255" spans="14:15" ht="14.25" customHeight="1" x14ac:dyDescent="0.25">
      <c r="N255" s="94"/>
      <c r="O255" s="94"/>
    </row>
    <row r="256" spans="14:15" ht="14.25" customHeight="1" x14ac:dyDescent="0.25">
      <c r="N256" s="94"/>
      <c r="O256" s="94"/>
    </row>
    <row r="257" spans="14:15" ht="14.25" customHeight="1" x14ac:dyDescent="0.25">
      <c r="N257" s="94"/>
      <c r="O257" s="94"/>
    </row>
    <row r="258" spans="14:15" ht="14.25" customHeight="1" x14ac:dyDescent="0.25">
      <c r="N258" s="94"/>
      <c r="O258" s="94"/>
    </row>
    <row r="259" spans="14:15" ht="14.25" customHeight="1" x14ac:dyDescent="0.25">
      <c r="N259" s="94"/>
      <c r="O259" s="94"/>
    </row>
    <row r="260" spans="14:15" ht="14.25" customHeight="1" x14ac:dyDescent="0.25">
      <c r="N260" s="94"/>
      <c r="O260" s="94"/>
    </row>
    <row r="261" spans="14:15" ht="14.25" customHeight="1" x14ac:dyDescent="0.25">
      <c r="N261" s="94"/>
      <c r="O261" s="94"/>
    </row>
    <row r="262" spans="14:15" ht="14.25" customHeight="1" x14ac:dyDescent="0.25">
      <c r="N262" s="94"/>
      <c r="O262" s="94"/>
    </row>
    <row r="263" spans="14:15" ht="14.25" customHeight="1" x14ac:dyDescent="0.25">
      <c r="N263" s="94"/>
      <c r="O263" s="94"/>
    </row>
    <row r="264" spans="14:15" ht="14.25" customHeight="1" x14ac:dyDescent="0.25">
      <c r="N264" s="94"/>
      <c r="O264" s="94"/>
    </row>
    <row r="265" spans="14:15" ht="14.25" customHeight="1" x14ac:dyDescent="0.25">
      <c r="N265" s="94"/>
      <c r="O265" s="94"/>
    </row>
    <row r="266" spans="14:15" ht="14.25" customHeight="1" x14ac:dyDescent="0.25">
      <c r="N266" s="94"/>
      <c r="O266" s="94"/>
    </row>
    <row r="267" spans="14:15" ht="14.25" customHeight="1" x14ac:dyDescent="0.25">
      <c r="N267" s="94"/>
      <c r="O267" s="94"/>
    </row>
    <row r="268" spans="14:15" ht="14.25" customHeight="1" x14ac:dyDescent="0.25">
      <c r="N268" s="94"/>
      <c r="O268" s="94"/>
    </row>
    <row r="269" spans="14:15" ht="14.25" customHeight="1" x14ac:dyDescent="0.25">
      <c r="N269" s="94"/>
      <c r="O269" s="94"/>
    </row>
    <row r="270" spans="14:15" ht="14.25" customHeight="1" x14ac:dyDescent="0.25">
      <c r="N270" s="94"/>
      <c r="O270" s="94"/>
    </row>
    <row r="271" spans="14:15" ht="14.25" customHeight="1" x14ac:dyDescent="0.25">
      <c r="N271" s="94"/>
      <c r="O271" s="94"/>
    </row>
    <row r="272" spans="14:15" ht="14.25" customHeight="1" x14ac:dyDescent="0.25">
      <c r="N272" s="94"/>
      <c r="O272" s="94"/>
    </row>
    <row r="273" spans="14:15" ht="14.25" customHeight="1" x14ac:dyDescent="0.25">
      <c r="N273" s="94"/>
      <c r="O273" s="94"/>
    </row>
    <row r="274" spans="14:15" ht="14.25" customHeight="1" x14ac:dyDescent="0.25">
      <c r="N274" s="94"/>
      <c r="O274" s="94"/>
    </row>
    <row r="275" spans="14:15" ht="14.25" customHeight="1" x14ac:dyDescent="0.25">
      <c r="N275" s="94"/>
      <c r="O275" s="94"/>
    </row>
    <row r="276" spans="14:15" ht="14.25" customHeight="1" x14ac:dyDescent="0.25">
      <c r="N276" s="94"/>
      <c r="O276" s="94"/>
    </row>
    <row r="277" spans="14:15" ht="14.25" customHeight="1" x14ac:dyDescent="0.25">
      <c r="N277" s="94"/>
      <c r="O277" s="94"/>
    </row>
    <row r="278" spans="14:15" ht="14.25" customHeight="1" x14ac:dyDescent="0.25">
      <c r="N278" s="94"/>
      <c r="O278" s="94"/>
    </row>
    <row r="279" spans="14:15" ht="14.25" customHeight="1" x14ac:dyDescent="0.25">
      <c r="N279" s="94"/>
      <c r="O279" s="94"/>
    </row>
    <row r="280" spans="14:15" ht="14.25" customHeight="1" x14ac:dyDescent="0.25">
      <c r="N280" s="94"/>
      <c r="O280" s="94"/>
    </row>
    <row r="281" spans="14:15" ht="14.25" customHeight="1" x14ac:dyDescent="0.25">
      <c r="N281" s="94"/>
      <c r="O281" s="94"/>
    </row>
    <row r="282" spans="14:15" ht="14.25" customHeight="1" x14ac:dyDescent="0.25">
      <c r="N282" s="94"/>
      <c r="O282" s="94"/>
    </row>
    <row r="283" spans="14:15" ht="14.25" customHeight="1" x14ac:dyDescent="0.25">
      <c r="N283" s="94"/>
      <c r="O283" s="94"/>
    </row>
    <row r="284" spans="14:15" ht="14.25" customHeight="1" x14ac:dyDescent="0.25">
      <c r="N284" s="94"/>
      <c r="O284" s="94"/>
    </row>
    <row r="285" spans="14:15" ht="14.25" customHeight="1" x14ac:dyDescent="0.25">
      <c r="N285" s="94"/>
      <c r="O285" s="94"/>
    </row>
    <row r="286" spans="14:15" ht="14.25" customHeight="1" x14ac:dyDescent="0.25">
      <c r="N286" s="94"/>
      <c r="O286" s="94"/>
    </row>
    <row r="287" spans="14:15" ht="14.25" customHeight="1" x14ac:dyDescent="0.25">
      <c r="N287" s="94"/>
      <c r="O287" s="94"/>
    </row>
    <row r="288" spans="14:15" ht="14.25" customHeight="1" x14ac:dyDescent="0.25">
      <c r="N288" s="94"/>
      <c r="O288" s="94"/>
    </row>
    <row r="289" spans="14:15" ht="14.25" customHeight="1" x14ac:dyDescent="0.25">
      <c r="N289" s="94"/>
      <c r="O289" s="94"/>
    </row>
    <row r="290" spans="14:15" ht="14.25" customHeight="1" x14ac:dyDescent="0.25">
      <c r="N290" s="94"/>
      <c r="O290" s="94"/>
    </row>
    <row r="291" spans="14:15" ht="14.25" customHeight="1" x14ac:dyDescent="0.25">
      <c r="N291" s="94"/>
      <c r="O291" s="94"/>
    </row>
    <row r="292" spans="14:15" ht="14.25" customHeight="1" x14ac:dyDescent="0.25">
      <c r="N292" s="94"/>
      <c r="O292" s="94"/>
    </row>
    <row r="293" spans="14:15" ht="14.25" customHeight="1" x14ac:dyDescent="0.25">
      <c r="N293" s="94"/>
      <c r="O293" s="94"/>
    </row>
    <row r="294" spans="14:15" ht="14.25" customHeight="1" x14ac:dyDescent="0.25">
      <c r="N294" s="94"/>
      <c r="O294" s="94"/>
    </row>
    <row r="295" spans="14:15" ht="14.25" customHeight="1" x14ac:dyDescent="0.25">
      <c r="N295" s="94"/>
      <c r="O295" s="94"/>
    </row>
    <row r="296" spans="14:15" ht="14.25" customHeight="1" x14ac:dyDescent="0.25">
      <c r="N296" s="94"/>
      <c r="O296" s="94"/>
    </row>
    <row r="297" spans="14:15" ht="14.25" customHeight="1" x14ac:dyDescent="0.25">
      <c r="N297" s="94"/>
      <c r="O297" s="94"/>
    </row>
    <row r="298" spans="14:15" ht="14.25" customHeight="1" x14ac:dyDescent="0.25">
      <c r="N298" s="94"/>
      <c r="O298" s="94"/>
    </row>
    <row r="299" spans="14:15" ht="14.25" customHeight="1" x14ac:dyDescent="0.25">
      <c r="N299" s="94"/>
      <c r="O299" s="94"/>
    </row>
    <row r="300" spans="14:15" ht="14.25" customHeight="1" x14ac:dyDescent="0.25">
      <c r="N300" s="94"/>
      <c r="O300" s="94"/>
    </row>
    <row r="301" spans="14:15" ht="14.25" customHeight="1" x14ac:dyDescent="0.25">
      <c r="N301" s="94"/>
      <c r="O301" s="94"/>
    </row>
    <row r="302" spans="14:15" ht="14.25" customHeight="1" x14ac:dyDescent="0.25">
      <c r="N302" s="94"/>
      <c r="O302" s="94"/>
    </row>
    <row r="303" spans="14:15" ht="14.25" customHeight="1" x14ac:dyDescent="0.25">
      <c r="N303" s="94"/>
      <c r="O303" s="94"/>
    </row>
    <row r="304" spans="14:15" ht="14.25" customHeight="1" x14ac:dyDescent="0.25">
      <c r="N304" s="94"/>
      <c r="O304" s="94"/>
    </row>
    <row r="305" spans="1:23" ht="14.25" customHeight="1" x14ac:dyDescent="0.25">
      <c r="N305" s="94"/>
      <c r="O305" s="94"/>
    </row>
    <row r="306" spans="1:23" ht="14.25" customHeight="1" x14ac:dyDescent="0.25">
      <c r="N306" s="94"/>
      <c r="O306" s="94"/>
    </row>
    <row r="307" spans="1:23" ht="14.25" customHeight="1" x14ac:dyDescent="0.25">
      <c r="N307" s="94"/>
      <c r="O307" s="94"/>
    </row>
    <row r="308" spans="1:23" ht="14.25" customHeight="1" x14ac:dyDescent="0.25">
      <c r="N308" s="94"/>
      <c r="O308" s="94"/>
    </row>
    <row r="309" spans="1:23" ht="14.25" customHeight="1" x14ac:dyDescent="0.25">
      <c r="N309" s="94"/>
      <c r="O309" s="94"/>
    </row>
    <row r="310" spans="1:23" ht="14.25" customHeight="1" x14ac:dyDescent="0.25">
      <c r="N310" s="94"/>
      <c r="O310" s="94"/>
    </row>
    <row r="311" spans="1:23" ht="14.25" customHeight="1" x14ac:dyDescent="0.25">
      <c r="N311" s="94"/>
      <c r="O311" s="94"/>
    </row>
    <row r="312" spans="1:23" ht="14.25" customHeight="1" x14ac:dyDescent="0.25">
      <c r="N312" s="94"/>
      <c r="O312" s="94"/>
    </row>
    <row r="313" spans="1:23" ht="14.25" customHeight="1" x14ac:dyDescent="0.25">
      <c r="N313" s="94"/>
      <c r="O313" s="94"/>
    </row>
    <row r="314" spans="1:23" ht="14.25" customHeight="1" x14ac:dyDescent="0.25">
      <c r="N314" s="94"/>
      <c r="O314" s="94"/>
    </row>
    <row r="315" spans="1:23" ht="14.25" customHeight="1" x14ac:dyDescent="0.25">
      <c r="N315" s="94"/>
      <c r="O315" s="94"/>
    </row>
    <row r="316" spans="1:23" ht="14.25" customHeight="1" x14ac:dyDescent="0.25">
      <c r="N316" s="94"/>
      <c r="O316" s="94"/>
    </row>
    <row r="317" spans="1:23" ht="14.25" customHeight="1" x14ac:dyDescent="0.25">
      <c r="N317" s="94"/>
      <c r="O317" s="94"/>
    </row>
    <row r="318" spans="1:23" ht="14.25" customHeight="1" x14ac:dyDescent="0.25">
      <c r="B318" s="65" t="s">
        <v>775</v>
      </c>
      <c r="C318" s="65" t="s">
        <v>776</v>
      </c>
      <c r="D318" s="65" t="s">
        <v>53</v>
      </c>
      <c r="E318" s="67" t="s">
        <v>777</v>
      </c>
      <c r="F318" s="65" t="s">
        <v>778</v>
      </c>
      <c r="G318" s="65" t="s">
        <v>779</v>
      </c>
      <c r="H318" s="65" t="s">
        <v>780</v>
      </c>
      <c r="I318" s="65" t="s">
        <v>781</v>
      </c>
      <c r="J318" s="65" t="s">
        <v>782</v>
      </c>
      <c r="K318" s="65" t="s">
        <v>783</v>
      </c>
      <c r="L318" s="65" t="s">
        <v>784</v>
      </c>
      <c r="M318" s="65" t="s">
        <v>785</v>
      </c>
      <c r="N318" s="57" t="s">
        <v>786</v>
      </c>
      <c r="O318" s="57" t="s">
        <v>787</v>
      </c>
      <c r="P318" s="65" t="s">
        <v>788</v>
      </c>
      <c r="Q318" s="65" t="s">
        <v>789</v>
      </c>
      <c r="R318" s="65" t="s">
        <v>10</v>
      </c>
      <c r="S318" s="65" t="s">
        <v>790</v>
      </c>
      <c r="T318" s="65" t="s">
        <v>791</v>
      </c>
      <c r="U318" s="65" t="s">
        <v>792</v>
      </c>
      <c r="V318" s="65" t="s">
        <v>793</v>
      </c>
      <c r="W318" s="65" t="s">
        <v>794</v>
      </c>
    </row>
    <row r="319" spans="1:23" ht="14.25" customHeight="1" x14ac:dyDescent="0.25">
      <c r="A319" s="60" t="s">
        <v>795</v>
      </c>
      <c r="B319" s="60" t="e">
        <f t="shared" ref="B319:W319" si="3">+SUMIF(#REF!,B$318,#REF!)</f>
        <v>#REF!</v>
      </c>
      <c r="C319" s="60" t="e">
        <f t="shared" si="3"/>
        <v>#REF!</v>
      </c>
      <c r="D319" s="60" t="e">
        <f t="shared" si="3"/>
        <v>#REF!</v>
      </c>
      <c r="E319" s="60" t="e">
        <f t="shared" si="3"/>
        <v>#REF!</v>
      </c>
      <c r="F319" s="60" t="e">
        <f t="shared" si="3"/>
        <v>#REF!</v>
      </c>
      <c r="G319" s="60" t="e">
        <f t="shared" si="3"/>
        <v>#REF!</v>
      </c>
      <c r="H319" s="60" t="e">
        <f t="shared" si="3"/>
        <v>#REF!</v>
      </c>
      <c r="I319" s="60" t="e">
        <f t="shared" si="3"/>
        <v>#REF!</v>
      </c>
      <c r="J319" s="60" t="e">
        <f t="shared" si="3"/>
        <v>#REF!</v>
      </c>
      <c r="K319" s="60" t="e">
        <f t="shared" si="3"/>
        <v>#REF!</v>
      </c>
      <c r="L319" s="60" t="e">
        <f t="shared" si="3"/>
        <v>#REF!</v>
      </c>
      <c r="M319" s="60" t="e">
        <f t="shared" si="3"/>
        <v>#REF!</v>
      </c>
      <c r="N319" s="94" t="e">
        <f t="shared" si="3"/>
        <v>#REF!</v>
      </c>
      <c r="O319" s="94" t="e">
        <f t="shared" si="3"/>
        <v>#REF!</v>
      </c>
      <c r="P319" s="60" t="e">
        <f t="shared" si="3"/>
        <v>#REF!</v>
      </c>
      <c r="Q319" s="60" t="e">
        <f t="shared" si="3"/>
        <v>#REF!</v>
      </c>
      <c r="R319" s="60" t="e">
        <f t="shared" si="3"/>
        <v>#REF!</v>
      </c>
      <c r="S319" s="60" t="e">
        <f t="shared" si="3"/>
        <v>#REF!</v>
      </c>
      <c r="T319" s="60" t="e">
        <f t="shared" si="3"/>
        <v>#REF!</v>
      </c>
      <c r="U319" s="60" t="e">
        <f t="shared" si="3"/>
        <v>#REF!</v>
      </c>
      <c r="V319" s="60" t="e">
        <f t="shared" si="3"/>
        <v>#REF!</v>
      </c>
      <c r="W319" s="60" t="e">
        <f t="shared" si="3"/>
        <v>#REF!</v>
      </c>
    </row>
    <row r="320" spans="1:23" ht="14.25" customHeight="1" x14ac:dyDescent="0.25">
      <c r="A320" s="60" t="s">
        <v>796</v>
      </c>
      <c r="B320" s="60">
        <f t="shared" ref="B320:W320" si="4">+SUMIF($H$3:$H$12,B$318,$M$3:$M$12)</f>
        <v>0</v>
      </c>
      <c r="C320" s="60">
        <f t="shared" si="4"/>
        <v>0</v>
      </c>
      <c r="D320" s="60">
        <f t="shared" si="4"/>
        <v>0</v>
      </c>
      <c r="E320" s="60">
        <f t="shared" si="4"/>
        <v>0</v>
      </c>
      <c r="F320" s="60">
        <f t="shared" si="4"/>
        <v>0</v>
      </c>
      <c r="G320" s="60">
        <f t="shared" si="4"/>
        <v>0</v>
      </c>
      <c r="H320" s="60">
        <f t="shared" si="4"/>
        <v>0</v>
      </c>
      <c r="I320" s="60">
        <f t="shared" si="4"/>
        <v>0</v>
      </c>
      <c r="J320" s="60">
        <f t="shared" si="4"/>
        <v>0</v>
      </c>
      <c r="K320" s="60">
        <f t="shared" si="4"/>
        <v>0</v>
      </c>
      <c r="L320" s="60">
        <f t="shared" si="4"/>
        <v>0</v>
      </c>
      <c r="M320" s="60">
        <f t="shared" si="4"/>
        <v>0</v>
      </c>
      <c r="N320" s="94">
        <f t="shared" si="4"/>
        <v>0</v>
      </c>
      <c r="O320" s="94">
        <f t="shared" si="4"/>
        <v>0</v>
      </c>
      <c r="P320" s="60">
        <f t="shared" si="4"/>
        <v>0</v>
      </c>
      <c r="Q320" s="60">
        <f t="shared" si="4"/>
        <v>0</v>
      </c>
      <c r="R320" s="60">
        <f t="shared" si="4"/>
        <v>0</v>
      </c>
      <c r="S320" s="60">
        <f t="shared" si="4"/>
        <v>0</v>
      </c>
      <c r="T320" s="60">
        <f t="shared" si="4"/>
        <v>0</v>
      </c>
      <c r="U320" s="60">
        <f t="shared" si="4"/>
        <v>0</v>
      </c>
      <c r="V320" s="60">
        <f t="shared" si="4"/>
        <v>0</v>
      </c>
      <c r="W320" s="60">
        <f t="shared" si="4"/>
        <v>0</v>
      </c>
    </row>
    <row r="321" spans="1:23" ht="14.25" customHeight="1" x14ac:dyDescent="0.25">
      <c r="A321" s="60" t="s">
        <v>797</v>
      </c>
      <c r="B321" s="60" t="e">
        <f t="shared" ref="B321:W321" si="5">+SUMIF(#REF!,B$318,#REF!)</f>
        <v>#REF!</v>
      </c>
      <c r="C321" s="60" t="e">
        <f t="shared" si="5"/>
        <v>#REF!</v>
      </c>
      <c r="D321" s="60" t="e">
        <f t="shared" si="5"/>
        <v>#REF!</v>
      </c>
      <c r="E321" s="60" t="e">
        <f t="shared" si="5"/>
        <v>#REF!</v>
      </c>
      <c r="F321" s="60" t="e">
        <f t="shared" si="5"/>
        <v>#REF!</v>
      </c>
      <c r="G321" s="60" t="e">
        <f t="shared" si="5"/>
        <v>#REF!</v>
      </c>
      <c r="H321" s="60" t="e">
        <f t="shared" si="5"/>
        <v>#REF!</v>
      </c>
      <c r="I321" s="60" t="e">
        <f t="shared" si="5"/>
        <v>#REF!</v>
      </c>
      <c r="J321" s="60" t="e">
        <f t="shared" si="5"/>
        <v>#REF!</v>
      </c>
      <c r="K321" s="60" t="e">
        <f t="shared" si="5"/>
        <v>#REF!</v>
      </c>
      <c r="L321" s="60" t="e">
        <f t="shared" si="5"/>
        <v>#REF!</v>
      </c>
      <c r="M321" s="60" t="e">
        <f t="shared" si="5"/>
        <v>#REF!</v>
      </c>
      <c r="N321" s="94" t="e">
        <f t="shared" si="5"/>
        <v>#REF!</v>
      </c>
      <c r="O321" s="94" t="e">
        <f t="shared" si="5"/>
        <v>#REF!</v>
      </c>
      <c r="P321" s="60" t="e">
        <f t="shared" si="5"/>
        <v>#REF!</v>
      </c>
      <c r="Q321" s="60" t="e">
        <f t="shared" si="5"/>
        <v>#REF!</v>
      </c>
      <c r="R321" s="60" t="e">
        <f t="shared" si="5"/>
        <v>#REF!</v>
      </c>
      <c r="S321" s="60" t="e">
        <f t="shared" si="5"/>
        <v>#REF!</v>
      </c>
      <c r="T321" s="60" t="e">
        <f t="shared" si="5"/>
        <v>#REF!</v>
      </c>
      <c r="U321" s="60" t="e">
        <f t="shared" si="5"/>
        <v>#REF!</v>
      </c>
      <c r="V321" s="60" t="e">
        <f t="shared" si="5"/>
        <v>#REF!</v>
      </c>
      <c r="W321" s="60" t="e">
        <f t="shared" si="5"/>
        <v>#REF!</v>
      </c>
    </row>
    <row r="322" spans="1:23" ht="14.25" customHeight="1" x14ac:dyDescent="0.25">
      <c r="A322" s="60" t="s">
        <v>798</v>
      </c>
      <c r="B322" s="60">
        <f t="shared" ref="B322:W322" si="6">+SUMIF($H$13:$H$58,B$318,$M$13:$M$58)</f>
        <v>0</v>
      </c>
      <c r="C322" s="60">
        <f t="shared" si="6"/>
        <v>0</v>
      </c>
      <c r="D322" s="60">
        <f t="shared" si="6"/>
        <v>0</v>
      </c>
      <c r="E322" s="60">
        <f t="shared" si="6"/>
        <v>0</v>
      </c>
      <c r="F322" s="60">
        <f t="shared" si="6"/>
        <v>0</v>
      </c>
      <c r="G322" s="60">
        <f t="shared" si="6"/>
        <v>0</v>
      </c>
      <c r="H322" s="60">
        <f t="shared" si="6"/>
        <v>0</v>
      </c>
      <c r="I322" s="60">
        <f t="shared" si="6"/>
        <v>0</v>
      </c>
      <c r="J322" s="60">
        <f t="shared" si="6"/>
        <v>0</v>
      </c>
      <c r="K322" s="60">
        <f t="shared" si="6"/>
        <v>0</v>
      </c>
      <c r="L322" s="60">
        <f t="shared" si="6"/>
        <v>0</v>
      </c>
      <c r="M322" s="60">
        <f t="shared" si="6"/>
        <v>0</v>
      </c>
      <c r="N322" s="94">
        <f t="shared" si="6"/>
        <v>0</v>
      </c>
      <c r="O322" s="94">
        <f t="shared" si="6"/>
        <v>0</v>
      </c>
      <c r="P322" s="60">
        <f t="shared" si="6"/>
        <v>0</v>
      </c>
      <c r="Q322" s="60">
        <f t="shared" si="6"/>
        <v>0</v>
      </c>
      <c r="R322" s="60">
        <f t="shared" si="6"/>
        <v>0</v>
      </c>
      <c r="S322" s="60">
        <f t="shared" si="6"/>
        <v>0</v>
      </c>
      <c r="T322" s="60">
        <f t="shared" si="6"/>
        <v>0</v>
      </c>
      <c r="U322" s="60">
        <f t="shared" si="6"/>
        <v>0</v>
      </c>
      <c r="V322" s="60">
        <f t="shared" si="6"/>
        <v>0</v>
      </c>
      <c r="W322" s="60">
        <f t="shared" si="6"/>
        <v>0</v>
      </c>
    </row>
    <row r="323" spans="1:23" ht="14.25" customHeight="1" x14ac:dyDescent="0.25">
      <c r="A323" s="60" t="s">
        <v>763</v>
      </c>
      <c r="B323" s="60" t="e">
        <f t="shared" ref="B323:W323" si="7">SUM(B319:B322)</f>
        <v>#REF!</v>
      </c>
      <c r="C323" s="60" t="e">
        <f t="shared" si="7"/>
        <v>#REF!</v>
      </c>
      <c r="D323" s="60" t="e">
        <f t="shared" si="7"/>
        <v>#REF!</v>
      </c>
      <c r="E323" s="60" t="e">
        <f t="shared" si="7"/>
        <v>#REF!</v>
      </c>
      <c r="F323" s="60" t="e">
        <f t="shared" si="7"/>
        <v>#REF!</v>
      </c>
      <c r="G323" s="60" t="e">
        <f t="shared" si="7"/>
        <v>#REF!</v>
      </c>
      <c r="H323" s="60" t="e">
        <f t="shared" si="7"/>
        <v>#REF!</v>
      </c>
      <c r="I323" s="60" t="e">
        <f t="shared" si="7"/>
        <v>#REF!</v>
      </c>
      <c r="J323" s="60" t="e">
        <f t="shared" si="7"/>
        <v>#REF!</v>
      </c>
      <c r="K323" s="60" t="e">
        <f t="shared" si="7"/>
        <v>#REF!</v>
      </c>
      <c r="L323" s="60" t="e">
        <f t="shared" si="7"/>
        <v>#REF!</v>
      </c>
      <c r="M323" s="60" t="e">
        <f t="shared" si="7"/>
        <v>#REF!</v>
      </c>
      <c r="N323" s="94" t="e">
        <f t="shared" si="7"/>
        <v>#REF!</v>
      </c>
      <c r="O323" s="94" t="e">
        <f t="shared" si="7"/>
        <v>#REF!</v>
      </c>
      <c r="P323" s="60" t="e">
        <f t="shared" si="7"/>
        <v>#REF!</v>
      </c>
      <c r="Q323" s="60" t="e">
        <f t="shared" si="7"/>
        <v>#REF!</v>
      </c>
      <c r="R323" s="60" t="e">
        <f t="shared" si="7"/>
        <v>#REF!</v>
      </c>
      <c r="S323" s="60" t="e">
        <f t="shared" si="7"/>
        <v>#REF!</v>
      </c>
      <c r="T323" s="60" t="e">
        <f t="shared" si="7"/>
        <v>#REF!</v>
      </c>
      <c r="U323" s="60" t="e">
        <f t="shared" si="7"/>
        <v>#REF!</v>
      </c>
      <c r="V323" s="60" t="e">
        <f t="shared" si="7"/>
        <v>#REF!</v>
      </c>
      <c r="W323" s="60" t="e">
        <f t="shared" si="7"/>
        <v>#REF!</v>
      </c>
    </row>
    <row r="324" spans="1:23" ht="14.25" customHeight="1" x14ac:dyDescent="0.25">
      <c r="N324" s="94"/>
      <c r="O324" s="94"/>
    </row>
    <row r="325" spans="1:23" ht="14.25" customHeight="1" x14ac:dyDescent="0.25">
      <c r="N325" s="94"/>
      <c r="O325" s="94"/>
    </row>
    <row r="326" spans="1:23" ht="14.25" customHeight="1" x14ac:dyDescent="0.25">
      <c r="N326" s="94"/>
      <c r="O326" s="94"/>
    </row>
    <row r="327" spans="1:23" ht="14.25" customHeight="1" x14ac:dyDescent="0.25">
      <c r="N327" s="94"/>
      <c r="O327" s="94"/>
    </row>
    <row r="328" spans="1:23" ht="14.25" customHeight="1" x14ac:dyDescent="0.25">
      <c r="N328" s="94"/>
      <c r="O328" s="94"/>
    </row>
    <row r="329" spans="1:23" ht="14.25" customHeight="1" x14ac:dyDescent="0.25">
      <c r="N329" s="94"/>
      <c r="O329" s="94"/>
    </row>
    <row r="330" spans="1:23" ht="14.25" customHeight="1" x14ac:dyDescent="0.25">
      <c r="N330" s="94"/>
      <c r="O330" s="94"/>
    </row>
    <row r="331" spans="1:23" ht="14.25" customHeight="1" x14ac:dyDescent="0.25">
      <c r="N331" s="94"/>
      <c r="O331" s="94"/>
    </row>
    <row r="332" spans="1:23" ht="14.25" customHeight="1" x14ac:dyDescent="0.25">
      <c r="N332" s="94"/>
      <c r="O332" s="94"/>
    </row>
    <row r="333" spans="1:23" ht="14.25" customHeight="1" x14ac:dyDescent="0.25">
      <c r="N333" s="94"/>
      <c r="O333" s="94"/>
    </row>
    <row r="334" spans="1:23" ht="14.25" customHeight="1" x14ac:dyDescent="0.25">
      <c r="N334" s="94"/>
      <c r="O334" s="94"/>
    </row>
    <row r="335" spans="1:23" ht="14.25" customHeight="1" x14ac:dyDescent="0.25">
      <c r="N335" s="94"/>
      <c r="O335" s="94"/>
    </row>
    <row r="336" spans="1:23" ht="14.25" customHeight="1" x14ac:dyDescent="0.25">
      <c r="N336" s="94"/>
      <c r="O336" s="94"/>
    </row>
    <row r="337" spans="14:15" ht="14.25" customHeight="1" x14ac:dyDescent="0.25">
      <c r="N337" s="94"/>
      <c r="O337" s="94"/>
    </row>
    <row r="338" spans="14:15" ht="14.25" customHeight="1" x14ac:dyDescent="0.25">
      <c r="N338" s="94"/>
      <c r="O338" s="94"/>
    </row>
    <row r="339" spans="14:15" ht="14.25" customHeight="1" x14ac:dyDescent="0.25">
      <c r="N339" s="94"/>
      <c r="O339" s="94"/>
    </row>
    <row r="340" spans="14:15" ht="14.25" customHeight="1" x14ac:dyDescent="0.25">
      <c r="N340" s="94"/>
      <c r="O340" s="94"/>
    </row>
    <row r="341" spans="14:15" ht="14.25" customHeight="1" x14ac:dyDescent="0.25">
      <c r="N341" s="94"/>
      <c r="O341" s="94"/>
    </row>
    <row r="342" spans="14:15" ht="14.25" customHeight="1" x14ac:dyDescent="0.25">
      <c r="N342" s="94"/>
      <c r="O342" s="94"/>
    </row>
    <row r="343" spans="14:15" ht="14.25" customHeight="1" x14ac:dyDescent="0.25">
      <c r="N343" s="94"/>
      <c r="O343" s="94"/>
    </row>
    <row r="344" spans="14:15" ht="14.25" customHeight="1" x14ac:dyDescent="0.25">
      <c r="N344" s="94"/>
      <c r="O344" s="94"/>
    </row>
    <row r="345" spans="14:15" ht="14.25" customHeight="1" x14ac:dyDescent="0.25">
      <c r="N345" s="94"/>
      <c r="O345" s="94"/>
    </row>
    <row r="346" spans="14:15" ht="14.25" customHeight="1" x14ac:dyDescent="0.25">
      <c r="N346" s="94"/>
      <c r="O346" s="94"/>
    </row>
    <row r="347" spans="14:15" ht="14.25" customHeight="1" x14ac:dyDescent="0.25">
      <c r="N347" s="94"/>
      <c r="O347" s="94"/>
    </row>
    <row r="348" spans="14:15" ht="14.25" customHeight="1" x14ac:dyDescent="0.25">
      <c r="N348" s="94"/>
      <c r="O348" s="94"/>
    </row>
    <row r="349" spans="14:15" ht="14.25" customHeight="1" x14ac:dyDescent="0.25">
      <c r="N349" s="94"/>
      <c r="O349" s="94"/>
    </row>
    <row r="350" spans="14:15" ht="14.25" customHeight="1" x14ac:dyDescent="0.25">
      <c r="N350" s="94"/>
      <c r="O350" s="94"/>
    </row>
    <row r="351" spans="14:15" ht="14.25" customHeight="1" x14ac:dyDescent="0.25">
      <c r="N351" s="94"/>
      <c r="O351" s="94"/>
    </row>
    <row r="352" spans="14:15" ht="14.25" customHeight="1" x14ac:dyDescent="0.25">
      <c r="N352" s="94"/>
      <c r="O352" s="94"/>
    </row>
    <row r="353" spans="14:15" ht="14.25" customHeight="1" x14ac:dyDescent="0.25">
      <c r="N353" s="94"/>
      <c r="O353" s="94"/>
    </row>
    <row r="354" spans="14:15" ht="14.25" customHeight="1" x14ac:dyDescent="0.25">
      <c r="N354" s="94"/>
      <c r="O354" s="94"/>
    </row>
    <row r="355" spans="14:15" ht="14.25" customHeight="1" x14ac:dyDescent="0.25">
      <c r="N355" s="94"/>
      <c r="O355" s="94"/>
    </row>
    <row r="356" spans="14:15" ht="14.25" customHeight="1" x14ac:dyDescent="0.25">
      <c r="N356" s="94"/>
      <c r="O356" s="94"/>
    </row>
    <row r="357" spans="14:15" ht="14.25" customHeight="1" x14ac:dyDescent="0.25">
      <c r="N357" s="94"/>
      <c r="O357" s="94"/>
    </row>
    <row r="358" spans="14:15" ht="14.25" customHeight="1" x14ac:dyDescent="0.25">
      <c r="N358" s="94"/>
      <c r="O358" s="94"/>
    </row>
    <row r="359" spans="14:15" ht="14.25" customHeight="1" x14ac:dyDescent="0.25">
      <c r="N359" s="94"/>
      <c r="O359" s="94"/>
    </row>
    <row r="360" spans="14:15" ht="14.25" customHeight="1" x14ac:dyDescent="0.25">
      <c r="N360" s="94"/>
      <c r="O360" s="94"/>
    </row>
    <row r="361" spans="14:15" ht="14.25" customHeight="1" x14ac:dyDescent="0.25">
      <c r="N361" s="94"/>
      <c r="O361" s="94"/>
    </row>
    <row r="362" spans="14:15" ht="14.25" customHeight="1" x14ac:dyDescent="0.25">
      <c r="N362" s="94"/>
      <c r="O362" s="94"/>
    </row>
    <row r="363" spans="14:15" ht="14.25" customHeight="1" x14ac:dyDescent="0.25">
      <c r="N363" s="94"/>
      <c r="O363" s="94"/>
    </row>
    <row r="364" spans="14:15" ht="14.25" customHeight="1" x14ac:dyDescent="0.25">
      <c r="N364" s="94"/>
      <c r="O364" s="94"/>
    </row>
    <row r="365" spans="14:15" ht="14.25" customHeight="1" x14ac:dyDescent="0.25">
      <c r="N365" s="94"/>
      <c r="O365" s="94"/>
    </row>
    <row r="366" spans="14:15" ht="14.25" customHeight="1" x14ac:dyDescent="0.25">
      <c r="N366" s="94"/>
      <c r="O366" s="94"/>
    </row>
    <row r="367" spans="14:15" ht="14.25" customHeight="1" x14ac:dyDescent="0.25">
      <c r="N367" s="94"/>
      <c r="O367" s="94"/>
    </row>
    <row r="368" spans="14:15" ht="14.25" customHeight="1" x14ac:dyDescent="0.25">
      <c r="N368" s="94"/>
      <c r="O368" s="94"/>
    </row>
    <row r="369" spans="14:15" ht="14.25" customHeight="1" x14ac:dyDescent="0.25">
      <c r="N369" s="94"/>
      <c r="O369" s="94"/>
    </row>
    <row r="370" spans="14:15" ht="14.25" customHeight="1" x14ac:dyDescent="0.25">
      <c r="N370" s="94"/>
      <c r="O370" s="94"/>
    </row>
    <row r="371" spans="14:15" ht="14.25" customHeight="1" x14ac:dyDescent="0.25">
      <c r="N371" s="94"/>
      <c r="O371" s="94"/>
    </row>
    <row r="372" spans="14:15" ht="14.25" customHeight="1" x14ac:dyDescent="0.25">
      <c r="N372" s="94"/>
      <c r="O372" s="94"/>
    </row>
    <row r="373" spans="14:15" ht="14.25" customHeight="1" x14ac:dyDescent="0.25">
      <c r="N373" s="94"/>
      <c r="O373" s="94"/>
    </row>
    <row r="374" spans="14:15" ht="14.25" customHeight="1" x14ac:dyDescent="0.25">
      <c r="N374" s="94"/>
      <c r="O374" s="94"/>
    </row>
    <row r="375" spans="14:15" ht="14.25" customHeight="1" x14ac:dyDescent="0.25">
      <c r="N375" s="94"/>
      <c r="O375" s="94"/>
    </row>
    <row r="376" spans="14:15" ht="14.25" customHeight="1" x14ac:dyDescent="0.25">
      <c r="N376" s="94"/>
      <c r="O376" s="94"/>
    </row>
    <row r="377" spans="14:15" ht="14.25" customHeight="1" x14ac:dyDescent="0.25">
      <c r="N377" s="94"/>
      <c r="O377" s="94"/>
    </row>
    <row r="378" spans="14:15" ht="14.25" customHeight="1" x14ac:dyDescent="0.25">
      <c r="N378" s="94"/>
      <c r="O378" s="94"/>
    </row>
    <row r="379" spans="14:15" ht="14.25" customHeight="1" x14ac:dyDescent="0.25">
      <c r="N379" s="94"/>
      <c r="O379" s="94"/>
    </row>
    <row r="380" spans="14:15" ht="14.25" customHeight="1" x14ac:dyDescent="0.25">
      <c r="N380" s="94"/>
      <c r="O380" s="94"/>
    </row>
    <row r="381" spans="14:15" ht="14.25" customHeight="1" x14ac:dyDescent="0.25">
      <c r="N381" s="94"/>
      <c r="O381" s="94"/>
    </row>
    <row r="382" spans="14:15" ht="14.25" customHeight="1" x14ac:dyDescent="0.25">
      <c r="N382" s="94"/>
      <c r="O382" s="94"/>
    </row>
    <row r="383" spans="14:15" ht="14.25" customHeight="1" x14ac:dyDescent="0.25">
      <c r="N383" s="94"/>
      <c r="O383" s="94"/>
    </row>
    <row r="384" spans="14:15" ht="14.25" customHeight="1" x14ac:dyDescent="0.25">
      <c r="N384" s="94"/>
      <c r="O384" s="94"/>
    </row>
    <row r="385" spans="14:15" ht="14.25" customHeight="1" x14ac:dyDescent="0.25">
      <c r="N385" s="94"/>
      <c r="O385" s="94"/>
    </row>
    <row r="386" spans="14:15" ht="14.25" customHeight="1" x14ac:dyDescent="0.25">
      <c r="N386" s="94"/>
      <c r="O386" s="94"/>
    </row>
    <row r="387" spans="14:15" ht="14.25" customHeight="1" x14ac:dyDescent="0.25">
      <c r="N387" s="94"/>
      <c r="O387" s="94"/>
    </row>
    <row r="388" spans="14:15" ht="14.25" customHeight="1" x14ac:dyDescent="0.25">
      <c r="N388" s="94"/>
      <c r="O388" s="94"/>
    </row>
    <row r="389" spans="14:15" ht="14.25" customHeight="1" x14ac:dyDescent="0.25">
      <c r="N389" s="94"/>
      <c r="O389" s="94"/>
    </row>
    <row r="390" spans="14:15" ht="14.25" customHeight="1" x14ac:dyDescent="0.25">
      <c r="N390" s="94"/>
      <c r="O390" s="94"/>
    </row>
    <row r="391" spans="14:15" ht="14.25" customHeight="1" x14ac:dyDescent="0.25">
      <c r="N391" s="94"/>
      <c r="O391" s="94"/>
    </row>
    <row r="392" spans="14:15" ht="14.25" customHeight="1" x14ac:dyDescent="0.25">
      <c r="N392" s="94"/>
      <c r="O392" s="94"/>
    </row>
    <row r="393" spans="14:15" ht="14.25" customHeight="1" x14ac:dyDescent="0.25">
      <c r="N393" s="94"/>
      <c r="O393" s="94"/>
    </row>
    <row r="394" spans="14:15" ht="14.25" customHeight="1" x14ac:dyDescent="0.25">
      <c r="N394" s="94"/>
      <c r="O394" s="94"/>
    </row>
    <row r="395" spans="14:15" ht="14.25" customHeight="1" x14ac:dyDescent="0.25">
      <c r="N395" s="94"/>
      <c r="O395" s="94"/>
    </row>
    <row r="396" spans="14:15" ht="14.25" customHeight="1" x14ac:dyDescent="0.25">
      <c r="N396" s="94"/>
      <c r="O396" s="94"/>
    </row>
    <row r="397" spans="14:15" ht="14.25" customHeight="1" x14ac:dyDescent="0.25">
      <c r="N397" s="94"/>
      <c r="O397" s="94"/>
    </row>
    <row r="398" spans="14:15" ht="14.25" customHeight="1" x14ac:dyDescent="0.25">
      <c r="N398" s="94"/>
      <c r="O398" s="94"/>
    </row>
    <row r="399" spans="14:15" ht="14.25" customHeight="1" x14ac:dyDescent="0.25">
      <c r="N399" s="94"/>
      <c r="O399" s="94"/>
    </row>
    <row r="400" spans="14:15" ht="14.25" customHeight="1" x14ac:dyDescent="0.25">
      <c r="N400" s="94"/>
      <c r="O400" s="94"/>
    </row>
    <row r="401" spans="14:15" ht="14.25" customHeight="1" x14ac:dyDescent="0.25">
      <c r="N401" s="94"/>
      <c r="O401" s="94"/>
    </row>
    <row r="402" spans="14:15" ht="14.25" customHeight="1" x14ac:dyDescent="0.25">
      <c r="N402" s="94"/>
      <c r="O402" s="94"/>
    </row>
    <row r="403" spans="14:15" ht="14.25" customHeight="1" x14ac:dyDescent="0.25">
      <c r="N403" s="94"/>
      <c r="O403" s="94"/>
    </row>
    <row r="404" spans="14:15" ht="14.25" customHeight="1" x14ac:dyDescent="0.25">
      <c r="N404" s="94"/>
      <c r="O404" s="94"/>
    </row>
    <row r="405" spans="14:15" ht="14.25" customHeight="1" x14ac:dyDescent="0.25">
      <c r="N405" s="94"/>
      <c r="O405" s="94"/>
    </row>
    <row r="406" spans="14:15" ht="14.25" customHeight="1" x14ac:dyDescent="0.25">
      <c r="N406" s="94"/>
      <c r="O406" s="94"/>
    </row>
    <row r="407" spans="14:15" ht="14.25" customHeight="1" x14ac:dyDescent="0.25">
      <c r="N407" s="94"/>
      <c r="O407" s="94"/>
    </row>
    <row r="408" spans="14:15" ht="14.25" customHeight="1" x14ac:dyDescent="0.25">
      <c r="N408" s="94"/>
      <c r="O408" s="94"/>
    </row>
    <row r="409" spans="14:15" ht="14.25" customHeight="1" x14ac:dyDescent="0.25">
      <c r="N409" s="94"/>
      <c r="O409" s="94"/>
    </row>
    <row r="410" spans="14:15" ht="14.25" customHeight="1" x14ac:dyDescent="0.25">
      <c r="N410" s="94"/>
      <c r="O410" s="94"/>
    </row>
    <row r="411" spans="14:15" ht="14.25" customHeight="1" x14ac:dyDescent="0.25">
      <c r="N411" s="94"/>
      <c r="O411" s="94"/>
    </row>
    <row r="412" spans="14:15" ht="14.25" customHeight="1" x14ac:dyDescent="0.25">
      <c r="N412" s="94"/>
      <c r="O412" s="94"/>
    </row>
    <row r="413" spans="14:15" ht="14.25" customHeight="1" x14ac:dyDescent="0.25">
      <c r="N413" s="94"/>
      <c r="O413" s="94"/>
    </row>
    <row r="414" spans="14:15" ht="14.25" customHeight="1" x14ac:dyDescent="0.25">
      <c r="N414" s="94"/>
      <c r="O414" s="94"/>
    </row>
    <row r="415" spans="14:15" ht="14.25" customHeight="1" x14ac:dyDescent="0.25">
      <c r="N415" s="94"/>
      <c r="O415" s="94"/>
    </row>
    <row r="416" spans="14:15" ht="14.25" customHeight="1" x14ac:dyDescent="0.25">
      <c r="N416" s="94"/>
      <c r="O416" s="94"/>
    </row>
    <row r="417" spans="14:15" ht="14.25" customHeight="1" x14ac:dyDescent="0.25">
      <c r="N417" s="94"/>
      <c r="O417" s="94"/>
    </row>
    <row r="418" spans="14:15" ht="14.25" customHeight="1" x14ac:dyDescent="0.25">
      <c r="N418" s="94"/>
      <c r="O418" s="94"/>
    </row>
    <row r="419" spans="14:15" ht="14.25" customHeight="1" x14ac:dyDescent="0.25">
      <c r="N419" s="94"/>
      <c r="O419" s="94"/>
    </row>
    <row r="420" spans="14:15" ht="14.25" customHeight="1" x14ac:dyDescent="0.25">
      <c r="N420" s="94"/>
      <c r="O420" s="94"/>
    </row>
    <row r="421" spans="14:15" ht="14.25" customHeight="1" x14ac:dyDescent="0.25">
      <c r="N421" s="94"/>
      <c r="O421" s="94"/>
    </row>
    <row r="422" spans="14:15" ht="14.25" customHeight="1" x14ac:dyDescent="0.25">
      <c r="N422" s="94"/>
      <c r="O422" s="94"/>
    </row>
    <row r="423" spans="14:15" ht="14.25" customHeight="1" x14ac:dyDescent="0.25">
      <c r="N423" s="94"/>
      <c r="O423" s="94"/>
    </row>
    <row r="424" spans="14:15" ht="14.25" customHeight="1" x14ac:dyDescent="0.25">
      <c r="N424" s="94"/>
      <c r="O424" s="94"/>
    </row>
    <row r="425" spans="14:15" ht="14.25" customHeight="1" x14ac:dyDescent="0.25">
      <c r="N425" s="94"/>
      <c r="O425" s="94"/>
    </row>
    <row r="426" spans="14:15" ht="14.25" customHeight="1" x14ac:dyDescent="0.25">
      <c r="N426" s="94"/>
      <c r="O426" s="94"/>
    </row>
    <row r="427" spans="14:15" ht="14.25" customHeight="1" x14ac:dyDescent="0.25">
      <c r="N427" s="94"/>
      <c r="O427" s="94"/>
    </row>
    <row r="428" spans="14:15" ht="14.25" customHeight="1" x14ac:dyDescent="0.25">
      <c r="N428" s="94"/>
      <c r="O428" s="94"/>
    </row>
    <row r="429" spans="14:15" ht="14.25" customHeight="1" x14ac:dyDescent="0.25">
      <c r="N429" s="94"/>
      <c r="O429" s="94"/>
    </row>
    <row r="430" spans="14:15" ht="14.25" customHeight="1" x14ac:dyDescent="0.25">
      <c r="N430" s="94"/>
      <c r="O430" s="94"/>
    </row>
    <row r="431" spans="14:15" ht="14.25" customHeight="1" x14ac:dyDescent="0.25">
      <c r="N431" s="94"/>
      <c r="O431" s="94"/>
    </row>
    <row r="432" spans="14:15" ht="14.25" customHeight="1" x14ac:dyDescent="0.25">
      <c r="N432" s="94"/>
      <c r="O432" s="94"/>
    </row>
    <row r="433" spans="14:15" ht="14.25" customHeight="1" x14ac:dyDescent="0.25">
      <c r="N433" s="94"/>
      <c r="O433" s="94"/>
    </row>
    <row r="434" spans="14:15" ht="14.25" customHeight="1" x14ac:dyDescent="0.25">
      <c r="N434" s="94"/>
      <c r="O434" s="94"/>
    </row>
    <row r="435" spans="14:15" ht="14.25" customHeight="1" x14ac:dyDescent="0.25">
      <c r="N435" s="94"/>
      <c r="O435" s="94"/>
    </row>
    <row r="436" spans="14:15" ht="14.25" customHeight="1" x14ac:dyDescent="0.25">
      <c r="N436" s="94"/>
      <c r="O436" s="94"/>
    </row>
    <row r="437" spans="14:15" ht="14.25" customHeight="1" x14ac:dyDescent="0.25">
      <c r="N437" s="94"/>
      <c r="O437" s="94"/>
    </row>
    <row r="438" spans="14:15" ht="14.25" customHeight="1" x14ac:dyDescent="0.25">
      <c r="N438" s="94"/>
      <c r="O438" s="94"/>
    </row>
    <row r="439" spans="14:15" ht="14.25" customHeight="1" x14ac:dyDescent="0.25">
      <c r="N439" s="94"/>
      <c r="O439" s="94"/>
    </row>
    <row r="440" spans="14:15" ht="14.25" customHeight="1" x14ac:dyDescent="0.25">
      <c r="N440" s="94"/>
      <c r="O440" s="94"/>
    </row>
    <row r="441" spans="14:15" ht="14.25" customHeight="1" x14ac:dyDescent="0.25">
      <c r="N441" s="94"/>
      <c r="O441" s="94"/>
    </row>
    <row r="442" spans="14:15" ht="14.25" customHeight="1" x14ac:dyDescent="0.25">
      <c r="N442" s="94"/>
      <c r="O442" s="94"/>
    </row>
    <row r="443" spans="14:15" ht="14.25" customHeight="1" x14ac:dyDescent="0.25">
      <c r="N443" s="94"/>
      <c r="O443" s="94"/>
    </row>
    <row r="444" spans="14:15" ht="14.25" customHeight="1" x14ac:dyDescent="0.25">
      <c r="N444" s="94"/>
      <c r="O444" s="94"/>
    </row>
    <row r="445" spans="14:15" ht="14.25" customHeight="1" x14ac:dyDescent="0.25">
      <c r="N445" s="94"/>
      <c r="O445" s="94"/>
    </row>
    <row r="446" spans="14:15" ht="14.25" customHeight="1" x14ac:dyDescent="0.25">
      <c r="N446" s="94"/>
      <c r="O446" s="94"/>
    </row>
    <row r="447" spans="14:15" ht="14.25" customHeight="1" x14ac:dyDescent="0.25">
      <c r="N447" s="94"/>
      <c r="O447" s="94"/>
    </row>
    <row r="448" spans="14:15" ht="14.25" customHeight="1" x14ac:dyDescent="0.25">
      <c r="N448" s="94"/>
      <c r="O448" s="94"/>
    </row>
    <row r="449" spans="14:15" ht="14.25" customHeight="1" x14ac:dyDescent="0.25">
      <c r="N449" s="94"/>
      <c r="O449" s="94"/>
    </row>
    <row r="450" spans="14:15" ht="14.25" customHeight="1" x14ac:dyDescent="0.25">
      <c r="N450" s="94"/>
      <c r="O450" s="94"/>
    </row>
    <row r="451" spans="14:15" ht="14.25" customHeight="1" x14ac:dyDescent="0.25">
      <c r="N451" s="94"/>
      <c r="O451" s="94"/>
    </row>
    <row r="452" spans="14:15" ht="14.25" customHeight="1" x14ac:dyDescent="0.25">
      <c r="N452" s="94"/>
      <c r="O452" s="94"/>
    </row>
    <row r="453" spans="14:15" ht="14.25" customHeight="1" x14ac:dyDescent="0.25">
      <c r="N453" s="94"/>
      <c r="O453" s="94"/>
    </row>
    <row r="454" spans="14:15" ht="14.25" customHeight="1" x14ac:dyDescent="0.25">
      <c r="N454" s="94"/>
      <c r="O454" s="94"/>
    </row>
    <row r="455" spans="14:15" ht="14.25" customHeight="1" x14ac:dyDescent="0.25">
      <c r="N455" s="94"/>
      <c r="O455" s="94"/>
    </row>
    <row r="456" spans="14:15" ht="14.25" customHeight="1" x14ac:dyDescent="0.25">
      <c r="N456" s="94"/>
      <c r="O456" s="94"/>
    </row>
    <row r="457" spans="14:15" ht="14.25" customHeight="1" x14ac:dyDescent="0.25">
      <c r="N457" s="94"/>
      <c r="O457" s="94"/>
    </row>
    <row r="458" spans="14:15" ht="14.25" customHeight="1" x14ac:dyDescent="0.25">
      <c r="N458" s="94"/>
      <c r="O458" s="94"/>
    </row>
    <row r="459" spans="14:15" ht="14.25" customHeight="1" x14ac:dyDescent="0.25">
      <c r="N459" s="94"/>
      <c r="O459" s="94"/>
    </row>
    <row r="460" spans="14:15" ht="14.25" customHeight="1" x14ac:dyDescent="0.25">
      <c r="N460" s="94"/>
      <c r="O460" s="94"/>
    </row>
    <row r="461" spans="14:15" ht="14.25" customHeight="1" x14ac:dyDescent="0.25">
      <c r="N461" s="94"/>
      <c r="O461" s="94"/>
    </row>
    <row r="462" spans="14:15" ht="14.25" customHeight="1" x14ac:dyDescent="0.25">
      <c r="N462" s="94"/>
      <c r="O462" s="94"/>
    </row>
    <row r="463" spans="14:15" ht="14.25" customHeight="1" x14ac:dyDescent="0.25">
      <c r="N463" s="94"/>
      <c r="O463" s="94"/>
    </row>
    <row r="464" spans="14:15" ht="14.25" customHeight="1" x14ac:dyDescent="0.25">
      <c r="N464" s="94"/>
      <c r="O464" s="94"/>
    </row>
    <row r="465" spans="14:15" ht="14.25" customHeight="1" x14ac:dyDescent="0.25">
      <c r="N465" s="94"/>
      <c r="O465" s="94"/>
    </row>
    <row r="466" spans="14:15" ht="14.25" customHeight="1" x14ac:dyDescent="0.25">
      <c r="N466" s="94"/>
      <c r="O466" s="94"/>
    </row>
    <row r="467" spans="14:15" ht="14.25" customHeight="1" x14ac:dyDescent="0.25">
      <c r="N467" s="94"/>
      <c r="O467" s="94"/>
    </row>
    <row r="468" spans="14:15" ht="14.25" customHeight="1" x14ac:dyDescent="0.25">
      <c r="N468" s="94"/>
      <c r="O468" s="94"/>
    </row>
    <row r="469" spans="14:15" ht="14.25" customHeight="1" x14ac:dyDescent="0.25">
      <c r="N469" s="94"/>
      <c r="O469" s="94"/>
    </row>
    <row r="470" spans="14:15" ht="14.25" customHeight="1" x14ac:dyDescent="0.25">
      <c r="N470" s="94"/>
      <c r="O470" s="94"/>
    </row>
    <row r="471" spans="14:15" ht="14.25" customHeight="1" x14ac:dyDescent="0.25">
      <c r="N471" s="94"/>
      <c r="O471" s="94"/>
    </row>
    <row r="472" spans="14:15" ht="14.25" customHeight="1" x14ac:dyDescent="0.25">
      <c r="N472" s="94"/>
      <c r="O472" s="94"/>
    </row>
    <row r="473" spans="14:15" ht="14.25" customHeight="1" x14ac:dyDescent="0.25">
      <c r="N473" s="94"/>
      <c r="O473" s="94"/>
    </row>
    <row r="474" spans="14:15" ht="14.25" customHeight="1" x14ac:dyDescent="0.25">
      <c r="N474" s="94"/>
      <c r="O474" s="94"/>
    </row>
    <row r="475" spans="14:15" ht="14.25" customHeight="1" x14ac:dyDescent="0.25">
      <c r="N475" s="94"/>
      <c r="O475" s="94"/>
    </row>
    <row r="476" spans="14:15" ht="14.25" customHeight="1" x14ac:dyDescent="0.25">
      <c r="N476" s="94"/>
      <c r="O476" s="94"/>
    </row>
    <row r="477" spans="14:15" ht="14.25" customHeight="1" x14ac:dyDescent="0.25">
      <c r="N477" s="94"/>
      <c r="O477" s="94"/>
    </row>
    <row r="478" spans="14:15" ht="14.25" customHeight="1" x14ac:dyDescent="0.25">
      <c r="N478" s="94"/>
      <c r="O478" s="94"/>
    </row>
    <row r="479" spans="14:15" ht="14.25" customHeight="1" x14ac:dyDescent="0.25">
      <c r="N479" s="94"/>
      <c r="O479" s="94"/>
    </row>
    <row r="480" spans="14:15" ht="14.25" customHeight="1" x14ac:dyDescent="0.25">
      <c r="N480" s="94"/>
      <c r="O480" s="94"/>
    </row>
    <row r="481" spans="14:15" ht="14.25" customHeight="1" x14ac:dyDescent="0.25">
      <c r="N481" s="94"/>
      <c r="O481" s="94"/>
    </row>
    <row r="482" spans="14:15" ht="14.25" customHeight="1" x14ac:dyDescent="0.25">
      <c r="N482" s="94"/>
      <c r="O482" s="94"/>
    </row>
    <row r="483" spans="14:15" ht="14.25" customHeight="1" x14ac:dyDescent="0.25">
      <c r="N483" s="94"/>
      <c r="O483" s="94"/>
    </row>
    <row r="484" spans="14:15" ht="14.25" customHeight="1" x14ac:dyDescent="0.25">
      <c r="N484" s="94"/>
      <c r="O484" s="94"/>
    </row>
    <row r="485" spans="14:15" ht="14.25" customHeight="1" x14ac:dyDescent="0.25">
      <c r="N485" s="94"/>
      <c r="O485" s="94"/>
    </row>
    <row r="486" spans="14:15" ht="14.25" customHeight="1" x14ac:dyDescent="0.25">
      <c r="N486" s="94"/>
      <c r="O486" s="94"/>
    </row>
    <row r="487" spans="14:15" ht="14.25" customHeight="1" x14ac:dyDescent="0.25">
      <c r="N487" s="94"/>
      <c r="O487" s="94"/>
    </row>
    <row r="488" spans="14:15" ht="14.25" customHeight="1" x14ac:dyDescent="0.25">
      <c r="N488" s="94"/>
      <c r="O488" s="94"/>
    </row>
    <row r="489" spans="14:15" ht="14.25" customHeight="1" x14ac:dyDescent="0.25">
      <c r="N489" s="94"/>
      <c r="O489" s="94"/>
    </row>
    <row r="490" spans="14:15" ht="14.25" customHeight="1" x14ac:dyDescent="0.25">
      <c r="N490" s="94"/>
      <c r="O490" s="94"/>
    </row>
    <row r="491" spans="14:15" ht="14.25" customHeight="1" x14ac:dyDescent="0.25">
      <c r="N491" s="94"/>
      <c r="O491" s="94"/>
    </row>
    <row r="492" spans="14:15" ht="14.25" customHeight="1" x14ac:dyDescent="0.25">
      <c r="N492" s="94"/>
      <c r="O492" s="94"/>
    </row>
    <row r="493" spans="14:15" ht="14.25" customHeight="1" x14ac:dyDescent="0.25">
      <c r="N493" s="94"/>
      <c r="O493" s="94"/>
    </row>
    <row r="494" spans="14:15" ht="14.25" customHeight="1" x14ac:dyDescent="0.25">
      <c r="N494" s="94"/>
      <c r="O494" s="94"/>
    </row>
    <row r="495" spans="14:15" ht="14.25" customHeight="1" x14ac:dyDescent="0.25">
      <c r="N495" s="94"/>
      <c r="O495" s="94"/>
    </row>
    <row r="496" spans="14:15" ht="14.25" customHeight="1" x14ac:dyDescent="0.25">
      <c r="N496" s="94"/>
      <c r="O496" s="94"/>
    </row>
    <row r="497" spans="14:15" ht="14.25" customHeight="1" x14ac:dyDescent="0.25">
      <c r="N497" s="94"/>
      <c r="O497" s="94"/>
    </row>
    <row r="498" spans="14:15" ht="14.25" customHeight="1" x14ac:dyDescent="0.25">
      <c r="N498" s="94"/>
      <c r="O498" s="94"/>
    </row>
    <row r="499" spans="14:15" ht="14.25" customHeight="1" x14ac:dyDescent="0.25">
      <c r="N499" s="94"/>
      <c r="O499" s="94"/>
    </row>
    <row r="500" spans="14:15" ht="14.25" customHeight="1" x14ac:dyDescent="0.25">
      <c r="N500" s="94"/>
      <c r="O500" s="94"/>
    </row>
    <row r="501" spans="14:15" ht="14.25" customHeight="1" x14ac:dyDescent="0.25">
      <c r="N501" s="94"/>
      <c r="O501" s="94"/>
    </row>
    <row r="502" spans="14:15" ht="14.25" customHeight="1" x14ac:dyDescent="0.25">
      <c r="N502" s="94"/>
      <c r="O502" s="94"/>
    </row>
    <row r="503" spans="14:15" ht="14.25" customHeight="1" x14ac:dyDescent="0.25">
      <c r="N503" s="94"/>
      <c r="O503" s="94"/>
    </row>
    <row r="504" spans="14:15" ht="14.25" customHeight="1" x14ac:dyDescent="0.25">
      <c r="N504" s="94"/>
      <c r="O504" s="94"/>
    </row>
    <row r="505" spans="14:15" ht="14.25" customHeight="1" x14ac:dyDescent="0.25">
      <c r="N505" s="94"/>
      <c r="O505" s="94"/>
    </row>
    <row r="506" spans="14:15" ht="14.25" customHeight="1" x14ac:dyDescent="0.25">
      <c r="N506" s="94"/>
      <c r="O506" s="94"/>
    </row>
    <row r="507" spans="14:15" ht="14.25" customHeight="1" x14ac:dyDescent="0.25">
      <c r="N507" s="94"/>
      <c r="O507" s="94"/>
    </row>
    <row r="508" spans="14:15" ht="14.25" customHeight="1" x14ac:dyDescent="0.25">
      <c r="N508" s="94"/>
      <c r="O508" s="94"/>
    </row>
    <row r="509" spans="14:15" ht="14.25" customHeight="1" x14ac:dyDescent="0.25">
      <c r="N509" s="94"/>
      <c r="O509" s="94"/>
    </row>
    <row r="510" spans="14:15" ht="14.25" customHeight="1" x14ac:dyDescent="0.25">
      <c r="N510" s="94"/>
      <c r="O510" s="94"/>
    </row>
    <row r="511" spans="14:15" ht="14.25" customHeight="1" x14ac:dyDescent="0.25">
      <c r="N511" s="94"/>
      <c r="O511" s="94"/>
    </row>
    <row r="512" spans="14:15" ht="14.25" customHeight="1" x14ac:dyDescent="0.25">
      <c r="N512" s="94"/>
      <c r="O512" s="94"/>
    </row>
    <row r="513" spans="14:15" ht="14.25" customHeight="1" x14ac:dyDescent="0.25">
      <c r="N513" s="94"/>
      <c r="O513" s="94"/>
    </row>
    <row r="514" spans="14:15" ht="14.25" customHeight="1" x14ac:dyDescent="0.25">
      <c r="N514" s="94"/>
      <c r="O514" s="94"/>
    </row>
    <row r="515" spans="14:15" ht="14.25" customHeight="1" x14ac:dyDescent="0.25">
      <c r="N515" s="94"/>
      <c r="O515" s="94"/>
    </row>
    <row r="516" spans="14:15" ht="14.25" customHeight="1" x14ac:dyDescent="0.25">
      <c r="N516" s="94"/>
      <c r="O516" s="94"/>
    </row>
    <row r="517" spans="14:15" ht="14.25" customHeight="1" x14ac:dyDescent="0.25">
      <c r="N517" s="94"/>
      <c r="O517" s="94"/>
    </row>
    <row r="518" spans="14:15" ht="14.25" customHeight="1" x14ac:dyDescent="0.25">
      <c r="N518" s="94"/>
      <c r="O518" s="94"/>
    </row>
    <row r="519" spans="14:15" ht="14.25" customHeight="1" x14ac:dyDescent="0.25">
      <c r="N519" s="94"/>
      <c r="O519" s="94"/>
    </row>
    <row r="520" spans="14:15" ht="14.25" customHeight="1" x14ac:dyDescent="0.25">
      <c r="N520" s="94"/>
      <c r="O520" s="94"/>
    </row>
    <row r="521" spans="14:15" ht="14.25" customHeight="1" x14ac:dyDescent="0.25">
      <c r="N521" s="94"/>
      <c r="O521" s="94"/>
    </row>
    <row r="522" spans="14:15" ht="14.25" customHeight="1" x14ac:dyDescent="0.25">
      <c r="N522" s="94"/>
      <c r="O522" s="94"/>
    </row>
    <row r="523" spans="14:15" ht="14.25" customHeight="1" x14ac:dyDescent="0.25">
      <c r="N523" s="94"/>
      <c r="O523" s="94"/>
    </row>
    <row r="524" spans="14:15" ht="15.75" customHeight="1" x14ac:dyDescent="0.25"/>
    <row r="525" spans="14:15" ht="15.75" customHeight="1" x14ac:dyDescent="0.25"/>
    <row r="526" spans="14:15" ht="15.75" customHeight="1" x14ac:dyDescent="0.25"/>
    <row r="527" spans="14:15" ht="15.75" customHeight="1" x14ac:dyDescent="0.25"/>
    <row r="528" spans="14:15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N1:O1"/>
  </mergeCells>
  <pageMargins left="0.75" right="0.75" top="1" bottom="1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9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121" t="s">
        <v>977</v>
      </c>
      <c r="B1" s="122" t="s">
        <v>986</v>
      </c>
      <c r="C1" s="122" t="s">
        <v>987</v>
      </c>
      <c r="D1" s="123" t="s">
        <v>988</v>
      </c>
      <c r="E1" s="70"/>
      <c r="F1" s="94"/>
      <c r="G1" s="94"/>
      <c r="H1" s="94"/>
      <c r="I1" s="94"/>
      <c r="J1" s="94"/>
      <c r="K1" s="94"/>
      <c r="L1" s="94"/>
      <c r="M1" s="94"/>
      <c r="N1" s="136" t="s">
        <v>989</v>
      </c>
      <c r="O1" s="137"/>
    </row>
    <row r="2" spans="1:15" ht="14.25" customHeight="1" x14ac:dyDescent="0.25">
      <c r="A2" s="124" t="s">
        <v>990</v>
      </c>
      <c r="B2" s="125" t="s">
        <v>991</v>
      </c>
      <c r="C2" s="125" t="s">
        <v>992</v>
      </c>
      <c r="D2" s="125" t="s">
        <v>993</v>
      </c>
      <c r="E2" s="125"/>
      <c r="F2" s="125" t="s">
        <v>994</v>
      </c>
      <c r="G2" s="125" t="s">
        <v>1</v>
      </c>
      <c r="H2" s="125" t="s">
        <v>3</v>
      </c>
      <c r="I2" s="125" t="s">
        <v>669</v>
      </c>
      <c r="J2" s="125" t="s">
        <v>2</v>
      </c>
      <c r="K2" s="125" t="s">
        <v>5</v>
      </c>
      <c r="L2" s="126" t="s">
        <v>670</v>
      </c>
      <c r="M2" s="125" t="s">
        <v>671</v>
      </c>
      <c r="N2" s="127" t="s">
        <v>984</v>
      </c>
      <c r="O2" s="127" t="s">
        <v>985</v>
      </c>
    </row>
    <row r="3" spans="1:15" ht="14.25" customHeight="1" x14ac:dyDescent="0.25">
      <c r="A3" s="115"/>
      <c r="B3" s="116"/>
      <c r="C3" s="116"/>
      <c r="D3" s="117"/>
      <c r="E3" s="117"/>
      <c r="F3" s="117">
        <v>1041</v>
      </c>
      <c r="G3" s="118" t="str">
        <f>+VLOOKUP(F3,Participants!$A$1:$F$802,2,FALSE)</f>
        <v>Jozsi Kopko</v>
      </c>
      <c r="H3" s="118" t="str">
        <f>+VLOOKUP(F3,Participants!$A$1:$F$802,4,FALSE)</f>
        <v>JFK</v>
      </c>
      <c r="I3" s="118" t="str">
        <f>+VLOOKUP(F3,Participants!$A$1:$F$802,5,FALSE)</f>
        <v>F</v>
      </c>
      <c r="J3" s="118">
        <f>+VLOOKUP(F3,Participants!$A$1:$F$802,3,FALSE)</f>
        <v>3</v>
      </c>
      <c r="K3" s="53" t="str">
        <f>+VLOOKUP(F3,Participants!$A$1:$G$802,7,FALSE)</f>
        <v>DEV GIRLS</v>
      </c>
      <c r="L3" s="128">
        <v>1</v>
      </c>
      <c r="M3" s="118">
        <v>10</v>
      </c>
      <c r="N3" s="51">
        <v>10</v>
      </c>
      <c r="O3" s="114">
        <v>8</v>
      </c>
    </row>
    <row r="4" spans="1:15" ht="14.25" customHeight="1" x14ac:dyDescent="0.25">
      <c r="A4" s="115"/>
      <c r="B4" s="116"/>
      <c r="C4" s="116"/>
      <c r="D4" s="117"/>
      <c r="E4" s="117"/>
      <c r="F4" s="117">
        <v>1128</v>
      </c>
      <c r="G4" s="118" t="str">
        <f>+VLOOKUP(F4,Participants!$A$1:$F$802,2,FALSE)</f>
        <v>Summer Nelson</v>
      </c>
      <c r="H4" s="118" t="str">
        <f>+VLOOKUP(F4,Participants!$A$1:$F$802,4,FALSE)</f>
        <v>MMA</v>
      </c>
      <c r="I4" s="118" t="str">
        <f>+VLOOKUP(F4,Participants!$A$1:$F$802,5,FALSE)</f>
        <v>F</v>
      </c>
      <c r="J4" s="118">
        <f>+VLOOKUP(F4,Participants!$A$1:$F$802,3,FALSE)</f>
        <v>6</v>
      </c>
      <c r="K4" s="53" t="str">
        <f>+VLOOKUP(F4,Participants!$A$1:$G$802,7,FALSE)</f>
        <v>JV GIRLS</v>
      </c>
      <c r="L4" s="119"/>
      <c r="M4" s="118"/>
      <c r="N4" s="51">
        <v>10</v>
      </c>
      <c r="O4" s="114">
        <v>6</v>
      </c>
    </row>
    <row r="5" spans="1:15" ht="14.25" customHeight="1" x14ac:dyDescent="0.25">
      <c r="A5" s="115"/>
      <c r="B5" s="116"/>
      <c r="C5" s="116"/>
      <c r="D5" s="117"/>
      <c r="E5" s="117"/>
      <c r="F5" s="117">
        <v>177</v>
      </c>
      <c r="G5" s="118" t="str">
        <f>+VLOOKUP(F5,Participants!$A$1:$F$802,2,FALSE)</f>
        <v>Everly Mitzen</v>
      </c>
      <c r="H5" s="118" t="str">
        <f>+VLOOKUP(F5,Participants!$A$1:$F$802,4,FALSE)</f>
        <v>STL</v>
      </c>
      <c r="I5" s="118" t="str">
        <f>+VLOOKUP(F5,Participants!$A$1:$F$802,5,FALSE)</f>
        <v>F</v>
      </c>
      <c r="J5" s="118">
        <f>+VLOOKUP(F5,Participants!$A$1:$F$802,3,FALSE)</f>
        <v>4</v>
      </c>
      <c r="K5" s="53" t="str">
        <f>+VLOOKUP(F5,Participants!$A$1:$G$802,7,FALSE)</f>
        <v>DEV GIRLS</v>
      </c>
      <c r="L5" s="128">
        <v>2</v>
      </c>
      <c r="M5" s="118">
        <v>8</v>
      </c>
      <c r="N5" s="51">
        <v>9</v>
      </c>
      <c r="O5" s="114">
        <v>9</v>
      </c>
    </row>
    <row r="6" spans="1:15" ht="14.25" customHeight="1" x14ac:dyDescent="0.25">
      <c r="A6" s="108"/>
      <c r="B6" s="109"/>
      <c r="C6" s="109"/>
      <c r="D6" s="110"/>
      <c r="E6" s="110"/>
      <c r="F6" s="110">
        <v>1100</v>
      </c>
      <c r="G6" s="111" t="str">
        <f>+VLOOKUP(F6,Participants!$A$1:$F$802,2,FALSE)</f>
        <v>Olivia  Kraska</v>
      </c>
      <c r="H6" s="111" t="str">
        <f>+VLOOKUP(F6,Participants!$A$1:$F$802,4,FALSE)</f>
        <v>MMA</v>
      </c>
      <c r="I6" s="111" t="str">
        <f>+VLOOKUP(F6,Participants!$A$1:$F$802,5,FALSE)</f>
        <v>F</v>
      </c>
      <c r="J6" s="111">
        <f>+VLOOKUP(F6,Participants!$A$1:$F$802,3,FALSE)</f>
        <v>4</v>
      </c>
      <c r="K6" s="53" t="str">
        <f>+VLOOKUP(F6,Participants!$A$1:$G$802,7,FALSE)</f>
        <v>DEV GIRLS</v>
      </c>
      <c r="L6" s="129">
        <v>3</v>
      </c>
      <c r="M6" s="111">
        <v>6</v>
      </c>
      <c r="N6" s="113">
        <v>9</v>
      </c>
      <c r="O6" s="114">
        <v>7</v>
      </c>
    </row>
    <row r="7" spans="1:15" ht="14.25" customHeight="1" x14ac:dyDescent="0.25">
      <c r="A7" s="108"/>
      <c r="B7" s="109"/>
      <c r="C7" s="109"/>
      <c r="D7" s="110"/>
      <c r="E7" s="110"/>
      <c r="F7" s="110">
        <v>193</v>
      </c>
      <c r="G7" s="111" t="str">
        <f>+VLOOKUP(F7,Participants!$A$1:$F$802,2,FALSE)</f>
        <v>Jeana Schulte</v>
      </c>
      <c r="H7" s="111" t="str">
        <f>+VLOOKUP(F7,Participants!$A$1:$F$802,4,FALSE)</f>
        <v>STL</v>
      </c>
      <c r="I7" s="111" t="str">
        <f>+VLOOKUP(F7,Participants!$A$1:$F$802,5,FALSE)</f>
        <v>F</v>
      </c>
      <c r="J7" s="111">
        <f>+VLOOKUP(F7,Participants!$A$1:$F$802,3,FALSE)</f>
        <v>4</v>
      </c>
      <c r="K7" s="53" t="str">
        <f>+VLOOKUP(F7,Participants!$A$1:$G$802,7,FALSE)</f>
        <v>DEV GIRLS</v>
      </c>
      <c r="L7" s="112">
        <v>4</v>
      </c>
      <c r="M7" s="111">
        <v>2.5</v>
      </c>
      <c r="N7" s="113">
        <v>9</v>
      </c>
      <c r="O7" s="114">
        <v>0</v>
      </c>
    </row>
    <row r="8" spans="1:15" ht="14.25" customHeight="1" x14ac:dyDescent="0.25">
      <c r="A8" s="115"/>
      <c r="B8" s="116"/>
      <c r="C8" s="116"/>
      <c r="D8" s="117"/>
      <c r="E8" s="117"/>
      <c r="F8" s="117">
        <v>530</v>
      </c>
      <c r="G8" s="118" t="str">
        <f>+VLOOKUP(F8,Participants!$A$1:$F$802,2,FALSE)</f>
        <v>Catherine Ripley</v>
      </c>
      <c r="H8" s="118" t="str">
        <f>+VLOOKUP(F8,Participants!$A$1:$F$802,4,FALSE)</f>
        <v>AMA</v>
      </c>
      <c r="I8" s="118" t="str">
        <f>+VLOOKUP(F8,Participants!$A$1:$F$802,5,FALSE)</f>
        <v>F</v>
      </c>
      <c r="J8" s="118">
        <f>+VLOOKUP(F8,Participants!$A$1:$F$802,3,FALSE)</f>
        <v>3</v>
      </c>
      <c r="K8" s="53" t="str">
        <f>+VLOOKUP(F8,Participants!$A$1:$G$802,7,FALSE)</f>
        <v>DEV GIRLS</v>
      </c>
      <c r="L8" s="119">
        <v>4</v>
      </c>
      <c r="M8" s="118">
        <v>2.5</v>
      </c>
      <c r="N8" s="51">
        <v>9</v>
      </c>
      <c r="O8" s="114">
        <v>0</v>
      </c>
    </row>
    <row r="9" spans="1:15" ht="14.25" customHeight="1" x14ac:dyDescent="0.25">
      <c r="A9" s="115"/>
      <c r="B9" s="116"/>
      <c r="C9" s="116"/>
      <c r="D9" s="117"/>
      <c r="E9" s="117"/>
      <c r="F9" s="117">
        <v>158</v>
      </c>
      <c r="G9" s="118" t="str">
        <f>+VLOOKUP(F9,Participants!$A$1:$F$802,2,FALSE)</f>
        <v>Violet  Eckenrode</v>
      </c>
      <c r="H9" s="118" t="str">
        <f>+VLOOKUP(F9,Participants!$A$1:$F$802,4,FALSE)</f>
        <v>STL</v>
      </c>
      <c r="I9" s="118" t="str">
        <f>+VLOOKUP(F9,Participants!$A$1:$F$802,5,FALSE)</f>
        <v>F</v>
      </c>
      <c r="J9" s="118">
        <f>+VLOOKUP(F9,Participants!$A$1:$F$802,3,FALSE)</f>
        <v>3</v>
      </c>
      <c r="K9" s="53" t="str">
        <f>+VLOOKUP(F9,Participants!$A$1:$G$802,7,FALSE)</f>
        <v>DEV GIRLS</v>
      </c>
      <c r="L9" s="128">
        <v>5</v>
      </c>
      <c r="M9" s="118">
        <v>4</v>
      </c>
      <c r="N9" s="51">
        <v>8</v>
      </c>
      <c r="O9" s="114">
        <v>10</v>
      </c>
    </row>
    <row r="10" spans="1:15" ht="14.25" customHeight="1" x14ac:dyDescent="0.25">
      <c r="A10" s="115"/>
      <c r="B10" s="116"/>
      <c r="C10" s="116"/>
      <c r="D10" s="117"/>
      <c r="E10" s="117"/>
      <c r="F10" s="117">
        <v>153</v>
      </c>
      <c r="G10" s="118" t="str">
        <f>+VLOOKUP(F10,Participants!$A$1:$F$802,2,FALSE)</f>
        <v>Jaelyn Cherok</v>
      </c>
      <c r="H10" s="118" t="str">
        <f>+VLOOKUP(F10,Participants!$A$1:$F$802,4,FALSE)</f>
        <v>STL</v>
      </c>
      <c r="I10" s="118" t="str">
        <f>+VLOOKUP(F10,Participants!$A$1:$F$802,5,FALSE)</f>
        <v>F</v>
      </c>
      <c r="J10" s="118">
        <f>+VLOOKUP(F10,Participants!$A$1:$F$802,3,FALSE)</f>
        <v>3</v>
      </c>
      <c r="K10" s="53" t="str">
        <f>+VLOOKUP(F10,Participants!$A$1:$G$802,7,FALSE)</f>
        <v>DEV GIRLS</v>
      </c>
      <c r="L10" s="119">
        <v>6</v>
      </c>
      <c r="M10" s="118">
        <v>3</v>
      </c>
      <c r="N10" s="51">
        <v>8</v>
      </c>
      <c r="O10" s="114">
        <v>8</v>
      </c>
    </row>
    <row r="11" spans="1:15" ht="14.25" customHeight="1" x14ac:dyDescent="0.25">
      <c r="A11" s="108"/>
      <c r="B11" s="109"/>
      <c r="C11" s="109"/>
      <c r="D11" s="110"/>
      <c r="E11" s="110"/>
      <c r="F11" s="110">
        <v>1097</v>
      </c>
      <c r="G11" s="111" t="str">
        <f>+VLOOKUP(F11,Participants!$A$1:$F$802,2,FALSE)</f>
        <v>Ella Forney</v>
      </c>
      <c r="H11" s="111" t="str">
        <f>+VLOOKUP(F11,Participants!$A$1:$F$802,4,FALSE)</f>
        <v>MMA</v>
      </c>
      <c r="I11" s="111" t="str">
        <f>+VLOOKUP(F11,Participants!$A$1:$F$802,5,FALSE)</f>
        <v>F</v>
      </c>
      <c r="J11" s="111">
        <f>+VLOOKUP(F11,Participants!$A$1:$F$802,3,FALSE)</f>
        <v>4</v>
      </c>
      <c r="K11" s="53" t="str">
        <f>+VLOOKUP(F11,Participants!$A$1:$G$802,7,FALSE)</f>
        <v>DEV GIRLS</v>
      </c>
      <c r="L11" s="112">
        <v>7</v>
      </c>
      <c r="M11" s="111">
        <v>2</v>
      </c>
      <c r="N11" s="113">
        <v>8</v>
      </c>
      <c r="O11" s="114">
        <v>5</v>
      </c>
    </row>
    <row r="12" spans="1:15" ht="14.25" customHeight="1" x14ac:dyDescent="0.25">
      <c r="A12" s="108"/>
      <c r="B12" s="109"/>
      <c r="C12" s="109"/>
      <c r="D12" s="110"/>
      <c r="E12" s="110"/>
      <c r="F12" s="110">
        <v>1040</v>
      </c>
      <c r="G12" s="111" t="str">
        <f>+VLOOKUP(F12,Participants!$A$1:$F$802,2,FALSE)</f>
        <v>Wilda Douglass</v>
      </c>
      <c r="H12" s="111" t="str">
        <f>+VLOOKUP(F12,Participants!$A$1:$F$802,4,FALSE)</f>
        <v>JFK</v>
      </c>
      <c r="I12" s="111" t="str">
        <f>+VLOOKUP(F12,Participants!$A$1:$F$802,5,FALSE)</f>
        <v>F</v>
      </c>
      <c r="J12" s="111">
        <f>+VLOOKUP(F12,Participants!$A$1:$F$802,3,FALSE)</f>
        <v>3</v>
      </c>
      <c r="K12" s="53" t="str">
        <f>+VLOOKUP(F12,Participants!$A$1:$G$802,7,FALSE)</f>
        <v>DEV GIRLS</v>
      </c>
      <c r="L12" s="129">
        <v>8</v>
      </c>
      <c r="M12" s="111">
        <v>1</v>
      </c>
      <c r="N12" s="113">
        <v>8</v>
      </c>
      <c r="O12" s="114">
        <v>1</v>
      </c>
    </row>
    <row r="13" spans="1:15" ht="14.25" customHeight="1" x14ac:dyDescent="0.25">
      <c r="A13" s="108"/>
      <c r="B13" s="109"/>
      <c r="C13" s="109"/>
      <c r="D13" s="110"/>
      <c r="E13" s="110"/>
      <c r="F13" s="110">
        <v>179</v>
      </c>
      <c r="G13" s="111" t="str">
        <f>+VLOOKUP(F13,Participants!$A$1:$F$802,2,FALSE)</f>
        <v>Havey Morgan</v>
      </c>
      <c r="H13" s="111" t="str">
        <f>+VLOOKUP(F13,Participants!$A$1:$F$802,4,FALSE)</f>
        <v>STL</v>
      </c>
      <c r="I13" s="111" t="str">
        <f>+VLOOKUP(F13,Participants!$A$1:$F$802,5,FALSE)</f>
        <v>F</v>
      </c>
      <c r="J13" s="111">
        <f>+VLOOKUP(F13,Participants!$A$1:$F$802,3,FALSE)</f>
        <v>3</v>
      </c>
      <c r="K13" s="53" t="str">
        <f>+VLOOKUP(F13,Participants!$A$1:$G$802,7,FALSE)</f>
        <v>DEV GIRLS</v>
      </c>
      <c r="L13" s="112"/>
      <c r="M13" s="111"/>
      <c r="N13" s="113">
        <v>7</v>
      </c>
      <c r="O13" s="114">
        <v>9</v>
      </c>
    </row>
    <row r="14" spans="1:15" ht="14.25" customHeight="1" x14ac:dyDescent="0.25">
      <c r="A14" s="115"/>
      <c r="B14" s="116"/>
      <c r="C14" s="116"/>
      <c r="D14" s="117"/>
      <c r="E14" s="117"/>
      <c r="F14" s="117">
        <v>165</v>
      </c>
      <c r="G14" s="118" t="str">
        <f>+VLOOKUP(F14,Participants!$A$1:$F$802,2,FALSE)</f>
        <v>Clementine Jutca</v>
      </c>
      <c r="H14" s="118" t="str">
        <f>+VLOOKUP(F14,Participants!$A$1:$F$802,4,FALSE)</f>
        <v>STL</v>
      </c>
      <c r="I14" s="118" t="str">
        <f>+VLOOKUP(F14,Participants!$A$1:$F$802,5,FALSE)</f>
        <v>F</v>
      </c>
      <c r="J14" s="118">
        <f>+VLOOKUP(F14,Participants!$A$1:$F$802,3,FALSE)</f>
        <v>3</v>
      </c>
      <c r="K14" s="53" t="str">
        <f>+VLOOKUP(F14,Participants!$A$1:$G$802,7,FALSE)</f>
        <v>DEV GIRLS</v>
      </c>
      <c r="L14" s="119"/>
      <c r="M14" s="118"/>
      <c r="N14" s="51">
        <v>7</v>
      </c>
      <c r="O14" s="114">
        <v>5</v>
      </c>
    </row>
    <row r="15" spans="1:15" ht="14.25" customHeight="1" x14ac:dyDescent="0.25">
      <c r="A15" s="115"/>
      <c r="B15" s="116"/>
      <c r="C15" s="116"/>
      <c r="D15" s="117"/>
      <c r="E15" s="117"/>
      <c r="F15" s="117">
        <v>867</v>
      </c>
      <c r="G15" s="118" t="str">
        <f>+VLOOKUP(F15,Participants!$A$1:$F$802,2,FALSE)</f>
        <v>Tegan Gorchock</v>
      </c>
      <c r="H15" s="118" t="str">
        <f>+VLOOKUP(F15,Participants!$A$1:$F$802,4,FALSE)</f>
        <v>GAA</v>
      </c>
      <c r="I15" s="118" t="str">
        <f>+VLOOKUP(F15,Participants!$A$1:$F$802,5,FALSE)</f>
        <v>F</v>
      </c>
      <c r="J15" s="118">
        <f>+VLOOKUP(F15,Participants!$A$1:$F$802,3,FALSE)</f>
        <v>2</v>
      </c>
      <c r="K15" s="53" t="str">
        <f>+VLOOKUP(F15,Participants!$A$1:$G$802,7,FALSE)</f>
        <v>DEV GIRLS</v>
      </c>
      <c r="L15" s="128"/>
      <c r="M15" s="118"/>
      <c r="N15" s="51">
        <v>7</v>
      </c>
      <c r="O15" s="114">
        <v>5</v>
      </c>
    </row>
    <row r="16" spans="1:15" ht="14.25" customHeight="1" x14ac:dyDescent="0.25">
      <c r="A16" s="115"/>
      <c r="B16" s="116"/>
      <c r="C16" s="116"/>
      <c r="D16" s="117"/>
      <c r="E16" s="117"/>
      <c r="F16" s="117">
        <v>183</v>
      </c>
      <c r="G16" s="118" t="str">
        <f>+VLOOKUP(F16,Participants!$A$1:$F$802,2,FALSE)</f>
        <v>Hayley Pajer</v>
      </c>
      <c r="H16" s="118" t="str">
        <f>+VLOOKUP(F16,Participants!$A$1:$F$802,4,FALSE)</f>
        <v>STL</v>
      </c>
      <c r="I16" s="118" t="str">
        <f>+VLOOKUP(F16,Participants!$A$1:$F$802,5,FALSE)</f>
        <v>F</v>
      </c>
      <c r="J16" s="118">
        <f>+VLOOKUP(F16,Participants!$A$1:$F$802,3,FALSE)</f>
        <v>3</v>
      </c>
      <c r="K16" s="53" t="str">
        <f>+VLOOKUP(F16,Participants!$A$1:$G$802,7,FALSE)</f>
        <v>DEV GIRLS</v>
      </c>
      <c r="L16" s="119"/>
      <c r="M16" s="118"/>
      <c r="N16" s="51">
        <v>6</v>
      </c>
      <c r="O16" s="114">
        <v>6</v>
      </c>
    </row>
    <row r="17" spans="1:15" ht="14.25" customHeight="1" x14ac:dyDescent="0.25">
      <c r="A17" s="108"/>
      <c r="B17" s="109"/>
      <c r="C17" s="109"/>
      <c r="D17" s="110"/>
      <c r="E17" s="110"/>
      <c r="F17" s="110">
        <v>1095</v>
      </c>
      <c r="G17" s="111" t="str">
        <f>+VLOOKUP(F17,Participants!$A$1:$F$802,2,FALSE)</f>
        <v>Alonna  Deasy</v>
      </c>
      <c r="H17" s="111" t="str">
        <f>+VLOOKUP(F17,Participants!$A$1:$F$802,4,FALSE)</f>
        <v>MMA</v>
      </c>
      <c r="I17" s="111" t="str">
        <f>+VLOOKUP(F17,Participants!$A$1:$F$802,5,FALSE)</f>
        <v>F</v>
      </c>
      <c r="J17" s="111">
        <f>+VLOOKUP(F17,Participants!$A$1:$F$802,3,FALSE)</f>
        <v>3</v>
      </c>
      <c r="K17" s="53" t="str">
        <f>+VLOOKUP(F17,Participants!$A$1:$G$802,7,FALSE)</f>
        <v>DEV GIRLS</v>
      </c>
      <c r="L17" s="112"/>
      <c r="M17" s="111"/>
      <c r="N17" s="113">
        <v>6</v>
      </c>
      <c r="O17" s="114">
        <v>6</v>
      </c>
    </row>
    <row r="18" spans="1:15" ht="14.25" customHeight="1" x14ac:dyDescent="0.25">
      <c r="A18" s="108"/>
      <c r="B18" s="109"/>
      <c r="C18" s="109"/>
      <c r="D18" s="110"/>
      <c r="E18" s="110"/>
      <c r="F18" s="110">
        <v>171</v>
      </c>
      <c r="G18" s="111" t="str">
        <f>+VLOOKUP(F18,Participants!$A$1:$F$802,2,FALSE)</f>
        <v>Lorelei Manges</v>
      </c>
      <c r="H18" s="111" t="str">
        <f>+VLOOKUP(F18,Participants!$A$1:$F$802,4,FALSE)</f>
        <v>STL</v>
      </c>
      <c r="I18" s="111" t="str">
        <f>+VLOOKUP(F18,Participants!$A$1:$F$802,5,FALSE)</f>
        <v>F</v>
      </c>
      <c r="J18" s="111">
        <f>+VLOOKUP(F18,Participants!$A$1:$F$802,3,FALSE)</f>
        <v>3</v>
      </c>
      <c r="K18" s="53" t="str">
        <f>+VLOOKUP(F18,Participants!$A$1:$G$802,7,FALSE)</f>
        <v>DEV GIRLS</v>
      </c>
      <c r="L18" s="129"/>
      <c r="M18" s="111"/>
      <c r="N18" s="113">
        <v>6</v>
      </c>
      <c r="O18" s="114">
        <v>5</v>
      </c>
    </row>
    <row r="19" spans="1:15" ht="14.25" customHeight="1" x14ac:dyDescent="0.25">
      <c r="A19" s="108"/>
      <c r="B19" s="109"/>
      <c r="C19" s="109"/>
      <c r="D19" s="110"/>
      <c r="E19" s="110"/>
      <c r="F19" s="110">
        <v>146</v>
      </c>
      <c r="G19" s="111" t="str">
        <f>+VLOOKUP(F19,Participants!$A$1:$F$802,2,FALSE)</f>
        <v>Rory Barone</v>
      </c>
      <c r="H19" s="111" t="str">
        <f>+VLOOKUP(F19,Participants!$A$1:$F$802,4,FALSE)</f>
        <v>STL</v>
      </c>
      <c r="I19" s="111" t="str">
        <f>+VLOOKUP(F19,Participants!$A$1:$F$802,5,FALSE)</f>
        <v>F</v>
      </c>
      <c r="J19" s="111">
        <f>+VLOOKUP(F19,Participants!$A$1:$F$802,3,FALSE)</f>
        <v>4</v>
      </c>
      <c r="K19" s="53" t="str">
        <f>+VLOOKUP(F19,Participants!$A$1:$G$802,7,FALSE)</f>
        <v>DEV GIRLS</v>
      </c>
      <c r="L19" s="112"/>
      <c r="M19" s="111"/>
      <c r="N19" s="113">
        <v>6</v>
      </c>
      <c r="O19" s="114">
        <v>4</v>
      </c>
    </row>
    <row r="20" spans="1:15" ht="14.25" customHeight="1" x14ac:dyDescent="0.25">
      <c r="A20" s="115"/>
      <c r="B20" s="116"/>
      <c r="C20" s="116"/>
      <c r="D20" s="117"/>
      <c r="E20" s="117"/>
      <c r="F20" s="117">
        <v>527</v>
      </c>
      <c r="G20" s="118" t="str">
        <f>+VLOOKUP(F20,Participants!$A$1:$F$802,2,FALSE)</f>
        <v>Madison Patcher</v>
      </c>
      <c r="H20" s="118" t="str">
        <f>+VLOOKUP(F20,Participants!$A$1:$F$802,4,FALSE)</f>
        <v>AMA</v>
      </c>
      <c r="I20" s="118" t="str">
        <f>+VLOOKUP(F20,Participants!$A$1:$F$802,5,FALSE)</f>
        <v>F</v>
      </c>
      <c r="J20" s="118">
        <f>+VLOOKUP(F20,Participants!$A$1:$F$802,3,FALSE)</f>
        <v>2</v>
      </c>
      <c r="K20" s="53" t="str">
        <f>+VLOOKUP(F20,Participants!$A$1:$G$802,7,FALSE)</f>
        <v>DEV GIRLS</v>
      </c>
      <c r="L20" s="119"/>
      <c r="M20" s="118"/>
      <c r="N20" s="51">
        <v>6</v>
      </c>
      <c r="O20" s="114">
        <v>3</v>
      </c>
    </row>
    <row r="21" spans="1:15" ht="14.25" customHeight="1" x14ac:dyDescent="0.25">
      <c r="A21" s="115"/>
      <c r="B21" s="116"/>
      <c r="C21" s="116"/>
      <c r="D21" s="117"/>
      <c r="E21" s="117"/>
      <c r="F21" s="117">
        <v>1035</v>
      </c>
      <c r="G21" s="118" t="str">
        <f>+VLOOKUP(F21,Participants!$A$1:$F$802,2,FALSE)</f>
        <v>Karina Schneider</v>
      </c>
      <c r="H21" s="118" t="str">
        <f>+VLOOKUP(F21,Participants!$A$1:$F$802,4,FALSE)</f>
        <v>JFK</v>
      </c>
      <c r="I21" s="118" t="str">
        <f>+VLOOKUP(F21,Participants!$A$1:$F$802,5,FALSE)</f>
        <v>F</v>
      </c>
      <c r="J21" s="118">
        <f>+VLOOKUP(F21,Participants!$A$1:$F$802,3,FALSE)</f>
        <v>2</v>
      </c>
      <c r="K21" s="53" t="str">
        <f>+VLOOKUP(F21,Participants!$A$1:$G$802,7,FALSE)</f>
        <v>DEV GIRLS</v>
      </c>
      <c r="L21" s="128"/>
      <c r="M21" s="118"/>
      <c r="N21" s="51">
        <v>6</v>
      </c>
      <c r="O21" s="114">
        <v>3</v>
      </c>
    </row>
    <row r="22" spans="1:15" ht="14.25" customHeight="1" x14ac:dyDescent="0.25">
      <c r="A22" s="108"/>
      <c r="B22" s="109"/>
      <c r="C22" s="109"/>
      <c r="D22" s="110"/>
      <c r="E22" s="110"/>
      <c r="F22" s="110">
        <v>200</v>
      </c>
      <c r="G22" s="111" t="str">
        <f>+VLOOKUP(F22,Participants!$A$1:$F$802,2,FALSE)</f>
        <v>Ava Valotta</v>
      </c>
      <c r="H22" s="111" t="str">
        <f>+VLOOKUP(F22,Participants!$A$1:$F$802,4,FALSE)</f>
        <v>STL</v>
      </c>
      <c r="I22" s="111" t="str">
        <f>+VLOOKUP(F22,Participants!$A$1:$F$802,5,FALSE)</f>
        <v>F</v>
      </c>
      <c r="J22" s="111">
        <f>+VLOOKUP(F22,Participants!$A$1:$F$802,3,FALSE)</f>
        <v>3</v>
      </c>
      <c r="K22" s="53" t="str">
        <f>+VLOOKUP(F22,Participants!$A$1:$G$802,7,FALSE)</f>
        <v>DEV GIRLS</v>
      </c>
      <c r="L22" s="129"/>
      <c r="M22" s="111"/>
      <c r="N22" s="113">
        <v>6</v>
      </c>
      <c r="O22" s="114">
        <v>2</v>
      </c>
    </row>
    <row r="23" spans="1:15" ht="14.25" customHeight="1" x14ac:dyDescent="0.25">
      <c r="A23" s="108"/>
      <c r="B23" s="109"/>
      <c r="C23" s="109"/>
      <c r="D23" s="110"/>
      <c r="E23" s="110"/>
      <c r="F23" s="110">
        <v>861</v>
      </c>
      <c r="G23" s="111" t="str">
        <f>+VLOOKUP(F23,Participants!$A$1:$F$802,2,FALSE)</f>
        <v>Londyn Nixon</v>
      </c>
      <c r="H23" s="111" t="str">
        <f>+VLOOKUP(F23,Participants!$A$1:$F$802,4,FALSE)</f>
        <v>GAA</v>
      </c>
      <c r="I23" s="111" t="str">
        <f>+VLOOKUP(F23,Participants!$A$1:$F$802,5,FALSE)</f>
        <v>F</v>
      </c>
      <c r="J23" s="111">
        <f>+VLOOKUP(F23,Participants!$A$1:$F$802,3,FALSE)</f>
        <v>1</v>
      </c>
      <c r="K23" s="53" t="str">
        <f>+VLOOKUP(F23,Participants!$A$1:$G$802,7,FALSE)</f>
        <v>DEV GIRLS</v>
      </c>
      <c r="L23" s="112"/>
      <c r="M23" s="111"/>
      <c r="N23" s="113">
        <v>6</v>
      </c>
      <c r="O23" s="114">
        <v>1</v>
      </c>
    </row>
    <row r="24" spans="1:15" ht="14.25" customHeight="1" x14ac:dyDescent="0.25">
      <c r="A24" s="115"/>
      <c r="B24" s="116"/>
      <c r="C24" s="116"/>
      <c r="D24" s="117"/>
      <c r="E24" s="117"/>
      <c r="F24" s="117">
        <v>1096</v>
      </c>
      <c r="G24" s="118" t="str">
        <f>+VLOOKUP(F24,Participants!$A$1:$F$802,2,FALSE)</f>
        <v>Adalie Antkowiak</v>
      </c>
      <c r="H24" s="118" t="str">
        <f>+VLOOKUP(F24,Participants!$A$1:$F$802,4,FALSE)</f>
        <v>MMA</v>
      </c>
      <c r="I24" s="118" t="str">
        <f>+VLOOKUP(F24,Participants!$A$1:$F$802,5,FALSE)</f>
        <v>F</v>
      </c>
      <c r="J24" s="118">
        <f>+VLOOKUP(F24,Participants!$A$1:$F$802,3,FALSE)</f>
        <v>3</v>
      </c>
      <c r="K24" s="53" t="str">
        <f>+VLOOKUP(F24,Participants!$A$1:$G$802,7,FALSE)</f>
        <v>DEV GIRLS</v>
      </c>
      <c r="L24" s="119"/>
      <c r="M24" s="118"/>
      <c r="N24" s="51">
        <v>6</v>
      </c>
      <c r="O24" s="114">
        <v>1</v>
      </c>
    </row>
    <row r="25" spans="1:15" ht="14.25" customHeight="1" x14ac:dyDescent="0.25">
      <c r="A25" s="108"/>
      <c r="B25" s="109"/>
      <c r="C25" s="109"/>
      <c r="D25" s="110"/>
      <c r="E25" s="110"/>
      <c r="F25" s="110">
        <v>1043</v>
      </c>
      <c r="G25" s="111" t="str">
        <f>+VLOOKUP(F25,Participants!$A$1:$F$802,2,FALSE)</f>
        <v>Gates Verner</v>
      </c>
      <c r="H25" s="111" t="str">
        <f>+VLOOKUP(F25,Participants!$A$1:$F$802,4,FALSE)</f>
        <v>JFK</v>
      </c>
      <c r="I25" s="111" t="str">
        <f>+VLOOKUP(F25,Participants!$A$1:$F$802,5,FALSE)</f>
        <v>F</v>
      </c>
      <c r="J25" s="111">
        <f>+VLOOKUP(F25,Participants!$A$1:$F$802,3,FALSE)</f>
        <v>3</v>
      </c>
      <c r="K25" s="53" t="str">
        <f>+VLOOKUP(F25,Participants!$A$1:$G$802,7,FALSE)</f>
        <v>DEV GIRLS</v>
      </c>
      <c r="L25" s="112"/>
      <c r="M25" s="111"/>
      <c r="N25" s="113">
        <v>6</v>
      </c>
      <c r="O25" s="114">
        <v>0</v>
      </c>
    </row>
    <row r="26" spans="1:15" ht="14.25" customHeight="1" x14ac:dyDescent="0.25">
      <c r="A26" s="115"/>
      <c r="B26" s="116"/>
      <c r="C26" s="116"/>
      <c r="D26" s="117"/>
      <c r="E26" s="117"/>
      <c r="F26" s="117">
        <v>1101</v>
      </c>
      <c r="G26" s="118" t="str">
        <f>+VLOOKUP(F26,Participants!$A$1:$F$802,2,FALSE)</f>
        <v>Audrey  Novak</v>
      </c>
      <c r="H26" s="118" t="str">
        <f>+VLOOKUP(F26,Participants!$A$1:$F$802,4,FALSE)</f>
        <v>MMA</v>
      </c>
      <c r="I26" s="118" t="str">
        <f>+VLOOKUP(F26,Participants!$A$1:$F$802,5,FALSE)</f>
        <v>F</v>
      </c>
      <c r="J26" s="118">
        <f>+VLOOKUP(F26,Participants!$A$1:$F$802,3,FALSE)</f>
        <v>4</v>
      </c>
      <c r="K26" s="53" t="str">
        <f>+VLOOKUP(F26,Participants!$A$1:$G$802,7,FALSE)</f>
        <v>DEV GIRLS</v>
      </c>
      <c r="L26" s="119"/>
      <c r="M26" s="118"/>
      <c r="N26" s="51">
        <v>6</v>
      </c>
      <c r="O26" s="114">
        <v>0</v>
      </c>
    </row>
    <row r="27" spans="1:15" ht="14.25" customHeight="1" x14ac:dyDescent="0.25">
      <c r="A27" s="115"/>
      <c r="B27" s="116"/>
      <c r="C27" s="116"/>
      <c r="D27" s="117"/>
      <c r="E27" s="117"/>
      <c r="F27" s="117">
        <v>1099</v>
      </c>
      <c r="G27" s="118" t="str">
        <f>+VLOOKUP(F27,Participants!$A$1:$F$802,2,FALSE)</f>
        <v>Helena Sullivan</v>
      </c>
      <c r="H27" s="118" t="str">
        <f>+VLOOKUP(F27,Participants!$A$1:$F$802,4,FALSE)</f>
        <v>MMA</v>
      </c>
      <c r="I27" s="118" t="str">
        <f>+VLOOKUP(F27,Participants!$A$1:$F$802,5,FALSE)</f>
        <v>F</v>
      </c>
      <c r="J27" s="118">
        <f>+VLOOKUP(F27,Participants!$A$1:$F$802,3,FALSE)</f>
        <v>4</v>
      </c>
      <c r="K27" s="53" t="str">
        <f>+VLOOKUP(F27,Participants!$A$1:$G$802,7,FALSE)</f>
        <v>DEV GIRLS</v>
      </c>
      <c r="L27" s="128"/>
      <c r="M27" s="118"/>
      <c r="N27" s="51">
        <v>5</v>
      </c>
      <c r="O27" s="114">
        <v>9</v>
      </c>
    </row>
    <row r="28" spans="1:15" ht="14.25" customHeight="1" x14ac:dyDescent="0.25">
      <c r="A28" s="108"/>
      <c r="B28" s="109"/>
      <c r="C28" s="109"/>
      <c r="D28" s="110"/>
      <c r="E28" s="110"/>
      <c r="F28" s="110">
        <v>1105</v>
      </c>
      <c r="G28" s="111" t="str">
        <f>+VLOOKUP(F28,Participants!$A$1:$F$802,2,FALSE)</f>
        <v>Raechelle  Downhour</v>
      </c>
      <c r="H28" s="111" t="str">
        <f>+VLOOKUP(F28,Participants!$A$1:$F$802,4,FALSE)</f>
        <v>MMA</v>
      </c>
      <c r="I28" s="111" t="str">
        <f>+VLOOKUP(F28,Participants!$A$1:$F$802,5,FALSE)</f>
        <v>F</v>
      </c>
      <c r="J28" s="111">
        <f>+VLOOKUP(F28,Participants!$A$1:$F$802,3,FALSE)</f>
        <v>4</v>
      </c>
      <c r="K28" s="53" t="str">
        <f>+VLOOKUP(F28,Participants!$A$1:$G$802,7,FALSE)</f>
        <v>DEV GIRLS</v>
      </c>
      <c r="L28" s="129"/>
      <c r="M28" s="111"/>
      <c r="N28" s="113">
        <v>5</v>
      </c>
      <c r="O28" s="114">
        <v>9</v>
      </c>
    </row>
    <row r="29" spans="1:15" ht="14.25" customHeight="1" x14ac:dyDescent="0.25">
      <c r="A29" s="115"/>
      <c r="B29" s="116"/>
      <c r="C29" s="116"/>
      <c r="D29" s="117"/>
      <c r="E29" s="117"/>
      <c r="F29" s="117">
        <v>521</v>
      </c>
      <c r="G29" s="118" t="str">
        <f>+VLOOKUP(F29,Participants!$A$1:$F$802,2,FALSE)</f>
        <v>Charlotte Evans</v>
      </c>
      <c r="H29" s="118" t="str">
        <f>+VLOOKUP(F29,Participants!$A$1:$F$802,4,FALSE)</f>
        <v>AMA</v>
      </c>
      <c r="I29" s="118" t="str">
        <f>+VLOOKUP(F29,Participants!$A$1:$F$802,5,FALSE)</f>
        <v>F</v>
      </c>
      <c r="J29" s="118">
        <f>+VLOOKUP(F29,Participants!$A$1:$F$802,3,FALSE)</f>
        <v>2</v>
      </c>
      <c r="K29" s="53" t="str">
        <f>+VLOOKUP(F29,Participants!$A$1:$G$802,7,FALSE)</f>
        <v>DEV GIRLS</v>
      </c>
      <c r="L29" s="128"/>
      <c r="M29" s="118"/>
      <c r="N29" s="51">
        <v>5</v>
      </c>
      <c r="O29" s="114">
        <v>8</v>
      </c>
    </row>
    <row r="30" spans="1:15" ht="14.25" customHeight="1" x14ac:dyDescent="0.25">
      <c r="A30" s="108"/>
      <c r="B30" s="109"/>
      <c r="C30" s="109"/>
      <c r="D30" s="110"/>
      <c r="E30" s="110"/>
      <c r="F30" s="110">
        <v>529</v>
      </c>
      <c r="G30" s="111" t="str">
        <f>+VLOOKUP(F30,Participants!$A$1:$F$802,2,FALSE)</f>
        <v>Violette Berquist</v>
      </c>
      <c r="H30" s="111" t="str">
        <f>+VLOOKUP(F30,Participants!$A$1:$F$802,4,FALSE)</f>
        <v>AMA</v>
      </c>
      <c r="I30" s="111" t="str">
        <f>+VLOOKUP(F30,Participants!$A$1:$F$802,5,FALSE)</f>
        <v>F</v>
      </c>
      <c r="J30" s="111">
        <f>+VLOOKUP(F30,Participants!$A$1:$F$802,3,FALSE)</f>
        <v>2</v>
      </c>
      <c r="K30" s="53" t="str">
        <f>+VLOOKUP(F30,Participants!$A$1:$G$802,7,FALSE)</f>
        <v>DEV GIRLS</v>
      </c>
      <c r="L30" s="129"/>
      <c r="M30" s="111"/>
      <c r="N30" s="113">
        <v>5</v>
      </c>
      <c r="O30" s="114">
        <v>8</v>
      </c>
    </row>
    <row r="31" spans="1:15" ht="14.25" customHeight="1" x14ac:dyDescent="0.25">
      <c r="A31" s="115"/>
      <c r="B31" s="116"/>
      <c r="C31" s="116"/>
      <c r="D31" s="117"/>
      <c r="E31" s="117"/>
      <c r="F31" s="117">
        <v>856</v>
      </c>
      <c r="G31" s="118" t="str">
        <f>+VLOOKUP(F31,Participants!$A$1:$F$802,2,FALSE)</f>
        <v>Deklynn Gurtner</v>
      </c>
      <c r="H31" s="118" t="str">
        <f>+VLOOKUP(F31,Participants!$A$1:$F$802,4,FALSE)</f>
        <v>GAA</v>
      </c>
      <c r="I31" s="118" t="str">
        <f>+VLOOKUP(F31,Participants!$A$1:$F$802,5,FALSE)</f>
        <v>F</v>
      </c>
      <c r="J31" s="118">
        <f>+VLOOKUP(F31,Participants!$A$1:$F$802,3,FALSE)</f>
        <v>1</v>
      </c>
      <c r="K31" s="53" t="str">
        <f>+VLOOKUP(F31,Participants!$A$1:$G$802,7,FALSE)</f>
        <v>DEV GIRLS</v>
      </c>
      <c r="L31" s="128"/>
      <c r="M31" s="118"/>
      <c r="N31" s="51">
        <v>5</v>
      </c>
      <c r="O31" s="114">
        <v>8</v>
      </c>
    </row>
    <row r="32" spans="1:15" ht="15" customHeight="1" x14ac:dyDescent="0.25">
      <c r="A32" s="108"/>
      <c r="B32" s="109"/>
      <c r="C32" s="109"/>
      <c r="D32" s="110"/>
      <c r="E32" s="110"/>
      <c r="F32" s="110">
        <v>164</v>
      </c>
      <c r="G32" s="111" t="str">
        <f>+VLOOKUP(F32,Participants!$A$1:$F$802,2,FALSE)</f>
        <v>Kayla  Jost</v>
      </c>
      <c r="H32" s="111" t="str">
        <f>+VLOOKUP(F32,Participants!$A$1:$F$802,4,FALSE)</f>
        <v>STL</v>
      </c>
      <c r="I32" s="111" t="str">
        <f>+VLOOKUP(F32,Participants!$A$1:$F$802,5,FALSE)</f>
        <v>F</v>
      </c>
      <c r="J32" s="111">
        <f>+VLOOKUP(F32,Participants!$A$1:$F$802,3,FALSE)</f>
        <v>3</v>
      </c>
      <c r="K32" s="53" t="str">
        <f>+VLOOKUP(F32,Participants!$A$1:$G$802,7,FALSE)</f>
        <v>DEV GIRLS</v>
      </c>
      <c r="L32" s="129"/>
      <c r="M32" s="111"/>
      <c r="N32" s="113">
        <v>5</v>
      </c>
      <c r="O32" s="114">
        <v>7</v>
      </c>
    </row>
    <row r="33" spans="1:15" ht="14.25" customHeight="1" x14ac:dyDescent="0.25">
      <c r="A33" s="108"/>
      <c r="B33" s="109"/>
      <c r="C33" s="109"/>
      <c r="D33" s="110"/>
      <c r="E33" s="110"/>
      <c r="F33" s="110">
        <v>516</v>
      </c>
      <c r="G33" s="111" t="str">
        <f>+VLOOKUP(F33,Participants!$A$1:$F$802,2,FALSE)</f>
        <v>Danielle Carney</v>
      </c>
      <c r="H33" s="111" t="str">
        <f>+VLOOKUP(F33,Participants!$A$1:$F$802,4,FALSE)</f>
        <v>AMA</v>
      </c>
      <c r="I33" s="111" t="str">
        <f>+VLOOKUP(F33,Participants!$A$1:$F$802,5,FALSE)</f>
        <v>F</v>
      </c>
      <c r="J33" s="111">
        <f>+VLOOKUP(F33,Participants!$A$1:$F$802,3,FALSE)</f>
        <v>1</v>
      </c>
      <c r="K33" s="53" t="str">
        <f>+VLOOKUP(F33,Participants!$A$1:$G$802,7,FALSE)</f>
        <v>DEV GIRLS</v>
      </c>
      <c r="L33" s="112"/>
      <c r="M33" s="111"/>
      <c r="N33" s="113">
        <v>5</v>
      </c>
      <c r="O33" s="114">
        <v>3</v>
      </c>
    </row>
    <row r="34" spans="1:15" ht="14.25" customHeight="1" x14ac:dyDescent="0.25">
      <c r="A34" s="108"/>
      <c r="B34" s="109"/>
      <c r="C34" s="109"/>
      <c r="D34" s="110"/>
      <c r="E34" s="110"/>
      <c r="F34" s="110">
        <v>858</v>
      </c>
      <c r="G34" s="111" t="str">
        <f>+VLOOKUP(F34,Participants!$A$1:$F$802,2,FALSE)</f>
        <v>Addyson Horn</v>
      </c>
      <c r="H34" s="111" t="str">
        <f>+VLOOKUP(F34,Participants!$A$1:$F$802,4,FALSE)</f>
        <v>GAA</v>
      </c>
      <c r="I34" s="111" t="str">
        <f>+VLOOKUP(F34,Participants!$A$1:$F$802,5,FALSE)</f>
        <v>F</v>
      </c>
      <c r="J34" s="111">
        <f>+VLOOKUP(F34,Participants!$A$1:$F$802,3,FALSE)</f>
        <v>1</v>
      </c>
      <c r="K34" s="53" t="str">
        <f>+VLOOKUP(F34,Participants!$A$1:$G$802,7,FALSE)</f>
        <v>DEV GIRLS</v>
      </c>
      <c r="L34" s="129"/>
      <c r="M34" s="111"/>
      <c r="N34" s="113">
        <v>4</v>
      </c>
      <c r="O34" s="114">
        <v>8</v>
      </c>
    </row>
    <row r="35" spans="1:15" ht="14.25" customHeight="1" x14ac:dyDescent="0.25">
      <c r="A35" s="108"/>
      <c r="B35" s="109"/>
      <c r="C35" s="109"/>
      <c r="D35" s="110"/>
      <c r="E35" s="110"/>
      <c r="F35" s="110">
        <v>866</v>
      </c>
      <c r="G35" s="111" t="str">
        <f>+VLOOKUP(F35,Participants!$A$1:$F$802,2,FALSE)</f>
        <v>Nadia Fuchs</v>
      </c>
      <c r="H35" s="111" t="str">
        <f>+VLOOKUP(F35,Participants!$A$1:$F$802,4,FALSE)</f>
        <v>GAA</v>
      </c>
      <c r="I35" s="111" t="str">
        <f>+VLOOKUP(F35,Participants!$A$1:$F$802,5,FALSE)</f>
        <v>F</v>
      </c>
      <c r="J35" s="111">
        <f>+VLOOKUP(F35,Participants!$A$1:$F$802,3,FALSE)</f>
        <v>2</v>
      </c>
      <c r="K35" s="53" t="str">
        <f>+VLOOKUP(F35,Participants!$A$1:$G$802,7,FALSE)</f>
        <v>DEV GIRLS</v>
      </c>
      <c r="L35" s="112"/>
      <c r="M35" s="111"/>
      <c r="N35" s="113">
        <v>4</v>
      </c>
      <c r="O35" s="114">
        <v>6</v>
      </c>
    </row>
    <row r="36" spans="1:15" ht="14.25" customHeight="1" x14ac:dyDescent="0.25">
      <c r="A36" s="108"/>
      <c r="B36" s="109"/>
      <c r="C36" s="109"/>
      <c r="D36" s="110"/>
      <c r="E36" s="110"/>
      <c r="F36" s="110">
        <v>155</v>
      </c>
      <c r="G36" s="111" t="str">
        <f>+VLOOKUP(F36,Participants!$A$1:$F$802,2,FALSE)</f>
        <v>Mary Joy Christman</v>
      </c>
      <c r="H36" s="111" t="str">
        <f>+VLOOKUP(F36,Participants!$A$1:$F$802,4,FALSE)</f>
        <v>STL</v>
      </c>
      <c r="I36" s="111" t="str">
        <f>+VLOOKUP(F36,Participants!$A$1:$F$802,5,FALSE)</f>
        <v>F</v>
      </c>
      <c r="J36" s="111">
        <f>+VLOOKUP(F36,Participants!$A$1:$F$802,3,FALSE)</f>
        <v>4</v>
      </c>
      <c r="K36" s="53" t="str">
        <f>+VLOOKUP(F36,Participants!$A$1:$G$802,7,FALSE)</f>
        <v>DEV GIRLS</v>
      </c>
      <c r="L36" s="129"/>
      <c r="M36" s="111"/>
      <c r="N36" s="113">
        <v>4</v>
      </c>
      <c r="O36" s="114">
        <v>0</v>
      </c>
    </row>
    <row r="37" spans="1:15" ht="14.25" customHeight="1" x14ac:dyDescent="0.25">
      <c r="A37" s="115"/>
      <c r="B37" s="116"/>
      <c r="C37" s="116"/>
      <c r="D37" s="117"/>
      <c r="E37" s="117"/>
      <c r="F37" s="117">
        <v>862</v>
      </c>
      <c r="G37" s="118" t="str">
        <f>+VLOOKUP(F37,Participants!$A$1:$F$802,2,FALSE)</f>
        <v>Lyla Nixon</v>
      </c>
      <c r="H37" s="118" t="str">
        <f>+VLOOKUP(F37,Participants!$A$1:$F$802,4,FALSE)</f>
        <v>GAA</v>
      </c>
      <c r="I37" s="118" t="str">
        <f>+VLOOKUP(F37,Participants!$A$1:$F$802,5,FALSE)</f>
        <v>F</v>
      </c>
      <c r="J37" s="118">
        <f>+VLOOKUP(F37,Participants!$A$1:$F$802,3,FALSE)</f>
        <v>1</v>
      </c>
      <c r="K37" s="53" t="str">
        <f>+VLOOKUP(F37,Participants!$A$1:$G$802,7,FALSE)</f>
        <v>DEV GIRLS</v>
      </c>
      <c r="L37" s="128"/>
      <c r="M37" s="118"/>
      <c r="N37" s="51">
        <v>4</v>
      </c>
      <c r="O37" s="114">
        <v>0</v>
      </c>
    </row>
    <row r="38" spans="1:15" ht="14.25" customHeight="1" x14ac:dyDescent="0.25">
      <c r="A38" s="108"/>
      <c r="B38" s="109"/>
      <c r="C38" s="109"/>
      <c r="D38" s="110"/>
      <c r="E38" s="110"/>
      <c r="F38" s="110">
        <v>524</v>
      </c>
      <c r="G38" s="111" t="str">
        <f>+VLOOKUP(F38,Participants!$A$1:$F$802,2,FALSE)</f>
        <v>Kaiya Blatt</v>
      </c>
      <c r="H38" s="111" t="str">
        <f>+VLOOKUP(F38,Participants!$A$1:$F$802,4,FALSE)</f>
        <v>AMA</v>
      </c>
      <c r="I38" s="111" t="str">
        <f>+VLOOKUP(F38,Participants!$A$1:$F$802,5,FALSE)</f>
        <v>F</v>
      </c>
      <c r="J38" s="111">
        <f>+VLOOKUP(F38,Participants!$A$1:$F$802,3,FALSE)</f>
        <v>2</v>
      </c>
      <c r="K38" s="53" t="str">
        <f>+VLOOKUP(F38,Participants!$A$1:$G$802,7,FALSE)</f>
        <v>DEV GIRLS</v>
      </c>
      <c r="L38" s="129"/>
      <c r="M38" s="111"/>
      <c r="N38" s="113">
        <v>3</v>
      </c>
      <c r="O38" s="114">
        <v>10</v>
      </c>
    </row>
    <row r="39" spans="1:15" ht="14.25" customHeight="1" x14ac:dyDescent="0.25">
      <c r="A39" s="108"/>
      <c r="B39" s="109"/>
      <c r="C39" s="109"/>
      <c r="D39" s="110"/>
      <c r="E39" s="110"/>
      <c r="F39" s="110">
        <v>854</v>
      </c>
      <c r="G39" s="111" t="str">
        <f>+VLOOKUP(F39,Participants!$A$1:$F$802,2,FALSE)</f>
        <v>Briele Calabrese</v>
      </c>
      <c r="H39" s="111" t="str">
        <f>+VLOOKUP(F39,Participants!$A$1:$F$802,4,FALSE)</f>
        <v>GAA</v>
      </c>
      <c r="I39" s="111" t="str">
        <f>+VLOOKUP(F39,Participants!$A$1:$F$802,5,FALSE)</f>
        <v>F</v>
      </c>
      <c r="J39" s="111">
        <f>+VLOOKUP(F39,Participants!$A$1:$F$802,3,FALSE)</f>
        <v>1</v>
      </c>
      <c r="K39" s="53" t="str">
        <f>+VLOOKUP(F39,Participants!$A$1:$G$802,7,FALSE)</f>
        <v>DEV GIRLS</v>
      </c>
      <c r="L39" s="112"/>
      <c r="M39" s="111"/>
      <c r="N39" s="113">
        <v>3</v>
      </c>
      <c r="O39" s="114">
        <v>0</v>
      </c>
    </row>
    <row r="40" spans="1:15" ht="14.25" customHeight="1" x14ac:dyDescent="0.25">
      <c r="A40" s="108"/>
      <c r="B40" s="109"/>
      <c r="C40" s="109"/>
      <c r="D40" s="110"/>
      <c r="E40" s="110"/>
      <c r="F40" s="110">
        <v>875</v>
      </c>
      <c r="G40" s="111" t="str">
        <f>+VLOOKUP(F40,Participants!$A$1:$F$802,2,FALSE)</f>
        <v>Madelyn  Horn</v>
      </c>
      <c r="H40" s="111" t="str">
        <f>+VLOOKUP(F40,Participants!$A$1:$F$802,4,FALSE)</f>
        <v>GAA</v>
      </c>
      <c r="I40" s="111" t="str">
        <f>+VLOOKUP(F40,Participants!$A$1:$F$802,5,FALSE)</f>
        <v>F</v>
      </c>
      <c r="J40" s="111" t="str">
        <f>+VLOOKUP(F40,Participants!$A$1:$F$802,3,FALSE)</f>
        <v>K</v>
      </c>
      <c r="K40" s="53" t="str">
        <f>+VLOOKUP(F40,Participants!$A$1:$G$802,7,FALSE)</f>
        <v>DEV GIRLS</v>
      </c>
      <c r="L40" s="129"/>
      <c r="M40" s="111"/>
      <c r="N40" s="113">
        <v>3</v>
      </c>
      <c r="O40" s="114">
        <v>0</v>
      </c>
    </row>
    <row r="41" spans="1:15" ht="14.25" customHeight="1" x14ac:dyDescent="0.25">
      <c r="A41" s="115"/>
      <c r="B41" s="116"/>
      <c r="C41" s="116"/>
      <c r="D41" s="117"/>
      <c r="E41" s="117"/>
      <c r="F41" s="117">
        <v>860</v>
      </c>
      <c r="G41" s="118" t="str">
        <f>+VLOOKUP(F41,Participants!$A$1:$F$802,2,FALSE)</f>
        <v>Rukia Lyle</v>
      </c>
      <c r="H41" s="118" t="str">
        <f>+VLOOKUP(F41,Participants!$A$1:$F$802,4,FALSE)</f>
        <v>GAA</v>
      </c>
      <c r="I41" s="118" t="str">
        <f>+VLOOKUP(F41,Participants!$A$1:$F$802,5,FALSE)</f>
        <v>F</v>
      </c>
      <c r="J41" s="118">
        <f>+VLOOKUP(F41,Participants!$A$1:$F$802,3,FALSE)</f>
        <v>1</v>
      </c>
      <c r="K41" s="53" t="str">
        <f>+VLOOKUP(F41,Participants!$A$1:$G$802,7,FALSE)</f>
        <v>DEV GIRLS</v>
      </c>
      <c r="L41" s="128"/>
      <c r="M41" s="118"/>
      <c r="N41" s="51">
        <v>1</v>
      </c>
      <c r="O41" s="114">
        <v>8</v>
      </c>
    </row>
    <row r="42" spans="1:15" ht="14.25" customHeight="1" x14ac:dyDescent="0.25">
      <c r="A42" s="108"/>
      <c r="B42" s="109"/>
      <c r="C42" s="109"/>
      <c r="D42" s="110"/>
      <c r="E42" s="110"/>
      <c r="F42" s="110">
        <v>130</v>
      </c>
      <c r="G42" s="111" t="str">
        <f>+VLOOKUP(F42,Participants!$A$1:$F$802,2,FALSE)</f>
        <v>Angelo Rosato</v>
      </c>
      <c r="H42" s="111" t="str">
        <f>+VLOOKUP(F42,Participants!$A$1:$F$802,4,FALSE)</f>
        <v>STL</v>
      </c>
      <c r="I42" s="111" t="str">
        <f>+VLOOKUP(F42,Participants!$A$1:$F$802,5,FALSE)</f>
        <v>M</v>
      </c>
      <c r="J42" s="111">
        <f>+VLOOKUP(F42,Participants!$A$1:$F$802,3,FALSE)</f>
        <v>4</v>
      </c>
      <c r="K42" s="53" t="str">
        <f>+VLOOKUP(F42,Participants!$A$1:$G$802,7,FALSE)</f>
        <v>DEV BOYS</v>
      </c>
      <c r="L42" s="129">
        <v>1</v>
      </c>
      <c r="M42" s="111">
        <v>10</v>
      </c>
      <c r="N42" s="113">
        <v>10</v>
      </c>
      <c r="O42" s="114">
        <v>10</v>
      </c>
    </row>
    <row r="43" spans="1:15" ht="14.25" customHeight="1" x14ac:dyDescent="0.25">
      <c r="A43" s="108"/>
      <c r="B43" s="109"/>
      <c r="C43" s="109"/>
      <c r="D43" s="110"/>
      <c r="E43" s="110"/>
      <c r="F43" s="110">
        <v>1019</v>
      </c>
      <c r="G43" s="111" t="str">
        <f>+VLOOKUP(F43,Participants!$A$1:$F$802,2,FALSE)</f>
        <v>Kash Bynum</v>
      </c>
      <c r="H43" s="111" t="str">
        <f>+VLOOKUP(F43,Participants!$A$1:$F$802,4,FALSE)</f>
        <v>JFK</v>
      </c>
      <c r="I43" s="111" t="str">
        <f>+VLOOKUP(F43,Participants!$A$1:$F$802,5,FALSE)</f>
        <v>M</v>
      </c>
      <c r="J43" s="111">
        <f>+VLOOKUP(F43,Participants!$A$1:$F$802,3,FALSE)</f>
        <v>3</v>
      </c>
      <c r="K43" s="53" t="str">
        <f>+VLOOKUP(F43,Participants!$A$1:$G$802,7,FALSE)</f>
        <v>DEV BOYS</v>
      </c>
      <c r="L43" s="112">
        <v>2</v>
      </c>
      <c r="M43" s="111">
        <v>8</v>
      </c>
      <c r="N43" s="113">
        <v>10</v>
      </c>
      <c r="O43" s="114">
        <v>6</v>
      </c>
    </row>
    <row r="44" spans="1:15" ht="14.25" customHeight="1" x14ac:dyDescent="0.25">
      <c r="A44" s="108"/>
      <c r="B44" s="109"/>
      <c r="C44" s="109"/>
      <c r="D44" s="110"/>
      <c r="E44" s="110"/>
      <c r="F44" s="110">
        <v>511</v>
      </c>
      <c r="G44" s="111" t="str">
        <f>+VLOOKUP(F44,Participants!$A$1:$F$802,2,FALSE)</f>
        <v>Julius Bennett</v>
      </c>
      <c r="H44" s="111" t="str">
        <f>+VLOOKUP(F44,Participants!$A$1:$F$802,4,FALSE)</f>
        <v>AMA</v>
      </c>
      <c r="I44" s="111" t="str">
        <f>+VLOOKUP(F44,Participants!$A$1:$F$802,5,FALSE)</f>
        <v>M</v>
      </c>
      <c r="J44" s="111">
        <f>+VLOOKUP(F44,Participants!$A$1:$F$802,3,FALSE)</f>
        <v>3</v>
      </c>
      <c r="K44" s="53" t="str">
        <f>+VLOOKUP(F44,Participants!$A$1:$G$802,7,FALSE)</f>
        <v>DEV BOYS</v>
      </c>
      <c r="L44" s="129">
        <v>3</v>
      </c>
      <c r="M44" s="111">
        <v>6</v>
      </c>
      <c r="N44" s="113">
        <v>9</v>
      </c>
      <c r="O44" s="114">
        <v>11</v>
      </c>
    </row>
    <row r="45" spans="1:15" ht="14.25" customHeight="1" x14ac:dyDescent="0.25">
      <c r="A45" s="108"/>
      <c r="B45" s="109"/>
      <c r="C45" s="109"/>
      <c r="D45" s="110"/>
      <c r="E45" s="110"/>
      <c r="F45" s="51">
        <v>112</v>
      </c>
      <c r="G45" s="111" t="str">
        <f>+VLOOKUP(F45,Participants!$A$1:$F$802,2,FALSE)</f>
        <v>Ian Heller</v>
      </c>
      <c r="H45" s="111" t="str">
        <f>+VLOOKUP(F45,Participants!$A$1:$F$802,4,FALSE)</f>
        <v>STL</v>
      </c>
      <c r="I45" s="111" t="str">
        <f>+VLOOKUP(F45,Participants!$A$1:$F$802,5,FALSE)</f>
        <v>M</v>
      </c>
      <c r="J45" s="111">
        <f>+VLOOKUP(F45,Participants!$A$1:$F$802,3,FALSE)</f>
        <v>3</v>
      </c>
      <c r="K45" s="53" t="str">
        <f>+VLOOKUP(F45,Participants!$A$1:$G$802,7,FALSE)</f>
        <v>DEV BOYS</v>
      </c>
      <c r="L45" s="112">
        <v>4</v>
      </c>
      <c r="M45" s="111">
        <v>5</v>
      </c>
      <c r="N45" s="113">
        <v>9</v>
      </c>
      <c r="O45" s="114">
        <v>4</v>
      </c>
    </row>
    <row r="46" spans="1:15" ht="14.25" customHeight="1" x14ac:dyDescent="0.25">
      <c r="A46" s="115"/>
      <c r="B46" s="116"/>
      <c r="C46" s="116"/>
      <c r="D46" s="117"/>
      <c r="E46" s="117"/>
      <c r="F46" s="117">
        <v>304</v>
      </c>
      <c r="G46" s="118" t="str">
        <f>+VLOOKUP(F46,Participants!$A$1:$F$802,2,FALSE)</f>
        <v>Jaxon Farino</v>
      </c>
      <c r="H46" s="118" t="str">
        <f>+VLOOKUP(F46,Participants!$A$1:$F$802,4,FALSE)</f>
        <v>AAG</v>
      </c>
      <c r="I46" s="118" t="str">
        <f>+VLOOKUP(F46,Participants!$A$1:$F$802,5,FALSE)</f>
        <v>M</v>
      </c>
      <c r="J46" s="118">
        <f>+VLOOKUP(F46,Participants!$A$1:$F$802,3,FALSE)</f>
        <v>4</v>
      </c>
      <c r="K46" s="53" t="str">
        <f>+VLOOKUP(F46,Participants!$A$1:$G$802,7,FALSE)</f>
        <v>DEV BOYS</v>
      </c>
      <c r="L46" s="119">
        <v>5</v>
      </c>
      <c r="M46" s="118">
        <v>1.33</v>
      </c>
      <c r="N46" s="51">
        <v>9</v>
      </c>
      <c r="O46" s="114">
        <v>0</v>
      </c>
    </row>
    <row r="47" spans="1:15" ht="14.25" customHeight="1" x14ac:dyDescent="0.25">
      <c r="A47" s="115"/>
      <c r="B47" s="116"/>
      <c r="C47" s="116"/>
      <c r="D47" s="117"/>
      <c r="E47" s="117"/>
      <c r="F47" s="117">
        <v>844</v>
      </c>
      <c r="G47" s="118" t="str">
        <f>+VLOOKUP(F47,Participants!$A$1:$F$802,2,FALSE)</f>
        <v>Zeke Harris</v>
      </c>
      <c r="H47" s="118" t="str">
        <f>+VLOOKUP(F47,Participants!$A$1:$F$802,4,FALSE)</f>
        <v>GAA</v>
      </c>
      <c r="I47" s="118" t="str">
        <f>+VLOOKUP(F47,Participants!$A$1:$F$802,5,FALSE)</f>
        <v>M</v>
      </c>
      <c r="J47" s="118">
        <f>+VLOOKUP(F47,Participants!$A$1:$F$802,3,FALSE)</f>
        <v>3</v>
      </c>
      <c r="K47" s="53" t="str">
        <f>+VLOOKUP(F47,Participants!$A$1:$G$802,7,FALSE)</f>
        <v>DEV BOYS</v>
      </c>
      <c r="L47" s="128">
        <v>5</v>
      </c>
      <c r="M47" s="118">
        <v>1.33</v>
      </c>
      <c r="N47" s="51">
        <v>9</v>
      </c>
      <c r="O47" s="114">
        <v>0</v>
      </c>
    </row>
    <row r="48" spans="1:15" ht="14.25" customHeight="1" x14ac:dyDescent="0.25">
      <c r="A48" s="108"/>
      <c r="B48" s="109"/>
      <c r="C48" s="109"/>
      <c r="D48" s="110"/>
      <c r="E48" s="110"/>
      <c r="F48" s="110">
        <v>1087</v>
      </c>
      <c r="G48" s="111" t="str">
        <f>+VLOOKUP(F48,Participants!$A$1:$F$802,2,FALSE)</f>
        <v>Adam Nelson</v>
      </c>
      <c r="H48" s="111" t="str">
        <f>+VLOOKUP(F48,Participants!$A$1:$F$802,4,FALSE)</f>
        <v>MMA</v>
      </c>
      <c r="I48" s="111" t="str">
        <f>+VLOOKUP(F48,Participants!$A$1:$F$802,5,FALSE)</f>
        <v>M</v>
      </c>
      <c r="J48" s="111">
        <f>+VLOOKUP(F48,Participants!$A$1:$F$802,3,FALSE)</f>
        <v>3</v>
      </c>
      <c r="K48" s="53" t="str">
        <f>+VLOOKUP(F48,Participants!$A$1:$G$802,7,FALSE)</f>
        <v>DEV BOYS</v>
      </c>
      <c r="L48" s="129">
        <v>5</v>
      </c>
      <c r="M48" s="111">
        <v>1.33</v>
      </c>
      <c r="N48" s="113">
        <v>9</v>
      </c>
      <c r="O48" s="114">
        <v>0</v>
      </c>
    </row>
    <row r="49" spans="1:15" ht="14.25" customHeight="1" x14ac:dyDescent="0.25">
      <c r="A49" s="108"/>
      <c r="B49" s="109"/>
      <c r="C49" s="109"/>
      <c r="D49" s="110"/>
      <c r="E49" s="110"/>
      <c r="F49" s="110">
        <v>845</v>
      </c>
      <c r="G49" s="111" t="str">
        <f>+VLOOKUP(F49,Participants!$A$1:$F$802,2,FALSE)</f>
        <v>Finley Kim</v>
      </c>
      <c r="H49" s="111" t="str">
        <f>+VLOOKUP(F49,Participants!$A$1:$F$802,4,FALSE)</f>
        <v>GAA</v>
      </c>
      <c r="I49" s="111" t="str">
        <f>+VLOOKUP(F49,Participants!$A$1:$F$802,5,FALSE)</f>
        <v>M</v>
      </c>
      <c r="J49" s="111">
        <f>+VLOOKUP(F49,Participants!$A$1:$F$802,3,FALSE)</f>
        <v>3</v>
      </c>
      <c r="K49" s="53" t="str">
        <f>+VLOOKUP(F49,Participants!$A$1:$G$802,7,FALSE)</f>
        <v>DEV BOYS</v>
      </c>
      <c r="L49" s="112">
        <v>6</v>
      </c>
      <c r="M49" s="111">
        <v>3</v>
      </c>
      <c r="N49" s="113">
        <v>8</v>
      </c>
      <c r="O49" s="114">
        <v>11</v>
      </c>
    </row>
    <row r="50" spans="1:15" ht="14.25" customHeight="1" x14ac:dyDescent="0.25">
      <c r="A50" s="108"/>
      <c r="B50" s="109"/>
      <c r="C50" s="109"/>
      <c r="D50" s="110"/>
      <c r="E50" s="110"/>
      <c r="F50" s="110">
        <v>845</v>
      </c>
      <c r="G50" s="111" t="str">
        <f>+VLOOKUP(F50,Participants!$A$1:$F$802,2,FALSE)</f>
        <v>Finley Kim</v>
      </c>
      <c r="H50" s="111" t="str">
        <f>+VLOOKUP(F50,Participants!$A$1:$F$802,4,FALSE)</f>
        <v>GAA</v>
      </c>
      <c r="I50" s="111" t="str">
        <f>+VLOOKUP(F50,Participants!$A$1:$F$802,5,FALSE)</f>
        <v>M</v>
      </c>
      <c r="J50" s="111">
        <f>+VLOOKUP(F50,Participants!$A$1:$F$802,3,FALSE)</f>
        <v>3</v>
      </c>
      <c r="K50" s="53" t="str">
        <f>+VLOOKUP(F50,Participants!$A$1:$G$802,7,FALSE)</f>
        <v>DEV BOYS</v>
      </c>
      <c r="L50" s="129">
        <v>7</v>
      </c>
      <c r="M50" s="111">
        <v>2</v>
      </c>
      <c r="N50" s="113">
        <v>8</v>
      </c>
      <c r="O50" s="114">
        <v>8</v>
      </c>
    </row>
    <row r="51" spans="1:15" ht="14.25" customHeight="1" x14ac:dyDescent="0.25">
      <c r="A51" s="115"/>
      <c r="B51" s="116"/>
      <c r="C51" s="116"/>
      <c r="D51" s="117"/>
      <c r="E51" s="117"/>
      <c r="F51" s="117">
        <v>128</v>
      </c>
      <c r="G51" s="118" t="str">
        <f>+VLOOKUP(F51,Participants!$A$1:$F$802,2,FALSE)</f>
        <v>Mick Rice</v>
      </c>
      <c r="H51" s="118" t="str">
        <f>+VLOOKUP(F51,Participants!$A$1:$F$802,4,FALSE)</f>
        <v>STL</v>
      </c>
      <c r="I51" s="118" t="str">
        <f>+VLOOKUP(F51,Participants!$A$1:$F$802,5,FALSE)</f>
        <v>M</v>
      </c>
      <c r="J51" s="118">
        <f>+VLOOKUP(F51,Participants!$A$1:$F$802,3,FALSE)</f>
        <v>3</v>
      </c>
      <c r="K51" s="53" t="str">
        <f>+VLOOKUP(F51,Participants!$A$1:$G$802,7,FALSE)</f>
        <v>DEV BOYS</v>
      </c>
      <c r="L51" s="128">
        <v>8</v>
      </c>
      <c r="M51" s="118">
        <v>0.5</v>
      </c>
      <c r="N51" s="51">
        <v>8</v>
      </c>
      <c r="O51" s="114">
        <v>6</v>
      </c>
    </row>
    <row r="52" spans="1:15" ht="14.25" customHeight="1" x14ac:dyDescent="0.25">
      <c r="A52" s="115"/>
      <c r="B52" s="116"/>
      <c r="C52" s="116"/>
      <c r="D52" s="117"/>
      <c r="E52" s="117"/>
      <c r="F52" s="117">
        <v>1088</v>
      </c>
      <c r="G52" s="118" t="str">
        <f>+VLOOKUP(F52,Participants!$A$1:$F$802,2,FALSE)</f>
        <v>Ben Assad</v>
      </c>
      <c r="H52" s="118" t="str">
        <f>+VLOOKUP(F52,Participants!$A$1:$F$802,4,FALSE)</f>
        <v>MMA</v>
      </c>
      <c r="I52" s="118" t="str">
        <f>+VLOOKUP(F52,Participants!$A$1:$F$802,5,FALSE)</f>
        <v>M</v>
      </c>
      <c r="J52" s="118">
        <f>+VLOOKUP(F52,Participants!$A$1:$F$802,3,FALSE)</f>
        <v>3</v>
      </c>
      <c r="K52" s="53" t="str">
        <f>+VLOOKUP(F52,Participants!$A$1:$G$802,7,FALSE)</f>
        <v>DEV BOYS</v>
      </c>
      <c r="L52" s="119">
        <v>8</v>
      </c>
      <c r="M52" s="118">
        <v>0.5</v>
      </c>
      <c r="N52" s="51">
        <v>8</v>
      </c>
      <c r="O52" s="114">
        <v>6</v>
      </c>
    </row>
    <row r="53" spans="1:15" ht="14.25" customHeight="1" x14ac:dyDescent="0.25">
      <c r="A53" s="115"/>
      <c r="B53" s="116"/>
      <c r="C53" s="116"/>
      <c r="D53" s="117"/>
      <c r="E53" s="117"/>
      <c r="F53" s="117">
        <v>844</v>
      </c>
      <c r="G53" s="118" t="str">
        <f>+VLOOKUP(F53,Participants!$A$1:$F$802,2,FALSE)</f>
        <v>Zeke Harris</v>
      </c>
      <c r="H53" s="118" t="str">
        <f>+VLOOKUP(F53,Participants!$A$1:$F$802,4,FALSE)</f>
        <v>GAA</v>
      </c>
      <c r="I53" s="118" t="str">
        <f>+VLOOKUP(F53,Participants!$A$1:$F$802,5,FALSE)</f>
        <v>M</v>
      </c>
      <c r="J53" s="118">
        <f>+VLOOKUP(F53,Participants!$A$1:$F$802,3,FALSE)</f>
        <v>3</v>
      </c>
      <c r="K53" s="53" t="str">
        <f>+VLOOKUP(F53,Participants!$A$1:$G$802,7,FALSE)</f>
        <v>DEV BOYS</v>
      </c>
      <c r="L53" s="128"/>
      <c r="M53" s="118"/>
      <c r="N53" s="51">
        <v>8</v>
      </c>
      <c r="O53" s="114">
        <v>3</v>
      </c>
    </row>
    <row r="54" spans="1:15" ht="14.25" customHeight="1" x14ac:dyDescent="0.25">
      <c r="A54" s="108"/>
      <c r="B54" s="109"/>
      <c r="C54" s="109"/>
      <c r="D54" s="110"/>
      <c r="E54" s="110"/>
      <c r="F54" s="110">
        <v>139</v>
      </c>
      <c r="G54" s="111" t="str">
        <f>+VLOOKUP(F54,Participants!$A$1:$F$802,2,FALSE)</f>
        <v>Hunter  Thompson</v>
      </c>
      <c r="H54" s="111" t="str">
        <f>+VLOOKUP(F54,Participants!$A$1:$F$802,4,FALSE)</f>
        <v>STL</v>
      </c>
      <c r="I54" s="111" t="str">
        <f>+VLOOKUP(F54,Participants!$A$1:$F$802,5,FALSE)</f>
        <v>M</v>
      </c>
      <c r="J54" s="111">
        <f>+VLOOKUP(F54,Participants!$A$1:$F$802,3,FALSE)</f>
        <v>4</v>
      </c>
      <c r="K54" s="53" t="str">
        <f>+VLOOKUP(F54,Participants!$A$1:$G$802,7,FALSE)</f>
        <v>DEV BOYS</v>
      </c>
      <c r="L54" s="129"/>
      <c r="M54" s="111"/>
      <c r="N54" s="113">
        <v>8</v>
      </c>
      <c r="O54" s="114">
        <v>0</v>
      </c>
    </row>
    <row r="55" spans="1:15" ht="14.25" customHeight="1" x14ac:dyDescent="0.25">
      <c r="A55" s="115"/>
      <c r="B55" s="116"/>
      <c r="C55" s="116"/>
      <c r="D55" s="117"/>
      <c r="E55" s="117"/>
      <c r="F55" s="117">
        <v>1086</v>
      </c>
      <c r="G55" s="118" t="str">
        <f>+VLOOKUP(F55,Participants!$A$1:$F$802,2,FALSE)</f>
        <v>Wyatt  Stavor</v>
      </c>
      <c r="H55" s="118" t="str">
        <f>+VLOOKUP(F55,Participants!$A$1:$F$802,4,FALSE)</f>
        <v>MMA</v>
      </c>
      <c r="I55" s="118" t="str">
        <f>+VLOOKUP(F55,Participants!$A$1:$F$802,5,FALSE)</f>
        <v>M</v>
      </c>
      <c r="J55" s="118">
        <f>+VLOOKUP(F55,Participants!$A$1:$F$802,3,FALSE)</f>
        <v>2</v>
      </c>
      <c r="K55" s="53" t="str">
        <f>+VLOOKUP(F55,Participants!$A$1:$G$802,7,FALSE)</f>
        <v>DEV BOYS</v>
      </c>
      <c r="L55" s="128"/>
      <c r="M55" s="118"/>
      <c r="N55" s="51">
        <v>8</v>
      </c>
      <c r="O55" s="114">
        <v>0</v>
      </c>
    </row>
    <row r="56" spans="1:15" ht="14.25" customHeight="1" x14ac:dyDescent="0.25">
      <c r="A56" s="108"/>
      <c r="B56" s="109"/>
      <c r="C56" s="109"/>
      <c r="D56" s="110"/>
      <c r="E56" s="110"/>
      <c r="F56" s="110">
        <v>515</v>
      </c>
      <c r="G56" s="111" t="str">
        <f>+VLOOKUP(F56,Participants!$A$1:$F$802,2,FALSE)</f>
        <v>Maxim Kletter</v>
      </c>
      <c r="H56" s="111" t="str">
        <f>+VLOOKUP(F56,Participants!$A$1:$F$802,4,FALSE)</f>
        <v>AMA</v>
      </c>
      <c r="I56" s="111" t="str">
        <f>+VLOOKUP(F56,Participants!$A$1:$F$802,5,FALSE)</f>
        <v>M</v>
      </c>
      <c r="J56" s="111">
        <f>+VLOOKUP(F56,Participants!$A$1:$F$802,3,FALSE)</f>
        <v>4</v>
      </c>
      <c r="K56" s="53" t="str">
        <f>+VLOOKUP(F56,Participants!$A$1:$G$802,7,FALSE)</f>
        <v>DEV BOYS</v>
      </c>
      <c r="L56" s="129"/>
      <c r="M56" s="111"/>
      <c r="N56" s="113">
        <v>7</v>
      </c>
      <c r="O56" s="114">
        <v>8</v>
      </c>
    </row>
    <row r="57" spans="1:15" ht="14.25" customHeight="1" x14ac:dyDescent="0.25">
      <c r="A57" s="108"/>
      <c r="B57" s="109"/>
      <c r="C57" s="109"/>
      <c r="D57" s="110"/>
      <c r="E57" s="110"/>
      <c r="F57" s="110">
        <v>1091</v>
      </c>
      <c r="G57" s="111" t="str">
        <f>+VLOOKUP(F57,Participants!$A$1:$F$802,2,FALSE)</f>
        <v>Max  Mickolay</v>
      </c>
      <c r="H57" s="111" t="str">
        <f>+VLOOKUP(F57,Participants!$A$1:$F$802,4,FALSE)</f>
        <v>MMA</v>
      </c>
      <c r="I57" s="111" t="str">
        <f>+VLOOKUP(F57,Participants!$A$1:$F$802,5,FALSE)</f>
        <v>M</v>
      </c>
      <c r="J57" s="111">
        <f>+VLOOKUP(F57,Participants!$A$1:$F$802,3,FALSE)</f>
        <v>3</v>
      </c>
      <c r="K57" s="53" t="str">
        <f>+VLOOKUP(F57,Participants!$A$1:$G$802,7,FALSE)</f>
        <v>DEV BOYS</v>
      </c>
      <c r="L57" s="112"/>
      <c r="M57" s="111"/>
      <c r="N57" s="113">
        <v>7</v>
      </c>
      <c r="O57" s="114">
        <v>8</v>
      </c>
    </row>
    <row r="58" spans="1:15" ht="14.25" customHeight="1" x14ac:dyDescent="0.25">
      <c r="A58" s="115"/>
      <c r="B58" s="116"/>
      <c r="C58" s="116"/>
      <c r="D58" s="117"/>
      <c r="E58" s="117"/>
      <c r="F58" s="117">
        <v>136</v>
      </c>
      <c r="G58" s="118" t="str">
        <f>+VLOOKUP(F58,Participants!$A$1:$F$802,2,FALSE)</f>
        <v>Maxwell Spitale</v>
      </c>
      <c r="H58" s="118" t="str">
        <f>+VLOOKUP(F58,Participants!$A$1:$F$802,4,FALSE)</f>
        <v>STL</v>
      </c>
      <c r="I58" s="118" t="str">
        <f>+VLOOKUP(F58,Participants!$A$1:$F$802,5,FALSE)</f>
        <v>M</v>
      </c>
      <c r="J58" s="118">
        <f>+VLOOKUP(F58,Participants!$A$1:$F$802,3,FALSE)</f>
        <v>3</v>
      </c>
      <c r="K58" s="53" t="str">
        <f>+VLOOKUP(F58,Participants!$A$1:$G$802,7,FALSE)</f>
        <v>DEV BOYS</v>
      </c>
      <c r="L58" s="119"/>
      <c r="M58" s="118"/>
      <c r="N58" s="51">
        <v>7</v>
      </c>
      <c r="O58" s="114">
        <v>2</v>
      </c>
    </row>
    <row r="59" spans="1:15" ht="14.25" customHeight="1" x14ac:dyDescent="0.25">
      <c r="A59" s="115"/>
      <c r="B59" s="116"/>
      <c r="C59" s="116"/>
      <c r="D59" s="117"/>
      <c r="E59" s="117"/>
      <c r="F59" s="117">
        <v>514</v>
      </c>
      <c r="G59" s="118" t="str">
        <f>+VLOOKUP(F59,Participants!$A$1:$F$802,2,FALSE)</f>
        <v>Angelo Albert</v>
      </c>
      <c r="H59" s="118" t="str">
        <f>+VLOOKUP(F59,Participants!$A$1:$F$802,4,FALSE)</f>
        <v>AMA</v>
      </c>
      <c r="I59" s="118" t="str">
        <f>+VLOOKUP(F59,Participants!$A$1:$F$802,5,FALSE)</f>
        <v>M</v>
      </c>
      <c r="J59" s="118">
        <f>+VLOOKUP(F59,Participants!$A$1:$F$802,3,FALSE)</f>
        <v>4</v>
      </c>
      <c r="K59" s="53" t="str">
        <f>+VLOOKUP(F59,Participants!$A$1:$G$802,7,FALSE)</f>
        <v>DEV BOYS</v>
      </c>
      <c r="L59" s="128"/>
      <c r="M59" s="118"/>
      <c r="N59" s="51">
        <v>7</v>
      </c>
      <c r="O59" s="114">
        <v>0</v>
      </c>
    </row>
    <row r="60" spans="1:15" ht="14.25" customHeight="1" x14ac:dyDescent="0.25">
      <c r="A60" s="108"/>
      <c r="B60" s="109"/>
      <c r="C60" s="109"/>
      <c r="D60" s="110"/>
      <c r="E60" s="110"/>
      <c r="F60" s="51">
        <v>102</v>
      </c>
      <c r="G60" s="111" t="str">
        <f>+VLOOKUP(F60,Participants!$A$1:$F$802,2,FALSE)</f>
        <v>James Buehler</v>
      </c>
      <c r="H60" s="111" t="str">
        <f>+VLOOKUP(F60,Participants!$A$1:$F$802,4,FALSE)</f>
        <v>STL</v>
      </c>
      <c r="I60" s="111" t="str">
        <f>+VLOOKUP(F60,Participants!$A$1:$F$802,5,FALSE)</f>
        <v>M</v>
      </c>
      <c r="J60" s="111">
        <f>+VLOOKUP(F60,Participants!$A$1:$F$802,3,FALSE)</f>
        <v>3</v>
      </c>
      <c r="K60" s="53" t="str">
        <f>+VLOOKUP(F60,Participants!$A$1:$G$802,7,FALSE)</f>
        <v>DEV BOYS</v>
      </c>
      <c r="L60" s="129"/>
      <c r="M60" s="111"/>
      <c r="N60" s="113">
        <v>6</v>
      </c>
      <c r="O60" s="114">
        <v>10</v>
      </c>
    </row>
    <row r="61" spans="1:15" ht="14.25" customHeight="1" x14ac:dyDescent="0.25">
      <c r="A61" s="108"/>
      <c r="B61" s="109"/>
      <c r="C61" s="109"/>
      <c r="D61" s="110"/>
      <c r="E61" s="110"/>
      <c r="F61" s="110">
        <v>505</v>
      </c>
      <c r="G61" s="111" t="str">
        <f>+VLOOKUP(F61,Participants!$A$1:$F$802,2,FALSE)</f>
        <v>Alex Kalchthaler</v>
      </c>
      <c r="H61" s="111" t="str">
        <f>+VLOOKUP(F61,Participants!$A$1:$F$802,4,FALSE)</f>
        <v>AMA</v>
      </c>
      <c r="I61" s="111" t="str">
        <f>+VLOOKUP(F61,Participants!$A$1:$F$802,5,FALSE)</f>
        <v>M</v>
      </c>
      <c r="J61" s="111">
        <f>+VLOOKUP(F61,Participants!$A$1:$F$802,3,FALSE)</f>
        <v>2</v>
      </c>
      <c r="K61" s="53" t="str">
        <f>+VLOOKUP(F61,Participants!$A$1:$G$802,7,FALSE)</f>
        <v>DEV BOYS</v>
      </c>
      <c r="L61" s="112"/>
      <c r="M61" s="111"/>
      <c r="N61" s="113">
        <v>6</v>
      </c>
      <c r="O61" s="114">
        <v>8</v>
      </c>
    </row>
    <row r="62" spans="1:15" ht="14.25" customHeight="1" x14ac:dyDescent="0.25">
      <c r="A62" s="115"/>
      <c r="B62" s="116"/>
      <c r="C62" s="116"/>
      <c r="D62" s="117"/>
      <c r="E62" s="117"/>
      <c r="F62" s="117">
        <v>1020</v>
      </c>
      <c r="G62" s="118" t="str">
        <f>+VLOOKUP(F62,Participants!$A$1:$F$802,2,FALSE)</f>
        <v>Johnnie Cohen Martin</v>
      </c>
      <c r="H62" s="118" t="str">
        <f>+VLOOKUP(F62,Participants!$A$1:$F$802,4,FALSE)</f>
        <v>JFK</v>
      </c>
      <c r="I62" s="118" t="str">
        <f>+VLOOKUP(F62,Participants!$A$1:$F$802,5,FALSE)</f>
        <v>M</v>
      </c>
      <c r="J62" s="118">
        <f>+VLOOKUP(F62,Participants!$A$1:$F$802,3,FALSE)</f>
        <v>3</v>
      </c>
      <c r="K62" s="53" t="str">
        <f>+VLOOKUP(F62,Participants!$A$1:$G$802,7,FALSE)</f>
        <v>DEV BOYS</v>
      </c>
      <c r="L62" s="119"/>
      <c r="M62" s="118"/>
      <c r="N62" s="51">
        <v>6</v>
      </c>
      <c r="O62" s="114">
        <v>7</v>
      </c>
    </row>
    <row r="63" spans="1:15" ht="14.25" customHeight="1" x14ac:dyDescent="0.25">
      <c r="A63" s="108"/>
      <c r="B63" s="109"/>
      <c r="C63" s="109"/>
      <c r="D63" s="110"/>
      <c r="E63" s="110"/>
      <c r="F63" s="110">
        <v>509</v>
      </c>
      <c r="G63" s="111" t="str">
        <f>+VLOOKUP(F63,Participants!$A$1:$F$802,2,FALSE)</f>
        <v>Andrew Yester</v>
      </c>
      <c r="H63" s="111" t="str">
        <f>+VLOOKUP(F63,Participants!$A$1:$F$802,4,FALSE)</f>
        <v>AMA</v>
      </c>
      <c r="I63" s="111" t="str">
        <f>+VLOOKUP(F63,Participants!$A$1:$F$802,5,FALSE)</f>
        <v>M</v>
      </c>
      <c r="J63" s="111">
        <f>+VLOOKUP(F63,Participants!$A$1:$F$802,3,FALSE)</f>
        <v>3</v>
      </c>
      <c r="K63" s="53" t="str">
        <f>+VLOOKUP(F63,Participants!$A$1:$G$802,7,FALSE)</f>
        <v>DEV BOYS</v>
      </c>
      <c r="L63" s="112"/>
      <c r="M63" s="111"/>
      <c r="N63" s="113">
        <v>6</v>
      </c>
      <c r="O63" s="114">
        <v>5</v>
      </c>
    </row>
    <row r="64" spans="1:15" ht="14.25" customHeight="1" x14ac:dyDescent="0.25">
      <c r="A64" s="108"/>
      <c r="B64" s="109"/>
      <c r="C64" s="109"/>
      <c r="D64" s="110"/>
      <c r="E64" s="110"/>
      <c r="F64" s="110">
        <v>1021</v>
      </c>
      <c r="G64" s="111" t="str">
        <f>+VLOOKUP(F64,Participants!$A$1:$F$802,2,FALSE)</f>
        <v>Dominic Egers</v>
      </c>
      <c r="H64" s="111" t="str">
        <f>+VLOOKUP(F64,Participants!$A$1:$F$802,4,FALSE)</f>
        <v>JFK</v>
      </c>
      <c r="I64" s="111" t="str">
        <f>+VLOOKUP(F64,Participants!$A$1:$F$802,5,FALSE)</f>
        <v>M</v>
      </c>
      <c r="J64" s="111">
        <f>+VLOOKUP(F64,Participants!$A$1:$F$802,3,FALSE)</f>
        <v>3</v>
      </c>
      <c r="K64" s="53" t="str">
        <f>+VLOOKUP(F64,Participants!$A$1:$G$802,7,FALSE)</f>
        <v>DEV BOYS</v>
      </c>
      <c r="L64" s="129"/>
      <c r="M64" s="111"/>
      <c r="N64" s="113">
        <v>6</v>
      </c>
      <c r="O64" s="114">
        <v>5</v>
      </c>
    </row>
    <row r="65" spans="1:15" ht="14.25" customHeight="1" x14ac:dyDescent="0.25">
      <c r="A65" s="115"/>
      <c r="B65" s="116"/>
      <c r="C65" s="116"/>
      <c r="D65" s="117"/>
      <c r="E65" s="117"/>
      <c r="F65" s="117">
        <v>144</v>
      </c>
      <c r="G65" s="118" t="str">
        <f>+VLOOKUP(F65,Participants!$A$1:$F$802,2,FALSE)</f>
        <v>Bennett  Willman</v>
      </c>
      <c r="H65" s="118" t="str">
        <f>+VLOOKUP(F65,Participants!$A$1:$F$802,4,FALSE)</f>
        <v>STL</v>
      </c>
      <c r="I65" s="118" t="str">
        <f>+VLOOKUP(F65,Participants!$A$1:$F$802,5,FALSE)</f>
        <v>M</v>
      </c>
      <c r="J65" s="118">
        <f>+VLOOKUP(F65,Participants!$A$1:$F$802,3,FALSE)</f>
        <v>3</v>
      </c>
      <c r="K65" s="53" t="str">
        <f>+VLOOKUP(F65,Participants!$A$1:$G$802,7,FALSE)</f>
        <v>DEV BOYS</v>
      </c>
      <c r="L65" s="128"/>
      <c r="M65" s="118"/>
      <c r="N65" s="51">
        <v>6</v>
      </c>
      <c r="O65" s="114">
        <v>4</v>
      </c>
    </row>
    <row r="66" spans="1:15" ht="14.25" customHeight="1" x14ac:dyDescent="0.25">
      <c r="A66" s="115"/>
      <c r="B66" s="116"/>
      <c r="C66" s="116"/>
      <c r="D66" s="117"/>
      <c r="E66" s="117"/>
      <c r="F66" s="51">
        <v>105</v>
      </c>
      <c r="G66" s="118" t="str">
        <f>+VLOOKUP(F66,Participants!$A$1:$F$802,2,FALSE)</f>
        <v>Charlie  Cimorelli</v>
      </c>
      <c r="H66" s="118" t="str">
        <f>+VLOOKUP(F66,Participants!$A$1:$F$802,4,FALSE)</f>
        <v>STL</v>
      </c>
      <c r="I66" s="118" t="str">
        <f>+VLOOKUP(F66,Participants!$A$1:$F$802,5,FALSE)</f>
        <v>M</v>
      </c>
      <c r="J66" s="118">
        <f>+VLOOKUP(F66,Participants!$A$1:$F$802,3,FALSE)</f>
        <v>3</v>
      </c>
      <c r="K66" s="53" t="str">
        <f>+VLOOKUP(F66,Participants!$A$1:$G$802,7,FALSE)</f>
        <v>DEV BOYS</v>
      </c>
      <c r="L66" s="119"/>
      <c r="M66" s="118"/>
      <c r="N66" s="51">
        <v>6</v>
      </c>
      <c r="O66" s="114">
        <v>3</v>
      </c>
    </row>
    <row r="67" spans="1:15" ht="14.25" customHeight="1" x14ac:dyDescent="0.25">
      <c r="A67" s="115"/>
      <c r="B67" s="116"/>
      <c r="C67" s="116"/>
      <c r="D67" s="117"/>
      <c r="E67" s="117"/>
      <c r="F67" s="51">
        <v>115</v>
      </c>
      <c r="G67" s="118" t="str">
        <f>+VLOOKUP(F67,Participants!$A$1:$F$802,2,FALSE)</f>
        <v>Ryan  Jost</v>
      </c>
      <c r="H67" s="118" t="str">
        <f>+VLOOKUP(F67,Participants!$A$1:$F$802,4,FALSE)</f>
        <v>STL</v>
      </c>
      <c r="I67" s="118" t="str">
        <f>+VLOOKUP(F67,Participants!$A$1:$F$802,5,FALSE)</f>
        <v>M</v>
      </c>
      <c r="J67" s="118">
        <f>+VLOOKUP(F67,Participants!$A$1:$F$802,3,FALSE)</f>
        <v>2</v>
      </c>
      <c r="K67" s="53" t="str">
        <f>+VLOOKUP(F67,Participants!$A$1:$G$802,7,FALSE)</f>
        <v>DEV BOYS</v>
      </c>
      <c r="L67" s="128"/>
      <c r="M67" s="118"/>
      <c r="N67" s="51">
        <v>6</v>
      </c>
      <c r="O67" s="114">
        <v>3</v>
      </c>
    </row>
    <row r="68" spans="1:15" ht="14.25" customHeight="1" x14ac:dyDescent="0.25">
      <c r="A68" s="115"/>
      <c r="B68" s="116"/>
      <c r="C68" s="116"/>
      <c r="D68" s="117"/>
      <c r="E68" s="117"/>
      <c r="F68" s="117">
        <v>502</v>
      </c>
      <c r="G68" s="118" t="str">
        <f>+VLOOKUP(F68,Participants!$A$1:$F$802,2,FALSE)</f>
        <v>Nolan Dieckmann</v>
      </c>
      <c r="H68" s="118" t="str">
        <f>+VLOOKUP(F68,Participants!$A$1:$F$802,4,FALSE)</f>
        <v>AMA</v>
      </c>
      <c r="I68" s="118" t="str">
        <f>+VLOOKUP(F68,Participants!$A$1:$F$802,5,FALSE)</f>
        <v>M</v>
      </c>
      <c r="J68" s="118">
        <f>+VLOOKUP(F68,Participants!$A$1:$F$802,3,FALSE)</f>
        <v>1</v>
      </c>
      <c r="K68" s="53" t="str">
        <f>+VLOOKUP(F68,Participants!$A$1:$G$802,7,FALSE)</f>
        <v>DEV BOYS</v>
      </c>
      <c r="L68" s="119"/>
      <c r="M68" s="118"/>
      <c r="N68" s="51">
        <v>6</v>
      </c>
      <c r="O68" s="114">
        <v>2</v>
      </c>
    </row>
    <row r="69" spans="1:15" ht="14.25" customHeight="1" x14ac:dyDescent="0.25">
      <c r="A69" s="108"/>
      <c r="B69" s="109"/>
      <c r="C69" s="109"/>
      <c r="D69" s="110"/>
      <c r="E69" s="110"/>
      <c r="F69" s="110">
        <v>121</v>
      </c>
      <c r="G69" s="111" t="str">
        <f>+VLOOKUP(F69,Participants!$A$1:$F$802,2,FALSE)</f>
        <v>TJ Menardi</v>
      </c>
      <c r="H69" s="111" t="str">
        <f>+VLOOKUP(F69,Participants!$A$1:$F$802,4,FALSE)</f>
        <v>STL</v>
      </c>
      <c r="I69" s="111" t="str">
        <f>+VLOOKUP(F69,Participants!$A$1:$F$802,5,FALSE)</f>
        <v>M</v>
      </c>
      <c r="J69" s="111">
        <f>+VLOOKUP(F69,Participants!$A$1:$F$802,3,FALSE)</f>
        <v>3</v>
      </c>
      <c r="K69" s="53" t="str">
        <f>+VLOOKUP(F69,Participants!$A$1:$G$802,7,FALSE)</f>
        <v>DEV BOYS</v>
      </c>
      <c r="L69" s="112"/>
      <c r="M69" s="111"/>
      <c r="N69" s="113">
        <v>6</v>
      </c>
      <c r="O69" s="114">
        <v>0</v>
      </c>
    </row>
    <row r="70" spans="1:15" ht="14.25" customHeight="1" x14ac:dyDescent="0.25">
      <c r="A70" s="115"/>
      <c r="B70" s="116"/>
      <c r="C70" s="116"/>
      <c r="D70" s="117"/>
      <c r="E70" s="117"/>
      <c r="F70" s="117">
        <v>507</v>
      </c>
      <c r="G70" s="118" t="str">
        <f>+VLOOKUP(F70,Participants!$A$1:$F$802,2,FALSE)</f>
        <v>Luca Fuerst</v>
      </c>
      <c r="H70" s="118" t="str">
        <f>+VLOOKUP(F70,Participants!$A$1:$F$802,4,FALSE)</f>
        <v>AMA</v>
      </c>
      <c r="I70" s="118" t="str">
        <f>+VLOOKUP(F70,Participants!$A$1:$F$802,5,FALSE)</f>
        <v>M</v>
      </c>
      <c r="J70" s="118">
        <f>+VLOOKUP(F70,Participants!$A$1:$F$802,3,FALSE)</f>
        <v>2</v>
      </c>
      <c r="K70" s="53" t="str">
        <f>+VLOOKUP(F70,Participants!$A$1:$G$802,7,FALSE)</f>
        <v>DEV BOYS</v>
      </c>
      <c r="L70" s="119"/>
      <c r="M70" s="118"/>
      <c r="N70" s="51">
        <v>6</v>
      </c>
      <c r="O70" s="114">
        <v>0</v>
      </c>
    </row>
    <row r="71" spans="1:15" ht="14.25" customHeight="1" x14ac:dyDescent="0.25">
      <c r="A71" s="115"/>
      <c r="B71" s="116"/>
      <c r="C71" s="116"/>
      <c r="D71" s="117"/>
      <c r="E71" s="117"/>
      <c r="F71" s="117">
        <v>831</v>
      </c>
      <c r="G71" s="118" t="str">
        <f>+VLOOKUP(F71,Participants!$A$1:$F$802,2,FALSE)</f>
        <v>Liam Simons</v>
      </c>
      <c r="H71" s="118" t="str">
        <f>+VLOOKUP(F71,Participants!$A$1:$F$802,4,FALSE)</f>
        <v>GAA</v>
      </c>
      <c r="I71" s="118" t="str">
        <f>+VLOOKUP(F71,Participants!$A$1:$F$802,5,FALSE)</f>
        <v>M</v>
      </c>
      <c r="J71" s="118">
        <f>+VLOOKUP(F71,Participants!$A$1:$F$802,3,FALSE)</f>
        <v>1</v>
      </c>
      <c r="K71" s="53" t="str">
        <f>+VLOOKUP(F71,Participants!$A$1:$G$802,7,FALSE)</f>
        <v>DEV BOYS</v>
      </c>
      <c r="L71" s="128"/>
      <c r="M71" s="118"/>
      <c r="N71" s="51">
        <v>6</v>
      </c>
      <c r="O71" s="114">
        <v>0</v>
      </c>
    </row>
    <row r="72" spans="1:15" ht="14.25" customHeight="1" x14ac:dyDescent="0.25">
      <c r="A72" s="115"/>
      <c r="B72" s="116"/>
      <c r="C72" s="116"/>
      <c r="D72" s="117"/>
      <c r="E72" s="117"/>
      <c r="F72" s="117">
        <v>507</v>
      </c>
      <c r="G72" s="118" t="str">
        <f>+VLOOKUP(F72,Participants!$A$1:$F$802,2,FALSE)</f>
        <v>Luca Fuerst</v>
      </c>
      <c r="H72" s="118" t="str">
        <f>+VLOOKUP(F72,Participants!$A$1:$F$802,4,FALSE)</f>
        <v>AMA</v>
      </c>
      <c r="I72" s="118" t="str">
        <f>+VLOOKUP(F72,Participants!$A$1:$F$802,5,FALSE)</f>
        <v>M</v>
      </c>
      <c r="J72" s="118">
        <f>+VLOOKUP(F72,Participants!$A$1:$F$802,3,FALSE)</f>
        <v>2</v>
      </c>
      <c r="K72" s="53" t="str">
        <f>+VLOOKUP(F72,Participants!$A$1:$G$802,7,FALSE)</f>
        <v>DEV BOYS</v>
      </c>
      <c r="L72" s="119"/>
      <c r="M72" s="118"/>
      <c r="N72" s="51">
        <v>6</v>
      </c>
      <c r="O72" s="114">
        <v>0</v>
      </c>
    </row>
    <row r="73" spans="1:15" ht="14.25" customHeight="1" x14ac:dyDescent="0.25">
      <c r="A73" s="108"/>
      <c r="B73" s="109"/>
      <c r="C73" s="109"/>
      <c r="D73" s="110"/>
      <c r="E73" s="110"/>
      <c r="F73" s="110">
        <v>831</v>
      </c>
      <c r="G73" s="111" t="str">
        <f>+VLOOKUP(F73,Participants!$A$1:$F$802,2,FALSE)</f>
        <v>Liam Simons</v>
      </c>
      <c r="H73" s="111" t="str">
        <f>+VLOOKUP(F73,Participants!$A$1:$F$802,4,FALSE)</f>
        <v>GAA</v>
      </c>
      <c r="I73" s="111" t="str">
        <f>+VLOOKUP(F73,Participants!$A$1:$F$802,5,FALSE)</f>
        <v>M</v>
      </c>
      <c r="J73" s="111">
        <f>+VLOOKUP(F73,Participants!$A$1:$F$802,3,FALSE)</f>
        <v>1</v>
      </c>
      <c r="K73" s="53" t="str">
        <f>+VLOOKUP(F73,Participants!$A$1:$G$802,7,FALSE)</f>
        <v>DEV BOYS</v>
      </c>
      <c r="L73" s="112"/>
      <c r="M73" s="111"/>
      <c r="N73" s="113">
        <v>6</v>
      </c>
      <c r="O73" s="114">
        <v>0</v>
      </c>
    </row>
    <row r="74" spans="1:15" ht="14.25" customHeight="1" x14ac:dyDescent="0.25">
      <c r="A74" s="108"/>
      <c r="B74" s="109"/>
      <c r="C74" s="109"/>
      <c r="D74" s="110"/>
      <c r="E74" s="110"/>
      <c r="F74" s="110">
        <v>501</v>
      </c>
      <c r="G74" s="111" t="str">
        <f>+VLOOKUP(F74,Participants!$A$1:$F$802,2,FALSE)</f>
        <v>Joey O'Keefe</v>
      </c>
      <c r="H74" s="111" t="str">
        <f>+VLOOKUP(F74,Participants!$A$1:$F$802,4,FALSE)</f>
        <v>AMA</v>
      </c>
      <c r="I74" s="111" t="str">
        <f>+VLOOKUP(F74,Participants!$A$1:$F$802,5,FALSE)</f>
        <v>M</v>
      </c>
      <c r="J74" s="111">
        <f>+VLOOKUP(F74,Participants!$A$1:$F$802,3,FALSE)</f>
        <v>1</v>
      </c>
      <c r="K74" s="53" t="str">
        <f>+VLOOKUP(F74,Participants!$A$1:$G$802,7,FALSE)</f>
        <v>DEV BOYS</v>
      </c>
      <c r="L74" s="129"/>
      <c r="M74" s="111"/>
      <c r="N74" s="113">
        <v>5</v>
      </c>
      <c r="O74" s="114">
        <v>9</v>
      </c>
    </row>
    <row r="75" spans="1:15" ht="14.25" customHeight="1" x14ac:dyDescent="0.25">
      <c r="A75" s="108"/>
      <c r="B75" s="109"/>
      <c r="C75" s="109"/>
      <c r="D75" s="110"/>
      <c r="E75" s="110"/>
      <c r="F75" s="110">
        <v>842</v>
      </c>
      <c r="G75" s="111" t="str">
        <f>+VLOOKUP(F75,Participants!$A$1:$F$802,2,FALSE)</f>
        <v>Alex Cwiklik</v>
      </c>
      <c r="H75" s="111" t="str">
        <f>+VLOOKUP(F75,Participants!$A$1:$F$802,4,FALSE)</f>
        <v>GAA</v>
      </c>
      <c r="I75" s="111" t="str">
        <f>+VLOOKUP(F75,Participants!$A$1:$F$802,5,FALSE)</f>
        <v>M</v>
      </c>
      <c r="J75" s="111">
        <f>+VLOOKUP(F75,Participants!$A$1:$F$802,3,FALSE)</f>
        <v>3</v>
      </c>
      <c r="K75" s="53" t="str">
        <f>+VLOOKUP(F75,Participants!$A$1:$G$802,7,FALSE)</f>
        <v>DEV BOYS</v>
      </c>
      <c r="L75" s="112"/>
      <c r="M75" s="111"/>
      <c r="N75" s="113">
        <v>5</v>
      </c>
      <c r="O75" s="114">
        <v>9</v>
      </c>
    </row>
    <row r="76" spans="1:15" ht="14.25" customHeight="1" x14ac:dyDescent="0.25">
      <c r="A76" s="115"/>
      <c r="B76" s="116"/>
      <c r="C76" s="116"/>
      <c r="D76" s="117"/>
      <c r="E76" s="117"/>
      <c r="F76" s="117">
        <v>510</v>
      </c>
      <c r="G76" s="118" t="str">
        <f>+VLOOKUP(F76,Participants!$A$1:$F$802,2,FALSE)</f>
        <v>Gino Albert</v>
      </c>
      <c r="H76" s="118" t="str">
        <f>+VLOOKUP(F76,Participants!$A$1:$F$802,4,FALSE)</f>
        <v>AMA</v>
      </c>
      <c r="I76" s="118" t="str">
        <f>+VLOOKUP(F76,Participants!$A$1:$F$802,5,FALSE)</f>
        <v>M</v>
      </c>
      <c r="J76" s="118">
        <f>+VLOOKUP(F76,Participants!$A$1:$F$802,3,FALSE)</f>
        <v>3</v>
      </c>
      <c r="K76" s="53" t="str">
        <f>+VLOOKUP(F76,Participants!$A$1:$G$802,7,FALSE)</f>
        <v>DEV BOYS</v>
      </c>
      <c r="L76" s="119"/>
      <c r="M76" s="118"/>
      <c r="N76" s="51">
        <v>5</v>
      </c>
      <c r="O76" s="114">
        <v>7</v>
      </c>
    </row>
    <row r="77" spans="1:15" ht="14.25" customHeight="1" x14ac:dyDescent="0.25">
      <c r="A77" s="108"/>
      <c r="B77" s="109"/>
      <c r="C77" s="109"/>
      <c r="D77" s="110"/>
      <c r="E77" s="110"/>
      <c r="F77" s="110">
        <v>1089</v>
      </c>
      <c r="G77" s="111" t="str">
        <f>+VLOOKUP(F77,Participants!$A$1:$F$802,2,FALSE)</f>
        <v>John Goga</v>
      </c>
      <c r="H77" s="111" t="str">
        <f>+VLOOKUP(F77,Participants!$A$1:$F$802,4,FALSE)</f>
        <v>MMA</v>
      </c>
      <c r="I77" s="111" t="str">
        <f>+VLOOKUP(F77,Participants!$A$1:$F$802,5,FALSE)</f>
        <v>M</v>
      </c>
      <c r="J77" s="111">
        <f>+VLOOKUP(F77,Participants!$A$1:$F$802,3,FALSE)</f>
        <v>3</v>
      </c>
      <c r="K77" s="53" t="str">
        <f>+VLOOKUP(F77,Participants!$A$1:$G$802,7,FALSE)</f>
        <v>DEV BOYS</v>
      </c>
      <c r="L77" s="112"/>
      <c r="M77" s="111"/>
      <c r="N77" s="113">
        <v>5</v>
      </c>
      <c r="O77" s="114">
        <v>7</v>
      </c>
    </row>
    <row r="78" spans="1:15" ht="14.25" customHeight="1" x14ac:dyDescent="0.25">
      <c r="A78" s="115"/>
      <c r="B78" s="116"/>
      <c r="C78" s="116"/>
      <c r="D78" s="117"/>
      <c r="E78" s="117"/>
      <c r="F78" s="117">
        <v>1090</v>
      </c>
      <c r="G78" s="118" t="str">
        <f>+VLOOKUP(F78,Participants!$A$1:$F$802,2,FALSE)</f>
        <v>Logan Cizauskas</v>
      </c>
      <c r="H78" s="118" t="str">
        <f>+VLOOKUP(F78,Participants!$A$1:$F$802,4,FALSE)</f>
        <v>MMA</v>
      </c>
      <c r="I78" s="118" t="str">
        <f>+VLOOKUP(F78,Participants!$A$1:$F$802,5,FALSE)</f>
        <v>M</v>
      </c>
      <c r="J78" s="118">
        <f>+VLOOKUP(F78,Participants!$A$1:$F$802,3,FALSE)</f>
        <v>3</v>
      </c>
      <c r="K78" s="53" t="str">
        <f>+VLOOKUP(F78,Participants!$A$1:$G$802,7,FALSE)</f>
        <v>DEV BOYS</v>
      </c>
      <c r="L78" s="119"/>
      <c r="M78" s="118"/>
      <c r="N78" s="51">
        <v>5</v>
      </c>
      <c r="O78" s="114">
        <v>0</v>
      </c>
    </row>
    <row r="79" spans="1:15" ht="14.25" customHeight="1" x14ac:dyDescent="0.25">
      <c r="A79" s="115"/>
      <c r="B79" s="116"/>
      <c r="C79" s="116"/>
      <c r="D79" s="117"/>
      <c r="E79" s="117"/>
      <c r="F79" s="117">
        <v>1085</v>
      </c>
      <c r="G79" s="118" t="str">
        <f>+VLOOKUP(F79,Participants!$A$1:$F$802,2,FALSE)</f>
        <v>Luca Morosetti</v>
      </c>
      <c r="H79" s="118" t="str">
        <f>+VLOOKUP(F79,Participants!$A$1:$F$802,4,FALSE)</f>
        <v>MMA</v>
      </c>
      <c r="I79" s="118" t="str">
        <f>+VLOOKUP(F79,Participants!$A$1:$F$802,5,FALSE)</f>
        <v>M</v>
      </c>
      <c r="J79" s="118">
        <f>+VLOOKUP(F79,Participants!$A$1:$F$802,3,FALSE)</f>
        <v>1</v>
      </c>
      <c r="K79" s="53" t="str">
        <f>+VLOOKUP(F79,Participants!$A$1:$G$802,7,FALSE)</f>
        <v>DEV BOYS</v>
      </c>
      <c r="L79" s="128"/>
      <c r="M79" s="118"/>
      <c r="N79" s="51">
        <v>4</v>
      </c>
      <c r="O79" s="114">
        <v>7</v>
      </c>
    </row>
    <row r="80" spans="1:15" ht="14.25" customHeight="1" x14ac:dyDescent="0.25">
      <c r="A80" s="115"/>
      <c r="B80" s="116"/>
      <c r="C80" s="116"/>
      <c r="D80" s="117"/>
      <c r="E80" s="117"/>
      <c r="F80" s="117">
        <v>1129</v>
      </c>
      <c r="G80" s="118" t="str">
        <f>+VLOOKUP(F80,Participants!$A$1:$F$802,2,FALSE)</f>
        <v>Kipton Sullivan</v>
      </c>
      <c r="H80" s="118" t="str">
        <f>+VLOOKUP(F80,Participants!$A$1:$F$802,4,FALSE)</f>
        <v>MMA</v>
      </c>
      <c r="I80" s="118" t="str">
        <f>+VLOOKUP(F80,Participants!$A$1:$F$802,5,FALSE)</f>
        <v>M</v>
      </c>
      <c r="J80" s="118">
        <f>+VLOOKUP(F80,Participants!$A$1:$F$802,3,FALSE)</f>
        <v>3</v>
      </c>
      <c r="K80" s="53" t="str">
        <f>+VLOOKUP(F80,Participants!$A$1:$G$802,7,FALSE)</f>
        <v>DEV BOYS</v>
      </c>
      <c r="L80" s="119"/>
      <c r="M80" s="118"/>
      <c r="N80" s="51">
        <v>4</v>
      </c>
      <c r="O80" s="114">
        <v>6</v>
      </c>
    </row>
    <row r="81" spans="1:24" ht="14.25" customHeight="1" x14ac:dyDescent="0.25">
      <c r="A81" s="115"/>
      <c r="B81" s="116"/>
      <c r="C81" s="116"/>
      <c r="D81" s="117"/>
      <c r="E81" s="117"/>
      <c r="F81" s="117">
        <v>846</v>
      </c>
      <c r="G81" s="118" t="str">
        <f>+VLOOKUP(F81,Participants!$A$1:$F$802,2,FALSE)</f>
        <v>Grayson Lyle</v>
      </c>
      <c r="H81" s="118" t="str">
        <f>+VLOOKUP(F81,Participants!$A$1:$F$802,4,FALSE)</f>
        <v>GAA</v>
      </c>
      <c r="I81" s="118" t="str">
        <f>+VLOOKUP(F81,Participants!$A$1:$F$802,5,FALSE)</f>
        <v>M</v>
      </c>
      <c r="J81" s="118">
        <f>+VLOOKUP(F81,Participants!$A$1:$F$802,3,FALSE)</f>
        <v>3</v>
      </c>
      <c r="K81" s="53" t="str">
        <f>+VLOOKUP(F81,Participants!$A$1:$G$802,7,FALSE)</f>
        <v>DEV BOYS</v>
      </c>
      <c r="L81" s="128"/>
      <c r="M81" s="118"/>
      <c r="N81" s="51">
        <v>4</v>
      </c>
      <c r="O81" s="114">
        <v>6</v>
      </c>
    </row>
    <row r="82" spans="1:24" ht="14.25" customHeight="1" x14ac:dyDescent="0.25">
      <c r="A82" s="108"/>
      <c r="B82" s="109"/>
      <c r="C82" s="109"/>
      <c r="D82" s="110"/>
      <c r="E82" s="110"/>
      <c r="F82" s="110">
        <v>829</v>
      </c>
      <c r="G82" s="111" t="str">
        <f>+VLOOKUP(F82,Participants!$A$1:$F$802,2,FALSE)</f>
        <v>Michael Cerchiaro</v>
      </c>
      <c r="H82" s="111" t="str">
        <f>+VLOOKUP(F82,Participants!$A$1:$F$802,4,FALSE)</f>
        <v>GAA</v>
      </c>
      <c r="I82" s="111" t="str">
        <f>+VLOOKUP(F82,Participants!$A$1:$F$802,5,FALSE)</f>
        <v>M</v>
      </c>
      <c r="J82" s="111">
        <f>+VLOOKUP(F82,Participants!$A$1:$F$802,3,FALSE)</f>
        <v>1</v>
      </c>
      <c r="K82" s="53" t="str">
        <f>+VLOOKUP(F82,Participants!$A$1:$G$802,7,FALSE)</f>
        <v>DEV BOYS</v>
      </c>
      <c r="L82" s="129"/>
      <c r="M82" s="111"/>
      <c r="N82" s="113">
        <v>4</v>
      </c>
      <c r="O82" s="114">
        <v>4</v>
      </c>
    </row>
    <row r="83" spans="1:24" ht="14.25" customHeight="1" x14ac:dyDescent="0.25">
      <c r="A83" s="115"/>
      <c r="B83" s="116"/>
      <c r="C83" s="116"/>
      <c r="D83" s="117"/>
      <c r="E83" s="117"/>
      <c r="F83" s="117">
        <v>828</v>
      </c>
      <c r="G83" s="118" t="str">
        <f>+VLOOKUP(F83,Participants!$A$1:$F$802,2,FALSE)</f>
        <v>Henry Cerchiaro</v>
      </c>
      <c r="H83" s="118" t="str">
        <f>+VLOOKUP(F83,Participants!$A$1:$F$802,4,FALSE)</f>
        <v>GAA</v>
      </c>
      <c r="I83" s="118" t="str">
        <f>+VLOOKUP(F83,Participants!$A$1:$F$802,5,FALSE)</f>
        <v>M</v>
      </c>
      <c r="J83" s="118">
        <f>+VLOOKUP(F83,Participants!$A$1:$F$802,3,FALSE)</f>
        <v>1</v>
      </c>
      <c r="K83" s="53" t="str">
        <f>+VLOOKUP(F83,Participants!$A$1:$G$802,7,FALSE)</f>
        <v>DEV BOYS</v>
      </c>
      <c r="L83" s="128"/>
      <c r="M83" s="118"/>
      <c r="N83" s="51">
        <v>4</v>
      </c>
      <c r="O83" s="114">
        <v>2</v>
      </c>
    </row>
    <row r="84" spans="1:24" ht="14.25" customHeight="1" x14ac:dyDescent="0.25">
      <c r="A84" s="115"/>
      <c r="B84" s="116"/>
      <c r="C84" s="116"/>
      <c r="D84" s="117"/>
      <c r="E84" s="117"/>
      <c r="F84" s="117">
        <v>846</v>
      </c>
      <c r="G84" s="118" t="str">
        <f>+VLOOKUP(F84,Participants!$A$1:$F$802,2,FALSE)</f>
        <v>Grayson Lyle</v>
      </c>
      <c r="H84" s="118" t="str">
        <f>+VLOOKUP(F84,Participants!$A$1:$F$802,4,FALSE)</f>
        <v>GAA</v>
      </c>
      <c r="I84" s="118" t="str">
        <f>+VLOOKUP(F84,Participants!$A$1:$F$802,5,FALSE)</f>
        <v>M</v>
      </c>
      <c r="J84" s="118">
        <f>+VLOOKUP(F84,Participants!$A$1:$F$802,3,FALSE)</f>
        <v>3</v>
      </c>
      <c r="K84" s="53" t="str">
        <f>+VLOOKUP(F84,Participants!$A$1:$G$802,7,FALSE)</f>
        <v>DEV BOYS</v>
      </c>
      <c r="L84" s="119"/>
      <c r="M84" s="118"/>
      <c r="N84" s="51">
        <v>3</v>
      </c>
      <c r="O84" s="114">
        <v>9</v>
      </c>
    </row>
    <row r="85" spans="1:24" ht="14.25" customHeight="1" x14ac:dyDescent="0.25">
      <c r="A85" s="108"/>
      <c r="B85" s="109"/>
      <c r="C85" s="109"/>
      <c r="D85" s="110"/>
      <c r="E85" s="110"/>
      <c r="F85" s="110"/>
      <c r="G85" s="111" t="e">
        <f>+VLOOKUP(F85,Participants!$A$1:$F$802,2,FALSE)</f>
        <v>#N/A</v>
      </c>
      <c r="H85" s="111" t="e">
        <f>+VLOOKUP(F85,Participants!$A$1:$F$802,4,FALSE)</f>
        <v>#N/A</v>
      </c>
      <c r="I85" s="111" t="e">
        <f>+VLOOKUP(F85,Participants!$A$1:$F$802,5,FALSE)</f>
        <v>#N/A</v>
      </c>
      <c r="J85" s="111" t="e">
        <f>+VLOOKUP(F85,Participants!$A$1:$F$802,3,FALSE)</f>
        <v>#N/A</v>
      </c>
      <c r="K85" s="53" t="e">
        <f>+VLOOKUP(F85,Participants!$A$1:$G$802,7,FALSE)</f>
        <v>#N/A</v>
      </c>
      <c r="L85" s="112"/>
      <c r="M85" s="111"/>
      <c r="N85" s="113"/>
      <c r="O85" s="114"/>
    </row>
    <row r="86" spans="1:24" ht="14.25" customHeight="1" x14ac:dyDescent="0.25">
      <c r="A86" s="121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</row>
    <row r="87" spans="1:24" ht="14.25" customHeight="1" x14ac:dyDescent="0.25">
      <c r="A87" s="121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</row>
    <row r="88" spans="1:24" ht="14.25" customHeight="1" x14ac:dyDescent="0.25">
      <c r="A88" s="121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24" ht="14.25" customHeight="1" x14ac:dyDescent="0.25">
      <c r="A89" s="130"/>
      <c r="B89" s="57" t="s">
        <v>15</v>
      </c>
      <c r="C89" s="57" t="s">
        <v>18</v>
      </c>
      <c r="D89" s="58" t="s">
        <v>21</v>
      </c>
      <c r="E89" s="57" t="s">
        <v>24</v>
      </c>
      <c r="F89" s="57" t="s">
        <v>27</v>
      </c>
      <c r="G89" s="57" t="s">
        <v>30</v>
      </c>
      <c r="H89" s="57" t="s">
        <v>33</v>
      </c>
      <c r="I89" s="57" t="s">
        <v>36</v>
      </c>
      <c r="J89" s="57" t="s">
        <v>39</v>
      </c>
      <c r="K89" s="57" t="s">
        <v>42</v>
      </c>
      <c r="L89" s="57" t="s">
        <v>45</v>
      </c>
      <c r="M89" s="57" t="s">
        <v>48</v>
      </c>
      <c r="N89" s="57" t="s">
        <v>51</v>
      </c>
      <c r="O89" s="59" t="s">
        <v>53</v>
      </c>
      <c r="P89" s="57" t="s">
        <v>619</v>
      </c>
      <c r="Q89" s="57" t="s">
        <v>62</v>
      </c>
      <c r="R89" s="57" t="s">
        <v>65</v>
      </c>
      <c r="S89" s="57" t="s">
        <v>68</v>
      </c>
      <c r="T89" s="57" t="s">
        <v>74</v>
      </c>
      <c r="U89" s="57" t="s">
        <v>77</v>
      </c>
      <c r="V89" s="57" t="s">
        <v>80</v>
      </c>
      <c r="W89" s="59" t="s">
        <v>10</v>
      </c>
      <c r="X89" s="59" t="s">
        <v>763</v>
      </c>
    </row>
    <row r="90" spans="1:24" ht="14.25" customHeight="1" x14ac:dyDescent="0.25">
      <c r="A90" s="130"/>
    </row>
    <row r="91" spans="1:24" ht="14.25" customHeight="1" x14ac:dyDescent="0.25">
      <c r="A91" s="130" t="s">
        <v>111</v>
      </c>
      <c r="B91" s="60">
        <f t="shared" ref="B91:W91" si="0">+SUMIFS($M$2:$M$85,$K$2:$K$85,$A91,$H$2:$H$85,B$89)</f>
        <v>0</v>
      </c>
      <c r="C91" s="60">
        <f t="shared" si="0"/>
        <v>0</v>
      </c>
      <c r="D91" s="60">
        <f t="shared" si="0"/>
        <v>0</v>
      </c>
      <c r="E91" s="60">
        <f t="shared" si="0"/>
        <v>2.5</v>
      </c>
      <c r="F91" s="60">
        <f t="shared" si="0"/>
        <v>0</v>
      </c>
      <c r="G91" s="60">
        <f t="shared" si="0"/>
        <v>0</v>
      </c>
      <c r="H91" s="60">
        <f t="shared" si="0"/>
        <v>0</v>
      </c>
      <c r="I91" s="60">
        <f t="shared" si="0"/>
        <v>0</v>
      </c>
      <c r="J91" s="60">
        <f t="shared" si="0"/>
        <v>0</v>
      </c>
      <c r="K91" s="60">
        <f t="shared" si="0"/>
        <v>0</v>
      </c>
      <c r="L91" s="60">
        <f t="shared" si="0"/>
        <v>0</v>
      </c>
      <c r="M91" s="60">
        <f t="shared" si="0"/>
        <v>0</v>
      </c>
      <c r="N91" s="60">
        <f t="shared" si="0"/>
        <v>0</v>
      </c>
      <c r="O91" s="60">
        <f t="shared" si="0"/>
        <v>11</v>
      </c>
      <c r="P91" s="60">
        <f t="shared" si="0"/>
        <v>8</v>
      </c>
      <c r="Q91" s="60">
        <f t="shared" si="0"/>
        <v>0</v>
      </c>
      <c r="R91" s="60">
        <f t="shared" si="0"/>
        <v>0</v>
      </c>
      <c r="S91" s="60">
        <f t="shared" si="0"/>
        <v>0</v>
      </c>
      <c r="T91" s="60">
        <f t="shared" si="0"/>
        <v>0</v>
      </c>
      <c r="U91" s="60">
        <f t="shared" si="0"/>
        <v>0</v>
      </c>
      <c r="V91" s="60">
        <f t="shared" si="0"/>
        <v>0</v>
      </c>
      <c r="W91" s="60">
        <f t="shared" si="0"/>
        <v>17.5</v>
      </c>
      <c r="X91" s="60">
        <f t="shared" ref="X91:X92" si="1">SUM(B91:W91)</f>
        <v>39</v>
      </c>
    </row>
    <row r="92" spans="1:24" ht="14.25" customHeight="1" x14ac:dyDescent="0.25">
      <c r="A92" s="130" t="s">
        <v>13</v>
      </c>
      <c r="B92" s="60">
        <f t="shared" ref="B92:W92" si="2">+SUMIFS($M$2:$M$85,$K$2:$K$85,$A92,$H$2:$H$85,B$89)</f>
        <v>0</v>
      </c>
      <c r="C92" s="60">
        <f t="shared" si="2"/>
        <v>1.33</v>
      </c>
      <c r="D92" s="60">
        <f t="shared" si="2"/>
        <v>0</v>
      </c>
      <c r="E92" s="60">
        <f t="shared" si="2"/>
        <v>6</v>
      </c>
      <c r="F92" s="60">
        <f t="shared" si="2"/>
        <v>0</v>
      </c>
      <c r="G92" s="60">
        <f t="shared" si="2"/>
        <v>0</v>
      </c>
      <c r="H92" s="60">
        <f t="shared" si="2"/>
        <v>0</v>
      </c>
      <c r="I92" s="60">
        <f t="shared" si="2"/>
        <v>0</v>
      </c>
      <c r="J92" s="60">
        <f t="shared" si="2"/>
        <v>0</v>
      </c>
      <c r="K92" s="60">
        <f t="shared" si="2"/>
        <v>0</v>
      </c>
      <c r="L92" s="60">
        <f t="shared" si="2"/>
        <v>6.33</v>
      </c>
      <c r="M92" s="60">
        <f t="shared" si="2"/>
        <v>0</v>
      </c>
      <c r="N92" s="60">
        <f t="shared" si="2"/>
        <v>0</v>
      </c>
      <c r="O92" s="60">
        <f t="shared" si="2"/>
        <v>8</v>
      </c>
      <c r="P92" s="60">
        <f t="shared" si="2"/>
        <v>1.83</v>
      </c>
      <c r="Q92" s="60">
        <f t="shared" si="2"/>
        <v>0</v>
      </c>
      <c r="R92" s="60">
        <f t="shared" si="2"/>
        <v>0</v>
      </c>
      <c r="S92" s="60">
        <f t="shared" si="2"/>
        <v>0</v>
      </c>
      <c r="T92" s="60">
        <f t="shared" si="2"/>
        <v>0</v>
      </c>
      <c r="U92" s="60">
        <f t="shared" si="2"/>
        <v>0</v>
      </c>
      <c r="V92" s="60">
        <f t="shared" si="2"/>
        <v>0</v>
      </c>
      <c r="W92" s="60">
        <f t="shared" si="2"/>
        <v>15.5</v>
      </c>
      <c r="X92" s="60">
        <f t="shared" si="1"/>
        <v>38.99</v>
      </c>
    </row>
    <row r="93" spans="1:24" ht="14.25" customHeight="1" x14ac:dyDescent="0.25">
      <c r="A93" s="121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</row>
    <row r="94" spans="1:24" ht="14.25" customHeight="1" x14ac:dyDescent="0.25">
      <c r="A94" s="121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</row>
    <row r="95" spans="1:24" ht="14.25" customHeight="1" x14ac:dyDescent="0.25">
      <c r="A95" s="121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</row>
    <row r="96" spans="1:24" ht="14.25" customHeight="1" x14ac:dyDescent="0.25">
      <c r="A96" s="121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</row>
    <row r="97" spans="1:13" ht="14.25" customHeight="1" x14ac:dyDescent="0.25">
      <c r="A97" s="121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</row>
    <row r="98" spans="1:13" ht="14.25" customHeight="1" x14ac:dyDescent="0.25">
      <c r="A98" s="121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</row>
    <row r="99" spans="1:13" ht="14.25" customHeight="1" x14ac:dyDescent="0.25">
      <c r="A99" s="121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</row>
    <row r="100" spans="1:13" ht="14.25" customHeight="1" x14ac:dyDescent="0.25">
      <c r="A100" s="121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</row>
    <row r="101" spans="1:13" ht="14.25" customHeight="1" x14ac:dyDescent="0.25">
      <c r="A101" s="121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</row>
    <row r="102" spans="1:13" ht="14.25" customHeight="1" x14ac:dyDescent="0.25">
      <c r="A102" s="121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</row>
    <row r="103" spans="1:13" ht="14.25" customHeight="1" x14ac:dyDescent="0.25">
      <c r="A103" s="121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</row>
    <row r="104" spans="1:13" ht="14.25" customHeight="1" x14ac:dyDescent="0.25">
      <c r="A104" s="121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</row>
    <row r="105" spans="1:13" ht="14.25" customHeight="1" x14ac:dyDescent="0.25">
      <c r="A105" s="121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1:13" ht="14.25" customHeight="1" x14ac:dyDescent="0.25">
      <c r="A106" s="121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</row>
    <row r="107" spans="1:13" ht="14.25" customHeight="1" x14ac:dyDescent="0.25">
      <c r="A107" s="121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</row>
    <row r="108" spans="1:13" ht="14.25" customHeight="1" x14ac:dyDescent="0.25">
      <c r="A108" s="121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</row>
    <row r="109" spans="1:13" ht="14.25" customHeight="1" x14ac:dyDescent="0.25">
      <c r="A109" s="121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</row>
    <row r="110" spans="1:13" ht="14.25" customHeight="1" x14ac:dyDescent="0.25">
      <c r="A110" s="121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</row>
    <row r="111" spans="1:13" ht="14.25" customHeight="1" x14ac:dyDescent="0.25">
      <c r="A111" s="121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1:13" ht="14.25" customHeight="1" x14ac:dyDescent="0.25">
      <c r="A112" s="121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1:13" ht="14.25" customHeight="1" x14ac:dyDescent="0.25">
      <c r="A113" s="121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</row>
    <row r="114" spans="1:13" ht="14.25" customHeight="1" x14ac:dyDescent="0.25">
      <c r="A114" s="121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1:13" ht="14.25" customHeight="1" x14ac:dyDescent="0.25">
      <c r="A115" s="121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1:13" ht="14.25" customHeight="1" x14ac:dyDescent="0.25">
      <c r="A116" s="121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</row>
    <row r="117" spans="1:13" ht="14.25" customHeight="1" x14ac:dyDescent="0.25">
      <c r="A117" s="121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1:13" ht="14.25" customHeight="1" x14ac:dyDescent="0.25">
      <c r="A118" s="121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</row>
    <row r="119" spans="1:13" ht="14.25" customHeight="1" x14ac:dyDescent="0.25">
      <c r="A119" s="121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</row>
    <row r="120" spans="1:13" ht="14.25" customHeight="1" x14ac:dyDescent="0.25">
      <c r="A120" s="121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</row>
    <row r="121" spans="1:13" ht="14.25" customHeight="1" x14ac:dyDescent="0.25">
      <c r="A121" s="121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</row>
    <row r="122" spans="1:13" ht="14.25" customHeight="1" x14ac:dyDescent="0.25">
      <c r="A122" s="121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</row>
    <row r="123" spans="1:13" ht="14.25" customHeight="1" x14ac:dyDescent="0.25">
      <c r="A123" s="121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</row>
    <row r="124" spans="1:13" ht="14.25" customHeight="1" x14ac:dyDescent="0.25">
      <c r="A124" s="121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</row>
    <row r="125" spans="1:13" ht="14.25" customHeight="1" x14ac:dyDescent="0.25">
      <c r="A125" s="121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</row>
    <row r="126" spans="1:13" ht="14.25" customHeight="1" x14ac:dyDescent="0.25">
      <c r="A126" s="121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</row>
    <row r="127" spans="1:13" ht="14.25" customHeight="1" x14ac:dyDescent="0.25">
      <c r="A127" s="121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</row>
    <row r="128" spans="1:13" ht="14.25" customHeight="1" x14ac:dyDescent="0.25">
      <c r="A128" s="121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</row>
    <row r="129" spans="1:13" ht="14.25" customHeight="1" x14ac:dyDescent="0.25">
      <c r="A129" s="121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</row>
    <row r="130" spans="1:13" ht="14.25" customHeight="1" x14ac:dyDescent="0.25">
      <c r="A130" s="121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</row>
    <row r="131" spans="1:13" ht="14.25" customHeight="1" x14ac:dyDescent="0.25">
      <c r="A131" s="121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</row>
    <row r="132" spans="1:13" ht="14.25" customHeight="1" x14ac:dyDescent="0.25">
      <c r="A132" s="121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</row>
    <row r="133" spans="1:13" ht="14.25" customHeight="1" x14ac:dyDescent="0.25">
      <c r="A133" s="121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</row>
    <row r="134" spans="1:13" ht="14.25" customHeight="1" x14ac:dyDescent="0.25">
      <c r="A134" s="121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</row>
    <row r="135" spans="1:13" ht="14.25" customHeight="1" x14ac:dyDescent="0.25">
      <c r="A135" s="121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</row>
    <row r="136" spans="1:13" ht="14.25" customHeight="1" x14ac:dyDescent="0.25">
      <c r="A136" s="121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</row>
    <row r="137" spans="1:13" ht="14.25" customHeight="1" x14ac:dyDescent="0.25">
      <c r="A137" s="121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</row>
    <row r="138" spans="1:13" ht="14.25" customHeight="1" x14ac:dyDescent="0.25">
      <c r="A138" s="121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</row>
    <row r="139" spans="1:13" ht="14.25" customHeight="1" x14ac:dyDescent="0.25">
      <c r="A139" s="121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</row>
    <row r="140" spans="1:13" ht="14.25" customHeight="1" x14ac:dyDescent="0.25">
      <c r="A140" s="121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</row>
    <row r="141" spans="1:13" ht="14.25" customHeight="1" x14ac:dyDescent="0.25">
      <c r="A141" s="121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</row>
    <row r="142" spans="1:13" ht="14.25" customHeight="1" x14ac:dyDescent="0.25">
      <c r="A142" s="121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</row>
    <row r="143" spans="1:13" ht="14.25" customHeight="1" x14ac:dyDescent="0.25">
      <c r="A143" s="121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</row>
    <row r="144" spans="1:13" ht="14.25" customHeight="1" x14ac:dyDescent="0.25">
      <c r="A144" s="121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</row>
    <row r="145" spans="1:13" ht="14.25" customHeight="1" x14ac:dyDescent="0.25">
      <c r="A145" s="121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</row>
    <row r="146" spans="1:13" ht="14.25" customHeight="1" x14ac:dyDescent="0.25">
      <c r="A146" s="121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</row>
    <row r="147" spans="1:13" ht="14.25" customHeight="1" x14ac:dyDescent="0.25">
      <c r="A147" s="121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</row>
    <row r="148" spans="1:13" ht="14.25" customHeight="1" x14ac:dyDescent="0.25">
      <c r="A148" s="121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</row>
    <row r="149" spans="1:13" ht="14.25" customHeight="1" x14ac:dyDescent="0.25">
      <c r="A149" s="121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</row>
    <row r="150" spans="1:13" ht="14.25" customHeight="1" x14ac:dyDescent="0.25">
      <c r="A150" s="121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</row>
    <row r="151" spans="1:13" ht="14.25" customHeight="1" x14ac:dyDescent="0.25">
      <c r="A151" s="121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</row>
    <row r="152" spans="1:13" ht="14.25" customHeight="1" x14ac:dyDescent="0.25">
      <c r="A152" s="121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</row>
    <row r="153" spans="1:13" ht="14.25" customHeight="1" x14ac:dyDescent="0.25">
      <c r="A153" s="121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</row>
    <row r="154" spans="1:13" ht="14.25" customHeight="1" x14ac:dyDescent="0.25">
      <c r="A154" s="121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</row>
    <row r="155" spans="1:13" ht="14.25" customHeight="1" x14ac:dyDescent="0.25">
      <c r="A155" s="121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</row>
    <row r="156" spans="1:13" ht="14.25" customHeight="1" x14ac:dyDescent="0.25">
      <c r="A156" s="121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</row>
    <row r="157" spans="1:13" ht="14.25" customHeight="1" x14ac:dyDescent="0.25">
      <c r="A157" s="121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</row>
    <row r="158" spans="1:13" ht="14.25" customHeight="1" x14ac:dyDescent="0.25">
      <c r="A158" s="121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</row>
    <row r="159" spans="1:13" ht="14.25" customHeight="1" x14ac:dyDescent="0.25">
      <c r="A159" s="121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</row>
    <row r="160" spans="1:13" ht="14.25" customHeight="1" x14ac:dyDescent="0.25">
      <c r="A160" s="121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</row>
    <row r="161" spans="1:13" ht="14.25" customHeight="1" x14ac:dyDescent="0.25">
      <c r="A161" s="121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</row>
    <row r="162" spans="1:13" ht="14.25" customHeight="1" x14ac:dyDescent="0.25">
      <c r="A162" s="121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</row>
    <row r="163" spans="1:13" ht="14.25" customHeight="1" x14ac:dyDescent="0.25">
      <c r="A163" s="121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</row>
    <row r="164" spans="1:13" ht="14.25" customHeight="1" x14ac:dyDescent="0.25">
      <c r="A164" s="121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</row>
    <row r="165" spans="1:13" ht="14.25" customHeight="1" x14ac:dyDescent="0.25">
      <c r="A165" s="121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</row>
    <row r="166" spans="1:13" ht="14.25" customHeight="1" x14ac:dyDescent="0.25">
      <c r="A166" s="121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</row>
    <row r="167" spans="1:13" ht="14.25" customHeight="1" x14ac:dyDescent="0.25">
      <c r="A167" s="121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</row>
    <row r="168" spans="1:13" ht="14.25" customHeight="1" x14ac:dyDescent="0.25">
      <c r="A168" s="121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</row>
    <row r="169" spans="1:13" ht="14.25" customHeight="1" x14ac:dyDescent="0.25">
      <c r="A169" s="121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</row>
    <row r="170" spans="1:13" ht="14.25" customHeight="1" x14ac:dyDescent="0.25">
      <c r="A170" s="121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</row>
    <row r="171" spans="1:13" ht="14.25" customHeight="1" x14ac:dyDescent="0.25">
      <c r="A171" s="121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</row>
    <row r="172" spans="1:13" ht="14.25" customHeight="1" x14ac:dyDescent="0.25">
      <c r="A172" s="121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</row>
    <row r="173" spans="1:13" ht="14.25" customHeight="1" x14ac:dyDescent="0.25">
      <c r="A173" s="121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</row>
    <row r="174" spans="1:13" ht="14.25" customHeight="1" x14ac:dyDescent="0.25">
      <c r="A174" s="121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</row>
    <row r="175" spans="1:13" ht="14.25" customHeight="1" x14ac:dyDescent="0.25">
      <c r="A175" s="121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</row>
    <row r="176" spans="1:13" ht="14.25" customHeight="1" x14ac:dyDescent="0.25">
      <c r="A176" s="121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</row>
    <row r="177" spans="1:13" ht="14.25" customHeight="1" x14ac:dyDescent="0.25">
      <c r="A177" s="121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</row>
    <row r="178" spans="1:13" ht="14.25" customHeight="1" x14ac:dyDescent="0.25">
      <c r="A178" s="121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</row>
    <row r="179" spans="1:13" ht="14.25" customHeight="1" x14ac:dyDescent="0.25">
      <c r="A179" s="121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</row>
    <row r="180" spans="1:13" ht="14.25" customHeight="1" x14ac:dyDescent="0.25">
      <c r="A180" s="121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</row>
    <row r="181" spans="1:13" ht="14.25" customHeight="1" x14ac:dyDescent="0.25">
      <c r="A181" s="121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</row>
    <row r="182" spans="1:13" ht="14.25" customHeight="1" x14ac:dyDescent="0.25">
      <c r="A182" s="121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</row>
    <row r="183" spans="1:13" ht="14.25" customHeight="1" x14ac:dyDescent="0.25">
      <c r="A183" s="121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</row>
    <row r="184" spans="1:13" ht="14.25" customHeight="1" x14ac:dyDescent="0.25">
      <c r="A184" s="121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</row>
    <row r="185" spans="1:13" ht="14.25" customHeight="1" x14ac:dyDescent="0.25">
      <c r="A185" s="121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</row>
    <row r="186" spans="1:13" ht="14.25" customHeight="1" x14ac:dyDescent="0.25">
      <c r="A186" s="121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</row>
    <row r="187" spans="1:13" ht="14.25" customHeight="1" x14ac:dyDescent="0.25">
      <c r="A187" s="121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</row>
    <row r="188" spans="1:13" ht="14.25" customHeight="1" x14ac:dyDescent="0.25">
      <c r="A188" s="121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</row>
    <row r="189" spans="1:13" ht="14.25" customHeight="1" x14ac:dyDescent="0.25">
      <c r="A189" s="121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</row>
    <row r="190" spans="1:13" ht="14.25" customHeight="1" x14ac:dyDescent="0.25">
      <c r="A190" s="121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</row>
    <row r="191" spans="1:13" ht="14.25" customHeight="1" x14ac:dyDescent="0.25">
      <c r="A191" s="121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</row>
    <row r="192" spans="1:13" ht="14.25" customHeight="1" x14ac:dyDescent="0.25">
      <c r="A192" s="121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</row>
    <row r="193" spans="1:13" ht="14.25" customHeight="1" x14ac:dyDescent="0.25">
      <c r="A193" s="121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</row>
    <row r="194" spans="1:13" ht="14.25" customHeight="1" x14ac:dyDescent="0.25">
      <c r="A194" s="121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</row>
    <row r="195" spans="1:13" ht="14.25" customHeight="1" x14ac:dyDescent="0.25">
      <c r="A195" s="121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</row>
    <row r="196" spans="1:13" ht="14.25" customHeight="1" x14ac:dyDescent="0.25">
      <c r="A196" s="121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</row>
    <row r="197" spans="1:13" ht="14.25" customHeight="1" x14ac:dyDescent="0.25">
      <c r="A197" s="121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</row>
    <row r="198" spans="1:13" ht="14.25" customHeight="1" x14ac:dyDescent="0.25">
      <c r="A198" s="121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</row>
    <row r="199" spans="1:13" ht="14.25" customHeight="1" x14ac:dyDescent="0.25">
      <c r="A199" s="121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</row>
    <row r="200" spans="1:13" ht="14.25" customHeight="1" x14ac:dyDescent="0.25">
      <c r="A200" s="121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</row>
    <row r="201" spans="1:13" ht="14.25" customHeight="1" x14ac:dyDescent="0.25">
      <c r="A201" s="121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</row>
    <row r="202" spans="1:13" ht="14.25" customHeight="1" x14ac:dyDescent="0.25">
      <c r="A202" s="121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</row>
    <row r="203" spans="1:13" ht="14.25" customHeight="1" x14ac:dyDescent="0.25">
      <c r="A203" s="121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</row>
    <row r="204" spans="1:13" ht="14.25" customHeight="1" x14ac:dyDescent="0.25">
      <c r="A204" s="121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</row>
    <row r="205" spans="1:13" ht="14.25" customHeight="1" x14ac:dyDescent="0.25">
      <c r="A205" s="121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</row>
    <row r="206" spans="1:13" ht="14.25" customHeight="1" x14ac:dyDescent="0.25">
      <c r="A206" s="121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</row>
    <row r="207" spans="1:13" ht="14.25" customHeight="1" x14ac:dyDescent="0.25">
      <c r="A207" s="121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</row>
    <row r="208" spans="1:13" ht="14.25" customHeight="1" x14ac:dyDescent="0.25">
      <c r="A208" s="121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</row>
    <row r="209" spans="1:13" ht="14.25" customHeight="1" x14ac:dyDescent="0.25">
      <c r="A209" s="121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</row>
    <row r="210" spans="1:13" ht="14.25" customHeight="1" x14ac:dyDescent="0.25">
      <c r="A210" s="121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</row>
    <row r="211" spans="1:13" ht="14.25" customHeight="1" x14ac:dyDescent="0.25">
      <c r="A211" s="121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</row>
    <row r="212" spans="1:13" ht="14.25" customHeight="1" x14ac:dyDescent="0.25">
      <c r="A212" s="121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</row>
    <row r="213" spans="1:13" ht="14.25" customHeight="1" x14ac:dyDescent="0.25">
      <c r="A213" s="121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</row>
    <row r="214" spans="1:13" ht="14.25" customHeight="1" x14ac:dyDescent="0.25">
      <c r="A214" s="121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</row>
    <row r="215" spans="1:13" ht="14.25" customHeight="1" x14ac:dyDescent="0.25">
      <c r="A215" s="121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</row>
    <row r="216" spans="1:13" ht="14.25" customHeight="1" x14ac:dyDescent="0.25">
      <c r="A216" s="121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</row>
    <row r="217" spans="1:13" ht="14.25" customHeight="1" x14ac:dyDescent="0.25">
      <c r="A217" s="121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</row>
    <row r="218" spans="1:13" ht="14.25" customHeight="1" x14ac:dyDescent="0.25">
      <c r="A218" s="121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</row>
    <row r="219" spans="1:13" ht="14.25" customHeight="1" x14ac:dyDescent="0.25">
      <c r="A219" s="121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</row>
    <row r="220" spans="1:13" ht="14.25" customHeight="1" x14ac:dyDescent="0.25">
      <c r="A220" s="121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</row>
    <row r="221" spans="1:13" ht="14.25" customHeight="1" x14ac:dyDescent="0.25">
      <c r="A221" s="121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</row>
    <row r="222" spans="1:13" ht="14.25" customHeight="1" x14ac:dyDescent="0.25">
      <c r="A222" s="121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</row>
    <row r="223" spans="1:13" ht="14.25" customHeight="1" x14ac:dyDescent="0.25">
      <c r="A223" s="121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</row>
    <row r="224" spans="1:13" ht="14.25" customHeight="1" x14ac:dyDescent="0.25">
      <c r="A224" s="121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</row>
    <row r="225" spans="1:13" ht="14.25" customHeight="1" x14ac:dyDescent="0.25">
      <c r="A225" s="121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</row>
    <row r="226" spans="1:13" ht="14.25" customHeight="1" x14ac:dyDescent="0.25">
      <c r="A226" s="121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</row>
    <row r="227" spans="1:13" ht="14.25" customHeight="1" x14ac:dyDescent="0.25">
      <c r="A227" s="121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</row>
    <row r="228" spans="1:13" ht="14.25" customHeight="1" x14ac:dyDescent="0.25">
      <c r="A228" s="121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</row>
    <row r="229" spans="1:13" ht="14.25" customHeight="1" x14ac:dyDescent="0.25">
      <c r="A229" s="121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</row>
    <row r="230" spans="1:13" ht="14.25" customHeight="1" x14ac:dyDescent="0.25">
      <c r="A230" s="121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</row>
    <row r="231" spans="1:13" ht="14.25" customHeight="1" x14ac:dyDescent="0.25">
      <c r="A231" s="121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</row>
    <row r="232" spans="1:13" ht="14.25" customHeight="1" x14ac:dyDescent="0.25">
      <c r="A232" s="121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</row>
    <row r="233" spans="1:13" ht="14.25" customHeight="1" x14ac:dyDescent="0.25">
      <c r="A233" s="121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</row>
    <row r="234" spans="1:13" ht="14.25" customHeight="1" x14ac:dyDescent="0.25">
      <c r="A234" s="121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</row>
    <row r="235" spans="1:13" ht="14.25" customHeight="1" x14ac:dyDescent="0.25">
      <c r="A235" s="121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</row>
    <row r="236" spans="1:13" ht="14.25" customHeight="1" x14ac:dyDescent="0.25">
      <c r="A236" s="121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</row>
    <row r="237" spans="1:13" ht="14.25" customHeight="1" x14ac:dyDescent="0.25">
      <c r="A237" s="121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</row>
    <row r="238" spans="1:13" ht="14.25" customHeight="1" x14ac:dyDescent="0.25">
      <c r="A238" s="121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</row>
    <row r="239" spans="1:13" ht="14.25" customHeight="1" x14ac:dyDescent="0.25">
      <c r="A239" s="121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</row>
    <row r="240" spans="1:13" ht="14.25" customHeight="1" x14ac:dyDescent="0.25">
      <c r="A240" s="121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</row>
    <row r="241" spans="1:13" ht="14.25" customHeight="1" x14ac:dyDescent="0.25">
      <c r="A241" s="121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</row>
    <row r="242" spans="1:13" ht="14.25" customHeight="1" x14ac:dyDescent="0.25">
      <c r="A242" s="121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</row>
    <row r="243" spans="1:13" ht="14.25" customHeight="1" x14ac:dyDescent="0.25">
      <c r="A243" s="121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</row>
    <row r="244" spans="1:13" ht="14.25" customHeight="1" x14ac:dyDescent="0.25">
      <c r="A244" s="121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</row>
    <row r="245" spans="1:13" ht="14.25" customHeight="1" x14ac:dyDescent="0.25">
      <c r="A245" s="121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</row>
    <row r="246" spans="1:13" ht="14.25" customHeight="1" x14ac:dyDescent="0.25">
      <c r="A246" s="121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</row>
    <row r="247" spans="1:13" ht="14.25" customHeight="1" x14ac:dyDescent="0.25">
      <c r="A247" s="121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</row>
    <row r="248" spans="1:13" ht="14.25" customHeight="1" x14ac:dyDescent="0.25">
      <c r="A248" s="121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</row>
    <row r="249" spans="1:13" ht="14.25" customHeight="1" x14ac:dyDescent="0.25">
      <c r="A249" s="121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</row>
    <row r="250" spans="1:13" ht="14.25" customHeight="1" x14ac:dyDescent="0.25">
      <c r="A250" s="121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</row>
    <row r="251" spans="1:13" ht="14.25" customHeight="1" x14ac:dyDescent="0.25">
      <c r="A251" s="121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</row>
    <row r="252" spans="1:13" ht="14.25" customHeight="1" x14ac:dyDescent="0.25">
      <c r="A252" s="121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</row>
    <row r="253" spans="1:13" ht="14.25" customHeight="1" x14ac:dyDescent="0.25">
      <c r="A253" s="121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</row>
    <row r="254" spans="1:13" ht="14.25" customHeight="1" x14ac:dyDescent="0.25">
      <c r="A254" s="121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</row>
    <row r="255" spans="1:13" ht="14.25" customHeight="1" x14ac:dyDescent="0.25">
      <c r="A255" s="121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</row>
    <row r="256" spans="1:13" ht="14.25" customHeight="1" x14ac:dyDescent="0.25">
      <c r="A256" s="121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</row>
    <row r="257" spans="1:13" ht="14.25" customHeight="1" x14ac:dyDescent="0.25">
      <c r="A257" s="121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</row>
    <row r="258" spans="1:13" ht="14.25" customHeight="1" x14ac:dyDescent="0.25">
      <c r="A258" s="121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</row>
    <row r="259" spans="1:13" ht="14.25" customHeight="1" x14ac:dyDescent="0.25">
      <c r="A259" s="121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</row>
    <row r="260" spans="1:13" ht="14.25" customHeight="1" x14ac:dyDescent="0.25">
      <c r="A260" s="121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</row>
    <row r="261" spans="1:13" ht="14.25" customHeight="1" x14ac:dyDescent="0.25">
      <c r="A261" s="121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</row>
    <row r="262" spans="1:13" ht="14.25" customHeight="1" x14ac:dyDescent="0.25">
      <c r="A262" s="121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</row>
    <row r="263" spans="1:13" ht="14.25" customHeight="1" x14ac:dyDescent="0.25">
      <c r="A263" s="121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</row>
    <row r="264" spans="1:13" ht="14.25" customHeight="1" x14ac:dyDescent="0.25">
      <c r="A264" s="121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</row>
    <row r="265" spans="1:13" ht="14.25" customHeight="1" x14ac:dyDescent="0.25">
      <c r="A265" s="121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</row>
    <row r="266" spans="1:13" ht="14.25" customHeight="1" x14ac:dyDescent="0.25">
      <c r="A266" s="121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</row>
    <row r="267" spans="1:13" ht="14.25" customHeight="1" x14ac:dyDescent="0.25">
      <c r="A267" s="121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</row>
    <row r="268" spans="1:13" ht="14.25" customHeight="1" x14ac:dyDescent="0.25">
      <c r="A268" s="121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</row>
    <row r="269" spans="1:13" ht="14.25" customHeight="1" x14ac:dyDescent="0.25">
      <c r="A269" s="121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</row>
    <row r="270" spans="1:13" ht="14.25" customHeight="1" x14ac:dyDescent="0.25">
      <c r="A270" s="121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</row>
    <row r="271" spans="1:13" ht="14.25" customHeight="1" x14ac:dyDescent="0.25">
      <c r="A271" s="121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</row>
    <row r="272" spans="1:13" ht="14.25" customHeight="1" x14ac:dyDescent="0.25">
      <c r="A272" s="121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</row>
    <row r="273" spans="1:13" ht="14.25" customHeight="1" x14ac:dyDescent="0.25">
      <c r="A273" s="121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</row>
    <row r="274" spans="1:13" ht="14.25" customHeight="1" x14ac:dyDescent="0.25">
      <c r="A274" s="121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</row>
    <row r="275" spans="1:13" ht="14.25" customHeight="1" x14ac:dyDescent="0.25">
      <c r="A275" s="121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</row>
    <row r="276" spans="1:13" ht="14.25" customHeight="1" x14ac:dyDescent="0.25">
      <c r="A276" s="121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</row>
    <row r="277" spans="1:13" ht="14.25" customHeight="1" x14ac:dyDescent="0.25">
      <c r="A277" s="121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</row>
    <row r="278" spans="1:13" ht="14.25" customHeight="1" x14ac:dyDescent="0.25">
      <c r="A278" s="121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</row>
    <row r="279" spans="1:13" ht="14.25" customHeight="1" x14ac:dyDescent="0.25">
      <c r="A279" s="121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</row>
    <row r="280" spans="1:13" ht="14.25" customHeight="1" x14ac:dyDescent="0.25">
      <c r="A280" s="121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</row>
    <row r="281" spans="1:13" ht="14.25" customHeight="1" x14ac:dyDescent="0.25">
      <c r="A281" s="121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</row>
    <row r="282" spans="1:13" ht="14.25" customHeight="1" x14ac:dyDescent="0.25">
      <c r="A282" s="121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</row>
    <row r="283" spans="1:13" ht="14.25" customHeight="1" x14ac:dyDescent="0.25">
      <c r="A283" s="121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</row>
    <row r="284" spans="1:13" ht="14.25" customHeight="1" x14ac:dyDescent="0.25">
      <c r="A284" s="121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</row>
    <row r="285" spans="1:13" ht="14.25" customHeight="1" x14ac:dyDescent="0.25">
      <c r="A285" s="121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</row>
    <row r="286" spans="1:13" ht="14.25" customHeight="1" x14ac:dyDescent="0.25">
      <c r="A286" s="121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</row>
    <row r="287" spans="1:13" ht="14.25" customHeight="1" x14ac:dyDescent="0.25">
      <c r="A287" s="121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</row>
    <row r="288" spans="1:13" ht="14.25" customHeight="1" x14ac:dyDescent="0.25">
      <c r="A288" s="121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</row>
    <row r="289" spans="1:13" ht="14.25" customHeight="1" x14ac:dyDescent="0.25">
      <c r="A289" s="121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</row>
    <row r="290" spans="1:13" ht="14.25" customHeight="1" x14ac:dyDescent="0.25">
      <c r="A290" s="121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</row>
    <row r="291" spans="1:13" ht="14.25" customHeight="1" x14ac:dyDescent="0.25">
      <c r="A291" s="121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</row>
    <row r="292" spans="1:13" ht="15.75" customHeight="1" x14ac:dyDescent="0.25"/>
    <row r="293" spans="1:13" ht="15.75" customHeight="1" x14ac:dyDescent="0.25"/>
    <row r="294" spans="1:13" ht="15.75" customHeight="1" x14ac:dyDescent="0.25"/>
    <row r="295" spans="1:13" ht="15.75" customHeight="1" x14ac:dyDescent="0.25"/>
    <row r="296" spans="1:13" ht="15.75" customHeight="1" x14ac:dyDescent="0.25"/>
    <row r="297" spans="1:13" ht="15.75" customHeight="1" x14ac:dyDescent="0.25"/>
    <row r="298" spans="1:13" ht="15.75" customHeight="1" x14ac:dyDescent="0.25"/>
    <row r="299" spans="1:13" ht="15.75" customHeight="1" x14ac:dyDescent="0.25"/>
    <row r="300" spans="1:13" ht="15.75" customHeight="1" x14ac:dyDescent="0.25"/>
    <row r="301" spans="1:13" ht="15.75" customHeight="1" x14ac:dyDescent="0.25"/>
    <row r="302" spans="1:13" ht="15.75" customHeight="1" x14ac:dyDescent="0.25"/>
    <row r="303" spans="1:13" ht="15.75" customHeight="1" x14ac:dyDescent="0.25"/>
    <row r="304" spans="1:13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</sheetData>
  <autoFilter ref="A2:Z85" xr:uid="{00000000-0009-0000-0000-000008000000}">
    <sortState xmlns:xlrd2="http://schemas.microsoft.com/office/spreadsheetml/2017/richdata2" ref="A2:Z85">
      <sortCondition ref="I2:I85"/>
      <sortCondition descending="1" ref="N2:N85"/>
      <sortCondition descending="1" ref="O2:O85"/>
    </sortState>
  </autoFilter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2025-04-14T12:05:55Z</dcterms:modified>
</cp:coreProperties>
</file>