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DF390D86-6E08-4744-BC04-E6F2226BEEC3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Team Results" sheetId="18" r:id="rId18"/>
  </sheets>
  <definedNames>
    <definedName name="_xlnm._FilterDatabase" localSheetId="3" hidden="1">'100- All'!$A$1:$Z$105</definedName>
    <definedName name="_xlnm._FilterDatabase" localSheetId="1" hidden="1">'100-110m hurdles'!$A$1:$L$31</definedName>
    <definedName name="_xlnm._FilterDatabase" localSheetId="4" hidden="1">'1600mm - ALL'!$A$1:$L$29</definedName>
    <definedName name="_xlnm._FilterDatabase" localSheetId="9" hidden="1">'200 - All'!$A$1:$Z$97</definedName>
    <definedName name="_xlnm._FilterDatabase" localSheetId="7" hidden="1">'200-H'!$A$1:$Z$58</definedName>
    <definedName name="_xlnm._FilterDatabase" localSheetId="10" hidden="1">'3200-ALL'!$A$1:$Z$15</definedName>
    <definedName name="_xlnm._FilterDatabase" localSheetId="6" hidden="1">'400 - All'!$A$1:$Z$73</definedName>
    <definedName name="_xlnm._FilterDatabase" localSheetId="5" hidden="1">'4x100 - ALL'!$A$2:$Z$31</definedName>
    <definedName name="_xlnm._FilterDatabase" localSheetId="11" hidden="1">'4x400 - ALL'!$A$2:$Z$26</definedName>
    <definedName name="_xlnm._FilterDatabase" localSheetId="2" hidden="1">'4X800r'!$A$2:$Z$10</definedName>
    <definedName name="_xlnm._FilterDatabase" localSheetId="8" hidden="1">'800 - ALL'!$A$1:$Z$41</definedName>
    <definedName name="_xlnm._FilterDatabase" localSheetId="16" hidden="1">'LONG JUMP'!$A$2:$Z$64</definedName>
    <definedName name="_xlnm._FilterDatabase" localSheetId="12" hidden="1">'TRIPLE JUMP'!$A$1:$Z$24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2" roundtripDataChecksum="ztK00ypWsCu/NSi+DWPA0wELjL1Ao3+UYcVxmbmPrco="/>
    </ext>
  </extLst>
</workbook>
</file>

<file path=xl/calcChain.xml><?xml version="1.0" encoding="utf-8"?>
<calcChain xmlns="http://schemas.openxmlformats.org/spreadsheetml/2006/main">
  <c r="K64" i="17" l="1"/>
  <c r="J64" i="17"/>
  <c r="I64" i="17"/>
  <c r="H64" i="17"/>
  <c r="G64" i="17"/>
  <c r="K63" i="17"/>
  <c r="J63" i="17"/>
  <c r="I63" i="17"/>
  <c r="H63" i="17"/>
  <c r="G63" i="17"/>
  <c r="K62" i="17"/>
  <c r="J62" i="17"/>
  <c r="I62" i="17"/>
  <c r="H62" i="17"/>
  <c r="G62" i="17"/>
  <c r="K61" i="17"/>
  <c r="J61" i="17"/>
  <c r="I61" i="17"/>
  <c r="H61" i="17"/>
  <c r="G61" i="17"/>
  <c r="K60" i="17"/>
  <c r="J60" i="17"/>
  <c r="I60" i="17"/>
  <c r="H60" i="17"/>
  <c r="G60" i="17"/>
  <c r="K59" i="17"/>
  <c r="J59" i="17"/>
  <c r="I59" i="17"/>
  <c r="H59" i="17"/>
  <c r="G59" i="17"/>
  <c r="K58" i="17"/>
  <c r="J58" i="17"/>
  <c r="I58" i="17"/>
  <c r="H58" i="17"/>
  <c r="G58" i="17"/>
  <c r="K57" i="17"/>
  <c r="J57" i="17"/>
  <c r="I57" i="17"/>
  <c r="H57" i="17"/>
  <c r="G57" i="17"/>
  <c r="K56" i="17"/>
  <c r="J56" i="17"/>
  <c r="I56" i="17"/>
  <c r="H56" i="17"/>
  <c r="G56" i="17"/>
  <c r="K55" i="17"/>
  <c r="J55" i="17"/>
  <c r="I55" i="17"/>
  <c r="H55" i="17"/>
  <c r="G55" i="17"/>
  <c r="K54" i="17"/>
  <c r="J54" i="17"/>
  <c r="I54" i="17"/>
  <c r="H54" i="17"/>
  <c r="G54" i="17"/>
  <c r="K53" i="17"/>
  <c r="J53" i="17"/>
  <c r="I53" i="17"/>
  <c r="H53" i="17"/>
  <c r="G53" i="17"/>
  <c r="K52" i="17"/>
  <c r="J52" i="17"/>
  <c r="I52" i="17"/>
  <c r="H52" i="17"/>
  <c r="G52" i="17"/>
  <c r="K51" i="17"/>
  <c r="J51" i="17"/>
  <c r="I51" i="17"/>
  <c r="H51" i="17"/>
  <c r="G51" i="17"/>
  <c r="K50" i="17"/>
  <c r="J50" i="17"/>
  <c r="I50" i="17"/>
  <c r="H50" i="17"/>
  <c r="G50" i="17"/>
  <c r="K49" i="17"/>
  <c r="J49" i="17"/>
  <c r="I49" i="17"/>
  <c r="H49" i="17"/>
  <c r="G49" i="17"/>
  <c r="K48" i="17"/>
  <c r="J48" i="17"/>
  <c r="I48" i="17"/>
  <c r="H48" i="17"/>
  <c r="G48" i="17"/>
  <c r="K47" i="17"/>
  <c r="J47" i="17"/>
  <c r="I47" i="17"/>
  <c r="H47" i="17"/>
  <c r="G47" i="17"/>
  <c r="K46" i="17"/>
  <c r="J46" i="17"/>
  <c r="I46" i="17"/>
  <c r="H46" i="17"/>
  <c r="G46" i="17"/>
  <c r="K45" i="17"/>
  <c r="J45" i="17"/>
  <c r="I45" i="17"/>
  <c r="H45" i="17"/>
  <c r="G45" i="17"/>
  <c r="K44" i="17"/>
  <c r="J44" i="17"/>
  <c r="I44" i="17"/>
  <c r="H44" i="17"/>
  <c r="G44" i="17"/>
  <c r="K43" i="17"/>
  <c r="J43" i="17"/>
  <c r="I43" i="17"/>
  <c r="H43" i="17"/>
  <c r="G43" i="17"/>
  <c r="K42" i="17"/>
  <c r="J42" i="17"/>
  <c r="I42" i="17"/>
  <c r="H42" i="17"/>
  <c r="G42" i="17"/>
  <c r="K41" i="17"/>
  <c r="J41" i="17"/>
  <c r="I41" i="17"/>
  <c r="H41" i="17"/>
  <c r="G41" i="17"/>
  <c r="K40" i="17"/>
  <c r="J40" i="17"/>
  <c r="I40" i="17"/>
  <c r="H40" i="17"/>
  <c r="G40" i="17"/>
  <c r="K39" i="17"/>
  <c r="J39" i="17"/>
  <c r="I39" i="17"/>
  <c r="H39" i="17"/>
  <c r="G39" i="17"/>
  <c r="K38" i="17"/>
  <c r="J38" i="17"/>
  <c r="I38" i="17"/>
  <c r="H38" i="17"/>
  <c r="G38" i="17"/>
  <c r="K37" i="17"/>
  <c r="J37" i="17"/>
  <c r="I37" i="17"/>
  <c r="H37" i="17"/>
  <c r="G37" i="17"/>
  <c r="K36" i="17"/>
  <c r="J36" i="17"/>
  <c r="I36" i="17"/>
  <c r="H36" i="17"/>
  <c r="G36" i="17"/>
  <c r="K35" i="17"/>
  <c r="J35" i="17"/>
  <c r="I35" i="17"/>
  <c r="H35" i="17"/>
  <c r="G35" i="17"/>
  <c r="K34" i="17"/>
  <c r="J34" i="17"/>
  <c r="I34" i="17"/>
  <c r="H34" i="17"/>
  <c r="G34" i="17"/>
  <c r="K33" i="17"/>
  <c r="J33" i="17"/>
  <c r="I33" i="17"/>
  <c r="H33" i="17"/>
  <c r="G33" i="17"/>
  <c r="K32" i="17"/>
  <c r="J32" i="17"/>
  <c r="I32" i="17"/>
  <c r="H32" i="17"/>
  <c r="G32" i="17"/>
  <c r="K31" i="17"/>
  <c r="J31" i="17"/>
  <c r="I31" i="17"/>
  <c r="H31" i="17"/>
  <c r="G31" i="17"/>
  <c r="K30" i="17"/>
  <c r="J30" i="17"/>
  <c r="I30" i="17"/>
  <c r="H30" i="17"/>
  <c r="G30" i="17"/>
  <c r="K29" i="17"/>
  <c r="J29" i="17"/>
  <c r="I29" i="17"/>
  <c r="H29" i="17"/>
  <c r="G29" i="17"/>
  <c r="K28" i="17"/>
  <c r="J28" i="17"/>
  <c r="I28" i="17"/>
  <c r="H28" i="17"/>
  <c r="G28" i="17"/>
  <c r="K27" i="17"/>
  <c r="J27" i="17"/>
  <c r="I27" i="17"/>
  <c r="H27" i="17"/>
  <c r="G27" i="17"/>
  <c r="K26" i="17"/>
  <c r="J26" i="17"/>
  <c r="I26" i="17"/>
  <c r="H26" i="17"/>
  <c r="G26" i="17"/>
  <c r="K25" i="17"/>
  <c r="J25" i="17"/>
  <c r="I25" i="17"/>
  <c r="H25" i="17"/>
  <c r="G25" i="17"/>
  <c r="K24" i="17"/>
  <c r="J24" i="17"/>
  <c r="I24" i="17"/>
  <c r="H24" i="17"/>
  <c r="G24" i="17"/>
  <c r="K23" i="17"/>
  <c r="J23" i="17"/>
  <c r="I23" i="17"/>
  <c r="H23" i="17"/>
  <c r="G23" i="17"/>
  <c r="K22" i="17"/>
  <c r="J22" i="17"/>
  <c r="I22" i="17"/>
  <c r="H22" i="17"/>
  <c r="G22" i="17"/>
  <c r="K21" i="17"/>
  <c r="J21" i="17"/>
  <c r="I21" i="17"/>
  <c r="H21" i="17"/>
  <c r="G21" i="17"/>
  <c r="K20" i="17"/>
  <c r="J20" i="17"/>
  <c r="I20" i="17"/>
  <c r="H20" i="17"/>
  <c r="G20" i="17"/>
  <c r="K19" i="17"/>
  <c r="J19" i="17"/>
  <c r="I19" i="17"/>
  <c r="H19" i="17"/>
  <c r="G19" i="17"/>
  <c r="K18" i="17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8" i="17"/>
  <c r="J8" i="17"/>
  <c r="I8" i="17"/>
  <c r="H8" i="17"/>
  <c r="G8" i="17"/>
  <c r="K7" i="17"/>
  <c r="J7" i="17"/>
  <c r="I7" i="17"/>
  <c r="H7" i="17"/>
  <c r="G7" i="17"/>
  <c r="K6" i="17"/>
  <c r="T73" i="17" s="1"/>
  <c r="T67" i="18" s="1"/>
  <c r="J6" i="17"/>
  <c r="I6" i="17"/>
  <c r="H6" i="17"/>
  <c r="G6" i="17"/>
  <c r="K5" i="17"/>
  <c r="J5" i="17"/>
  <c r="I5" i="17"/>
  <c r="H5" i="17"/>
  <c r="G5" i="17"/>
  <c r="K4" i="17"/>
  <c r="J4" i="17"/>
  <c r="I4" i="17"/>
  <c r="H4" i="17"/>
  <c r="G4" i="17"/>
  <c r="K3" i="17"/>
  <c r="J3" i="17"/>
  <c r="I3" i="17"/>
  <c r="H3" i="17"/>
  <c r="G3" i="17"/>
  <c r="R325" i="16"/>
  <c r="P325" i="16"/>
  <c r="O325" i="16"/>
  <c r="N325" i="16"/>
  <c r="M325" i="16"/>
  <c r="L325" i="16"/>
  <c r="K325" i="16"/>
  <c r="H325" i="16"/>
  <c r="B325" i="16"/>
  <c r="X323" i="16"/>
  <c r="V323" i="16"/>
  <c r="U323" i="16"/>
  <c r="T323" i="16"/>
  <c r="S323" i="16"/>
  <c r="R323" i="16"/>
  <c r="Q323" i="16"/>
  <c r="P323" i="16"/>
  <c r="O323" i="16"/>
  <c r="N323" i="16"/>
  <c r="M323" i="16"/>
  <c r="L323" i="16"/>
  <c r="K323" i="16"/>
  <c r="J323" i="16"/>
  <c r="I323" i="16"/>
  <c r="H323" i="16"/>
  <c r="G323" i="16"/>
  <c r="F323" i="16"/>
  <c r="E323" i="16"/>
  <c r="D323" i="16"/>
  <c r="C323" i="16"/>
  <c r="B323" i="16"/>
  <c r="R322" i="16"/>
  <c r="X321" i="16"/>
  <c r="X325" i="16" s="1"/>
  <c r="V321" i="16"/>
  <c r="V325" i="16" s="1"/>
  <c r="U321" i="16"/>
  <c r="U325" i="16" s="1"/>
  <c r="T321" i="16"/>
  <c r="T325" i="16" s="1"/>
  <c r="S321" i="16"/>
  <c r="S325" i="16" s="1"/>
  <c r="R321" i="16"/>
  <c r="Q321" i="16"/>
  <c r="Q325" i="16" s="1"/>
  <c r="P321" i="16"/>
  <c r="O321" i="16"/>
  <c r="N321" i="16"/>
  <c r="M321" i="16"/>
  <c r="L321" i="16"/>
  <c r="K321" i="16"/>
  <c r="J321" i="16"/>
  <c r="J325" i="16" s="1"/>
  <c r="I321" i="16"/>
  <c r="I325" i="16" s="1"/>
  <c r="H321" i="16"/>
  <c r="G321" i="16"/>
  <c r="G325" i="16" s="1"/>
  <c r="F321" i="16"/>
  <c r="F325" i="16" s="1"/>
  <c r="E321" i="16"/>
  <c r="E325" i="16" s="1"/>
  <c r="D321" i="16"/>
  <c r="D325" i="16" s="1"/>
  <c r="C321" i="16"/>
  <c r="C325" i="16" s="1"/>
  <c r="B321" i="16"/>
  <c r="R237" i="16"/>
  <c r="R48" i="18" s="1"/>
  <c r="K231" i="16"/>
  <c r="J231" i="16"/>
  <c r="I231" i="16"/>
  <c r="H231" i="16"/>
  <c r="G231" i="16"/>
  <c r="K230" i="16"/>
  <c r="J230" i="16"/>
  <c r="I230" i="16"/>
  <c r="H230" i="16"/>
  <c r="G230" i="16"/>
  <c r="K229" i="16"/>
  <c r="J229" i="16"/>
  <c r="I229" i="16"/>
  <c r="H229" i="16"/>
  <c r="G229" i="16"/>
  <c r="K228" i="16"/>
  <c r="J228" i="16"/>
  <c r="I228" i="16"/>
  <c r="H228" i="16"/>
  <c r="G228" i="16"/>
  <c r="K227" i="16"/>
  <c r="J227" i="16"/>
  <c r="I227" i="16"/>
  <c r="H227" i="16"/>
  <c r="G227" i="16"/>
  <c r="K226" i="16"/>
  <c r="J226" i="16"/>
  <c r="I226" i="16"/>
  <c r="H226" i="16"/>
  <c r="G226" i="16"/>
  <c r="K225" i="16"/>
  <c r="J225" i="16"/>
  <c r="I225" i="16"/>
  <c r="H225" i="16"/>
  <c r="G225" i="16"/>
  <c r="K224" i="16"/>
  <c r="J224" i="16"/>
  <c r="I224" i="16"/>
  <c r="H224" i="16"/>
  <c r="G224" i="16"/>
  <c r="K223" i="16"/>
  <c r="J223" i="16"/>
  <c r="I223" i="16"/>
  <c r="H223" i="16"/>
  <c r="G223" i="16"/>
  <c r="K222" i="16"/>
  <c r="J222" i="16"/>
  <c r="I222" i="16"/>
  <c r="H222" i="16"/>
  <c r="G222" i="16"/>
  <c r="K221" i="16"/>
  <c r="J221" i="16"/>
  <c r="I221" i="16"/>
  <c r="H221" i="16"/>
  <c r="G221" i="16"/>
  <c r="K220" i="16"/>
  <c r="J220" i="16"/>
  <c r="I220" i="16"/>
  <c r="H220" i="16"/>
  <c r="G220" i="16"/>
  <c r="K219" i="16"/>
  <c r="J219" i="16"/>
  <c r="I219" i="16"/>
  <c r="H219" i="16"/>
  <c r="G219" i="16"/>
  <c r="K218" i="16"/>
  <c r="J218" i="16"/>
  <c r="I218" i="16"/>
  <c r="H218" i="16"/>
  <c r="G218" i="16"/>
  <c r="K217" i="16"/>
  <c r="J217" i="16"/>
  <c r="I217" i="16"/>
  <c r="H217" i="16"/>
  <c r="G217" i="16"/>
  <c r="K216" i="16"/>
  <c r="J216" i="16"/>
  <c r="I216" i="16"/>
  <c r="H216" i="16"/>
  <c r="G216" i="16"/>
  <c r="K215" i="16"/>
  <c r="J215" i="16"/>
  <c r="I215" i="16"/>
  <c r="H215" i="16"/>
  <c r="G215" i="16"/>
  <c r="K214" i="16"/>
  <c r="J214" i="16"/>
  <c r="I214" i="16"/>
  <c r="H214" i="16"/>
  <c r="G214" i="16"/>
  <c r="K213" i="16"/>
  <c r="J213" i="16"/>
  <c r="I213" i="16"/>
  <c r="H213" i="16"/>
  <c r="G213" i="16"/>
  <c r="K212" i="16"/>
  <c r="J212" i="16"/>
  <c r="I212" i="16"/>
  <c r="H212" i="16"/>
  <c r="G212" i="16"/>
  <c r="K211" i="16"/>
  <c r="J211" i="16"/>
  <c r="I211" i="16"/>
  <c r="H211" i="16"/>
  <c r="G211" i="16"/>
  <c r="K210" i="16"/>
  <c r="J210" i="16"/>
  <c r="I210" i="16"/>
  <c r="H210" i="16"/>
  <c r="G210" i="16"/>
  <c r="K209" i="16"/>
  <c r="J209" i="16"/>
  <c r="I209" i="16"/>
  <c r="H209" i="16"/>
  <c r="G209" i="16"/>
  <c r="K208" i="16"/>
  <c r="J208" i="16"/>
  <c r="I208" i="16"/>
  <c r="H208" i="16"/>
  <c r="G208" i="16"/>
  <c r="K207" i="16"/>
  <c r="J207" i="16"/>
  <c r="I207" i="16"/>
  <c r="H207" i="16"/>
  <c r="G207" i="16"/>
  <c r="K206" i="16"/>
  <c r="J206" i="16"/>
  <c r="I206" i="16"/>
  <c r="H206" i="16"/>
  <c r="G206" i="16"/>
  <c r="K205" i="16"/>
  <c r="J205" i="16"/>
  <c r="I205" i="16"/>
  <c r="H205" i="16"/>
  <c r="G205" i="16"/>
  <c r="K204" i="16"/>
  <c r="J204" i="16"/>
  <c r="I204" i="16"/>
  <c r="H204" i="16"/>
  <c r="G204" i="16"/>
  <c r="K203" i="16"/>
  <c r="J203" i="16"/>
  <c r="I203" i="16"/>
  <c r="H203" i="16"/>
  <c r="G203" i="16"/>
  <c r="K202" i="16"/>
  <c r="J202" i="16"/>
  <c r="I202" i="16"/>
  <c r="H202" i="16"/>
  <c r="G202" i="16"/>
  <c r="K201" i="16"/>
  <c r="J201" i="16"/>
  <c r="I201" i="16"/>
  <c r="H201" i="16"/>
  <c r="G201" i="16"/>
  <c r="K200" i="16"/>
  <c r="J200" i="16"/>
  <c r="I200" i="16"/>
  <c r="H200" i="16"/>
  <c r="G200" i="16"/>
  <c r="K199" i="16"/>
  <c r="J199" i="16"/>
  <c r="I199" i="16"/>
  <c r="H199" i="16"/>
  <c r="G199" i="16"/>
  <c r="K198" i="16"/>
  <c r="J198" i="16"/>
  <c r="I198" i="16"/>
  <c r="H198" i="16"/>
  <c r="G198" i="16"/>
  <c r="K197" i="16"/>
  <c r="J197" i="16"/>
  <c r="I197" i="16"/>
  <c r="H197" i="16"/>
  <c r="G197" i="16"/>
  <c r="K196" i="16"/>
  <c r="J196" i="16"/>
  <c r="I196" i="16"/>
  <c r="H196" i="16"/>
  <c r="G196" i="16"/>
  <c r="K195" i="16"/>
  <c r="J195" i="16"/>
  <c r="I195" i="16"/>
  <c r="H195" i="16"/>
  <c r="G195" i="16"/>
  <c r="K194" i="16"/>
  <c r="J194" i="16"/>
  <c r="I194" i="16"/>
  <c r="H194" i="16"/>
  <c r="G194" i="16"/>
  <c r="K193" i="16"/>
  <c r="J193" i="16"/>
  <c r="I193" i="16"/>
  <c r="H193" i="16"/>
  <c r="G193" i="16"/>
  <c r="K192" i="16"/>
  <c r="J192" i="16"/>
  <c r="I192" i="16"/>
  <c r="H192" i="16"/>
  <c r="G192" i="16"/>
  <c r="K191" i="16"/>
  <c r="J191" i="16"/>
  <c r="I191" i="16"/>
  <c r="H191" i="16"/>
  <c r="G191" i="16"/>
  <c r="K190" i="16"/>
  <c r="J190" i="16"/>
  <c r="I190" i="16"/>
  <c r="H190" i="16"/>
  <c r="G190" i="16"/>
  <c r="K189" i="16"/>
  <c r="J189" i="16"/>
  <c r="I189" i="16"/>
  <c r="H189" i="16"/>
  <c r="G189" i="16"/>
  <c r="K188" i="16"/>
  <c r="J188" i="16"/>
  <c r="I188" i="16"/>
  <c r="H188" i="16"/>
  <c r="G188" i="16"/>
  <c r="K187" i="16"/>
  <c r="J187" i="16"/>
  <c r="I187" i="16"/>
  <c r="H187" i="16"/>
  <c r="G187" i="16"/>
  <c r="K186" i="16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V324" i="16" s="1"/>
  <c r="G13" i="16"/>
  <c r="K12" i="16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W235" i="16" s="1"/>
  <c r="W14" i="18" s="1"/>
  <c r="J5" i="16"/>
  <c r="I5" i="16"/>
  <c r="H5" i="16"/>
  <c r="N322" i="16" s="1"/>
  <c r="G5" i="16"/>
  <c r="K4" i="16"/>
  <c r="J4" i="16"/>
  <c r="I4" i="16"/>
  <c r="H4" i="16"/>
  <c r="G4" i="16"/>
  <c r="K3" i="16"/>
  <c r="J3" i="16"/>
  <c r="I3" i="16"/>
  <c r="H3" i="16"/>
  <c r="G3" i="16"/>
  <c r="X273" i="15"/>
  <c r="V273" i="15"/>
  <c r="S273" i="15"/>
  <c r="Q273" i="15"/>
  <c r="M273" i="15"/>
  <c r="L273" i="15"/>
  <c r="K273" i="15"/>
  <c r="J273" i="15"/>
  <c r="H273" i="15"/>
  <c r="G273" i="15"/>
  <c r="F273" i="15"/>
  <c r="C273" i="15"/>
  <c r="X271" i="15"/>
  <c r="V271" i="15"/>
  <c r="U271" i="15"/>
  <c r="T271" i="15"/>
  <c r="S271" i="15"/>
  <c r="R271" i="15"/>
  <c r="Q271" i="15"/>
  <c r="P271" i="15"/>
  <c r="O271" i="15"/>
  <c r="N271" i="15"/>
  <c r="M271" i="15"/>
  <c r="L271" i="15"/>
  <c r="K271" i="15"/>
  <c r="J271" i="15"/>
  <c r="I271" i="15"/>
  <c r="H271" i="15"/>
  <c r="G271" i="15"/>
  <c r="F271" i="15"/>
  <c r="E271" i="15"/>
  <c r="D271" i="15"/>
  <c r="C271" i="15"/>
  <c r="B271" i="15"/>
  <c r="X269" i="15"/>
  <c r="V269" i="15"/>
  <c r="U269" i="15"/>
  <c r="U273" i="15" s="1"/>
  <c r="T269" i="15"/>
  <c r="T273" i="15" s="1"/>
  <c r="S269" i="15"/>
  <c r="R269" i="15"/>
  <c r="R273" i="15" s="1"/>
  <c r="Q269" i="15"/>
  <c r="P269" i="15"/>
  <c r="P273" i="15" s="1"/>
  <c r="O269" i="15"/>
  <c r="O273" i="15" s="1"/>
  <c r="N269" i="15"/>
  <c r="N273" i="15" s="1"/>
  <c r="M269" i="15"/>
  <c r="L269" i="15"/>
  <c r="K269" i="15"/>
  <c r="J269" i="15"/>
  <c r="I269" i="15"/>
  <c r="I273" i="15" s="1"/>
  <c r="H269" i="15"/>
  <c r="G269" i="15"/>
  <c r="F269" i="15"/>
  <c r="E269" i="15"/>
  <c r="E273" i="15" s="1"/>
  <c r="D269" i="15"/>
  <c r="D273" i="15" s="1"/>
  <c r="C269" i="15"/>
  <c r="B269" i="15"/>
  <c r="B273" i="15" s="1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Q272" i="15" s="1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E117" i="15" s="1"/>
  <c r="E13" i="18" s="1"/>
  <c r="J11" i="15"/>
  <c r="I11" i="15"/>
  <c r="H11" i="15"/>
  <c r="L272" i="15" s="1"/>
  <c r="G11" i="15"/>
  <c r="K10" i="15"/>
  <c r="J10" i="15"/>
  <c r="I10" i="15"/>
  <c r="H10" i="15"/>
  <c r="G10" i="15"/>
  <c r="K9" i="15"/>
  <c r="J9" i="15"/>
  <c r="I9" i="15"/>
  <c r="H9" i="15"/>
  <c r="G9" i="15"/>
  <c r="K8" i="15"/>
  <c r="J8" i="15"/>
  <c r="I8" i="15"/>
  <c r="H8" i="15"/>
  <c r="G8" i="15"/>
  <c r="K7" i="15"/>
  <c r="J7" i="15"/>
  <c r="I7" i="15"/>
  <c r="H7" i="15"/>
  <c r="G7" i="15"/>
  <c r="K6" i="15"/>
  <c r="J6" i="15"/>
  <c r="I6" i="15"/>
  <c r="H6" i="15"/>
  <c r="G6" i="15"/>
  <c r="K5" i="15"/>
  <c r="J5" i="15"/>
  <c r="I5" i="15"/>
  <c r="H5" i="15"/>
  <c r="G5" i="15"/>
  <c r="K4" i="15"/>
  <c r="G118" i="15" s="1"/>
  <c r="G29" i="18" s="1"/>
  <c r="J4" i="15"/>
  <c r="I4" i="15"/>
  <c r="H4" i="15"/>
  <c r="G4" i="15"/>
  <c r="K3" i="15"/>
  <c r="H118" i="15" s="1"/>
  <c r="H29" i="18" s="1"/>
  <c r="J3" i="15"/>
  <c r="I3" i="15"/>
  <c r="H3" i="15"/>
  <c r="G3" i="15"/>
  <c r="K2" i="15"/>
  <c r="J2" i="15"/>
  <c r="I2" i="15"/>
  <c r="H2" i="15"/>
  <c r="G2" i="15"/>
  <c r="V291" i="14"/>
  <c r="T291" i="14"/>
  <c r="P291" i="14"/>
  <c r="O291" i="14"/>
  <c r="N291" i="14"/>
  <c r="M291" i="14"/>
  <c r="J291" i="14"/>
  <c r="F291" i="14"/>
  <c r="D291" i="14"/>
  <c r="T290" i="14"/>
  <c r="O290" i="14"/>
  <c r="X289" i="14"/>
  <c r="V289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D289" i="14"/>
  <c r="C289" i="14"/>
  <c r="B289" i="14"/>
  <c r="L288" i="14"/>
  <c r="H288" i="14"/>
  <c r="X287" i="14"/>
  <c r="X291" i="14" s="1"/>
  <c r="V287" i="14"/>
  <c r="U287" i="14"/>
  <c r="U291" i="14" s="1"/>
  <c r="T287" i="14"/>
  <c r="S287" i="14"/>
  <c r="S291" i="14" s="1"/>
  <c r="R287" i="14"/>
  <c r="R291" i="14" s="1"/>
  <c r="Q287" i="14"/>
  <c r="Q291" i="14" s="1"/>
  <c r="P287" i="14"/>
  <c r="O287" i="14"/>
  <c r="N287" i="14"/>
  <c r="M287" i="14"/>
  <c r="L287" i="14"/>
  <c r="L291" i="14" s="1"/>
  <c r="K287" i="14"/>
  <c r="K291" i="14" s="1"/>
  <c r="J287" i="14"/>
  <c r="I287" i="14"/>
  <c r="I291" i="14" s="1"/>
  <c r="H287" i="14"/>
  <c r="H291" i="14" s="1"/>
  <c r="G287" i="14"/>
  <c r="G291" i="14" s="1"/>
  <c r="F287" i="14"/>
  <c r="E287" i="14"/>
  <c r="E291" i="14" s="1"/>
  <c r="D287" i="14"/>
  <c r="C287" i="14"/>
  <c r="C291" i="14" s="1"/>
  <c r="B287" i="14"/>
  <c r="B291" i="14" s="1"/>
  <c r="J134" i="14"/>
  <c r="J64" i="18" s="1"/>
  <c r="B134" i="14"/>
  <c r="B64" i="18" s="1"/>
  <c r="P132" i="14"/>
  <c r="P28" i="18" s="1"/>
  <c r="L132" i="14"/>
  <c r="L28" i="18" s="1"/>
  <c r="K126" i="14"/>
  <c r="J126" i="14"/>
  <c r="I126" i="14"/>
  <c r="H126" i="14"/>
  <c r="G126" i="14"/>
  <c r="K125" i="14"/>
  <c r="J125" i="14"/>
  <c r="I125" i="14"/>
  <c r="H125" i="14"/>
  <c r="G125" i="14"/>
  <c r="K124" i="14"/>
  <c r="J124" i="14"/>
  <c r="I124" i="14"/>
  <c r="H124" i="14"/>
  <c r="G124" i="14"/>
  <c r="K123" i="14"/>
  <c r="J123" i="14"/>
  <c r="I123" i="14"/>
  <c r="H123" i="14"/>
  <c r="G123" i="14"/>
  <c r="K122" i="14"/>
  <c r="J122" i="14"/>
  <c r="I122" i="14"/>
  <c r="H122" i="14"/>
  <c r="G122" i="14"/>
  <c r="K121" i="14"/>
  <c r="J121" i="14"/>
  <c r="I121" i="14"/>
  <c r="H121" i="14"/>
  <c r="G121" i="14"/>
  <c r="K120" i="14"/>
  <c r="J120" i="14"/>
  <c r="I120" i="14"/>
  <c r="H120" i="14"/>
  <c r="G120" i="14"/>
  <c r="K119" i="14"/>
  <c r="J119" i="14"/>
  <c r="I119" i="14"/>
  <c r="H119" i="14"/>
  <c r="G119" i="14"/>
  <c r="K118" i="14"/>
  <c r="J118" i="14"/>
  <c r="I118" i="14"/>
  <c r="H118" i="14"/>
  <c r="G118" i="14"/>
  <c r="K117" i="14"/>
  <c r="J117" i="14"/>
  <c r="I117" i="14"/>
  <c r="H117" i="14"/>
  <c r="G117" i="14"/>
  <c r="K116" i="14"/>
  <c r="J116" i="14"/>
  <c r="I116" i="14"/>
  <c r="H116" i="14"/>
  <c r="G116" i="14"/>
  <c r="K115" i="14"/>
  <c r="J115" i="14"/>
  <c r="I115" i="14"/>
  <c r="H115" i="14"/>
  <c r="G115" i="14"/>
  <c r="K114" i="14"/>
  <c r="J114" i="14"/>
  <c r="I114" i="14"/>
  <c r="H114" i="14"/>
  <c r="G114" i="14"/>
  <c r="K113" i="14"/>
  <c r="J113" i="14"/>
  <c r="I113" i="14"/>
  <c r="H113" i="14"/>
  <c r="G113" i="14"/>
  <c r="K112" i="14"/>
  <c r="J112" i="14"/>
  <c r="I112" i="14"/>
  <c r="H112" i="14"/>
  <c r="G112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G20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290" i="14" s="1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W133" i="14" s="1"/>
  <c r="W46" i="18" s="1"/>
  <c r="J10" i="14"/>
  <c r="I10" i="14"/>
  <c r="H10" i="14"/>
  <c r="G10" i="14"/>
  <c r="K9" i="14"/>
  <c r="J9" i="14"/>
  <c r="I9" i="14"/>
  <c r="H9" i="14"/>
  <c r="X290" i="14" s="1"/>
  <c r="G9" i="14"/>
  <c r="K8" i="14"/>
  <c r="J8" i="14"/>
  <c r="I8" i="14"/>
  <c r="H8" i="14"/>
  <c r="G8" i="14"/>
  <c r="K7" i="14"/>
  <c r="J7" i="14"/>
  <c r="I7" i="14"/>
  <c r="H7" i="14"/>
  <c r="G7" i="14"/>
  <c r="K6" i="14"/>
  <c r="J6" i="14"/>
  <c r="I6" i="14"/>
  <c r="H6" i="14"/>
  <c r="S288" i="14" s="1"/>
  <c r="G6" i="14"/>
  <c r="K5" i="14"/>
  <c r="J5" i="14"/>
  <c r="I5" i="14"/>
  <c r="H5" i="14"/>
  <c r="G5" i="14"/>
  <c r="K4" i="14"/>
  <c r="J4" i="14"/>
  <c r="I4" i="14"/>
  <c r="H4" i="14"/>
  <c r="G4" i="14"/>
  <c r="K3" i="14"/>
  <c r="K133" i="14" s="1"/>
  <c r="K46" i="18" s="1"/>
  <c r="J3" i="14"/>
  <c r="I3" i="14"/>
  <c r="H3" i="14"/>
  <c r="G3" i="14"/>
  <c r="K32" i="13"/>
  <c r="K63" i="18" s="1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G6" i="13"/>
  <c r="K5" i="13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G3" i="13"/>
  <c r="K2" i="13"/>
  <c r="R32" i="13" s="1"/>
  <c r="R63" i="18" s="1"/>
  <c r="J2" i="13"/>
  <c r="I2" i="13"/>
  <c r="H2" i="13"/>
  <c r="G2" i="13"/>
  <c r="E32" i="12"/>
  <c r="E11" i="18" s="1"/>
  <c r="W26" i="12"/>
  <c r="U26" i="12"/>
  <c r="S26" i="12"/>
  <c r="Q26" i="12"/>
  <c r="N26" i="12"/>
  <c r="J26" i="12"/>
  <c r="I26" i="12"/>
  <c r="H26" i="12"/>
  <c r="G26" i="12"/>
  <c r="F26" i="12"/>
  <c r="W25" i="12"/>
  <c r="U25" i="12"/>
  <c r="S25" i="12"/>
  <c r="Q25" i="12"/>
  <c r="J25" i="12"/>
  <c r="N25" i="12" s="1"/>
  <c r="I25" i="12"/>
  <c r="H25" i="12"/>
  <c r="G25" i="12"/>
  <c r="F25" i="12"/>
  <c r="W24" i="12"/>
  <c r="U24" i="12"/>
  <c r="S24" i="12"/>
  <c r="Q24" i="12"/>
  <c r="N24" i="12"/>
  <c r="J24" i="12"/>
  <c r="I24" i="12"/>
  <c r="H24" i="12"/>
  <c r="G24" i="12"/>
  <c r="F24" i="12"/>
  <c r="W23" i="12"/>
  <c r="U23" i="12"/>
  <c r="S23" i="12"/>
  <c r="Q23" i="12"/>
  <c r="N23" i="12"/>
  <c r="J23" i="12"/>
  <c r="I23" i="12"/>
  <c r="H23" i="12"/>
  <c r="G23" i="12"/>
  <c r="F23" i="12"/>
  <c r="W22" i="12"/>
  <c r="U22" i="12"/>
  <c r="S22" i="12"/>
  <c r="Q22" i="12"/>
  <c r="N22" i="12"/>
  <c r="J22" i="12"/>
  <c r="I22" i="12"/>
  <c r="H22" i="12"/>
  <c r="G22" i="12"/>
  <c r="F22" i="12"/>
  <c r="W21" i="12"/>
  <c r="U21" i="12"/>
  <c r="S21" i="12"/>
  <c r="Q21" i="12"/>
  <c r="N21" i="12"/>
  <c r="J21" i="12"/>
  <c r="I21" i="12"/>
  <c r="H21" i="12"/>
  <c r="G21" i="12"/>
  <c r="F21" i="12"/>
  <c r="W20" i="12"/>
  <c r="U20" i="12"/>
  <c r="S20" i="12"/>
  <c r="Q20" i="12"/>
  <c r="N20" i="12"/>
  <c r="J20" i="12"/>
  <c r="I20" i="12"/>
  <c r="H20" i="12"/>
  <c r="G20" i="12"/>
  <c r="F20" i="12"/>
  <c r="W19" i="12"/>
  <c r="U19" i="12"/>
  <c r="S19" i="12"/>
  <c r="Q19" i="12"/>
  <c r="N19" i="12"/>
  <c r="J19" i="12"/>
  <c r="I19" i="12"/>
  <c r="H19" i="12"/>
  <c r="G19" i="12"/>
  <c r="F19" i="12"/>
  <c r="W18" i="12"/>
  <c r="U18" i="12"/>
  <c r="S18" i="12"/>
  <c r="Q18" i="12"/>
  <c r="N18" i="12"/>
  <c r="J18" i="12"/>
  <c r="I18" i="12"/>
  <c r="H18" i="12"/>
  <c r="G18" i="12"/>
  <c r="F18" i="12"/>
  <c r="W17" i="12"/>
  <c r="U17" i="12"/>
  <c r="S17" i="12"/>
  <c r="Q17" i="12"/>
  <c r="J17" i="12"/>
  <c r="N17" i="12" s="1"/>
  <c r="I17" i="12"/>
  <c r="H17" i="12"/>
  <c r="G17" i="12"/>
  <c r="F17" i="12"/>
  <c r="W16" i="12"/>
  <c r="U16" i="12"/>
  <c r="S16" i="12"/>
  <c r="Q16" i="12"/>
  <c r="N16" i="12"/>
  <c r="J16" i="12"/>
  <c r="I16" i="12"/>
  <c r="H16" i="12"/>
  <c r="G16" i="12"/>
  <c r="W15" i="12"/>
  <c r="U15" i="12"/>
  <c r="S15" i="12"/>
  <c r="Q15" i="12"/>
  <c r="J15" i="12"/>
  <c r="N15" i="12" s="1"/>
  <c r="I15" i="12"/>
  <c r="H15" i="12"/>
  <c r="G15" i="12"/>
  <c r="F15" i="12"/>
  <c r="W14" i="12"/>
  <c r="U14" i="12"/>
  <c r="S14" i="12"/>
  <c r="Q14" i="12"/>
  <c r="J14" i="12"/>
  <c r="N14" i="12" s="1"/>
  <c r="I14" i="12"/>
  <c r="H14" i="12"/>
  <c r="G14" i="12"/>
  <c r="F14" i="12"/>
  <c r="W13" i="12"/>
  <c r="U13" i="12"/>
  <c r="S13" i="12"/>
  <c r="Q13" i="12"/>
  <c r="J13" i="12"/>
  <c r="N13" i="12" s="1"/>
  <c r="I13" i="12"/>
  <c r="H13" i="12"/>
  <c r="G13" i="12"/>
  <c r="F13" i="12"/>
  <c r="W12" i="12"/>
  <c r="U12" i="12"/>
  <c r="S12" i="12"/>
  <c r="Q12" i="12"/>
  <c r="J12" i="12"/>
  <c r="N12" i="12" s="1"/>
  <c r="I12" i="12"/>
  <c r="H12" i="12"/>
  <c r="G12" i="12"/>
  <c r="F12" i="12"/>
  <c r="W11" i="12"/>
  <c r="U11" i="12"/>
  <c r="S11" i="12"/>
  <c r="Q11" i="12"/>
  <c r="J11" i="12"/>
  <c r="N11" i="12" s="1"/>
  <c r="I11" i="12"/>
  <c r="H11" i="12"/>
  <c r="G11" i="12"/>
  <c r="F11" i="12"/>
  <c r="W10" i="12"/>
  <c r="U10" i="12"/>
  <c r="S10" i="12"/>
  <c r="Q10" i="12"/>
  <c r="N10" i="12"/>
  <c r="J10" i="12"/>
  <c r="I10" i="12"/>
  <c r="H10" i="12"/>
  <c r="G10" i="12"/>
  <c r="F10" i="12"/>
  <c r="W9" i="12"/>
  <c r="U9" i="12"/>
  <c r="S9" i="12"/>
  <c r="Q9" i="12"/>
  <c r="J9" i="12"/>
  <c r="N9" i="12" s="1"/>
  <c r="I9" i="12"/>
  <c r="H9" i="12"/>
  <c r="G9" i="12"/>
  <c r="F9" i="12"/>
  <c r="W8" i="12"/>
  <c r="U8" i="12"/>
  <c r="S8" i="12"/>
  <c r="Q8" i="12"/>
  <c r="N8" i="12"/>
  <c r="J8" i="12"/>
  <c r="I8" i="12"/>
  <c r="H8" i="12"/>
  <c r="G8" i="12"/>
  <c r="F8" i="12"/>
  <c r="W7" i="12"/>
  <c r="U7" i="12"/>
  <c r="S7" i="12"/>
  <c r="Q7" i="12"/>
  <c r="J7" i="12"/>
  <c r="N7" i="12" s="1"/>
  <c r="I7" i="12"/>
  <c r="H7" i="12"/>
  <c r="G7" i="12"/>
  <c r="F7" i="12"/>
  <c r="W6" i="12"/>
  <c r="U6" i="12"/>
  <c r="S6" i="12"/>
  <c r="Q6" i="12"/>
  <c r="J6" i="12"/>
  <c r="N6" i="12" s="1"/>
  <c r="I6" i="12"/>
  <c r="H6" i="12"/>
  <c r="G6" i="12"/>
  <c r="F6" i="12"/>
  <c r="W5" i="12"/>
  <c r="U5" i="12"/>
  <c r="S5" i="12"/>
  <c r="Q5" i="12"/>
  <c r="J5" i="12"/>
  <c r="N5" i="12" s="1"/>
  <c r="I5" i="12"/>
  <c r="H5" i="12"/>
  <c r="G5" i="12"/>
  <c r="F5" i="12"/>
  <c r="W4" i="12"/>
  <c r="U4" i="12"/>
  <c r="S4" i="12"/>
  <c r="Q4" i="12"/>
  <c r="N4" i="12"/>
  <c r="J4" i="12"/>
  <c r="I4" i="12"/>
  <c r="H4" i="12"/>
  <c r="G4" i="12"/>
  <c r="F4" i="12"/>
  <c r="W3" i="12"/>
  <c r="U3" i="12"/>
  <c r="S3" i="12"/>
  <c r="Q3" i="12"/>
  <c r="J3" i="12"/>
  <c r="I3" i="12"/>
  <c r="H3" i="12"/>
  <c r="G3" i="12"/>
  <c r="F3" i="12"/>
  <c r="X179" i="11"/>
  <c r="V179" i="11"/>
  <c r="U179" i="11"/>
  <c r="S179" i="11"/>
  <c r="P179" i="11"/>
  <c r="L179" i="11"/>
  <c r="J179" i="11"/>
  <c r="G179" i="11"/>
  <c r="F179" i="11"/>
  <c r="E179" i="11"/>
  <c r="C179" i="11"/>
  <c r="I178" i="11"/>
  <c r="E178" i="11"/>
  <c r="X177" i="11"/>
  <c r="V177" i="11"/>
  <c r="U177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B177" i="11"/>
  <c r="P176" i="11"/>
  <c r="L176" i="11"/>
  <c r="X175" i="11"/>
  <c r="V175" i="11"/>
  <c r="U175" i="11"/>
  <c r="T175" i="11"/>
  <c r="T179" i="11" s="1"/>
  <c r="S175" i="11"/>
  <c r="R175" i="11"/>
  <c r="R179" i="11" s="1"/>
  <c r="Q175" i="11"/>
  <c r="Q179" i="11" s="1"/>
  <c r="P175" i="11"/>
  <c r="O175" i="11"/>
  <c r="O179" i="11" s="1"/>
  <c r="N175" i="11"/>
  <c r="N179" i="11" s="1"/>
  <c r="M175" i="11"/>
  <c r="M179" i="11" s="1"/>
  <c r="L175" i="11"/>
  <c r="K175" i="11"/>
  <c r="K179" i="11" s="1"/>
  <c r="J175" i="11"/>
  <c r="I175" i="11"/>
  <c r="I179" i="11" s="1"/>
  <c r="H175" i="11"/>
  <c r="H179" i="11" s="1"/>
  <c r="G175" i="11"/>
  <c r="F175" i="11"/>
  <c r="E175" i="11"/>
  <c r="D175" i="11"/>
  <c r="D179" i="11" s="1"/>
  <c r="C175" i="11"/>
  <c r="B175" i="11"/>
  <c r="B179" i="11" s="1"/>
  <c r="U24" i="11"/>
  <c r="U59" i="18" s="1"/>
  <c r="T23" i="11"/>
  <c r="T41" i="18" s="1"/>
  <c r="R21" i="11"/>
  <c r="R8" i="18" s="1"/>
  <c r="J14" i="11"/>
  <c r="I14" i="11"/>
  <c r="H14" i="11"/>
  <c r="G14" i="11"/>
  <c r="F14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V178" i="11" s="1"/>
  <c r="F11" i="11"/>
  <c r="J10" i="11"/>
  <c r="S22" i="11" s="1"/>
  <c r="S24" i="18" s="1"/>
  <c r="I10" i="11"/>
  <c r="H10" i="11"/>
  <c r="G10" i="11"/>
  <c r="L178" i="11" s="1"/>
  <c r="F10" i="11"/>
  <c r="J9" i="11"/>
  <c r="I9" i="11"/>
  <c r="H9" i="11"/>
  <c r="G9" i="11"/>
  <c r="F9" i="11"/>
  <c r="J8" i="11"/>
  <c r="I8" i="11"/>
  <c r="H8" i="11"/>
  <c r="G8" i="11"/>
  <c r="F8" i="11"/>
  <c r="J7" i="11"/>
  <c r="I7" i="11"/>
  <c r="H7" i="11"/>
  <c r="G7" i="11"/>
  <c r="H176" i="11" s="1"/>
  <c r="F7" i="11"/>
  <c r="J6" i="11"/>
  <c r="I6" i="11"/>
  <c r="H6" i="11"/>
  <c r="G6" i="11"/>
  <c r="F6" i="11"/>
  <c r="J5" i="11"/>
  <c r="I5" i="11"/>
  <c r="H5" i="11"/>
  <c r="G5" i="11"/>
  <c r="F5" i="11"/>
  <c r="J4" i="11"/>
  <c r="I4" i="11"/>
  <c r="H4" i="11"/>
  <c r="G4" i="11"/>
  <c r="F4" i="11"/>
  <c r="J3" i="11"/>
  <c r="P24" i="11" s="1"/>
  <c r="P59" i="18" s="1"/>
  <c r="I3" i="11"/>
  <c r="H3" i="11"/>
  <c r="G3" i="11"/>
  <c r="B176" i="11" s="1"/>
  <c r="F3" i="11"/>
  <c r="J2" i="11"/>
  <c r="I2" i="11"/>
  <c r="H2" i="11"/>
  <c r="G2" i="11"/>
  <c r="R176" i="11" s="1"/>
  <c r="F2" i="11"/>
  <c r="J97" i="10"/>
  <c r="I97" i="10"/>
  <c r="H97" i="10"/>
  <c r="G97" i="10"/>
  <c r="F97" i="10"/>
  <c r="J96" i="10"/>
  <c r="I96" i="10"/>
  <c r="H96" i="10"/>
  <c r="G96" i="10"/>
  <c r="F96" i="10"/>
  <c r="J95" i="10"/>
  <c r="I95" i="10"/>
  <c r="H95" i="10"/>
  <c r="G95" i="10"/>
  <c r="F95" i="10"/>
  <c r="J94" i="10"/>
  <c r="I94" i="10"/>
  <c r="H94" i="10"/>
  <c r="G94" i="10"/>
  <c r="F94" i="10"/>
  <c r="J93" i="10"/>
  <c r="I93" i="10"/>
  <c r="H93" i="10"/>
  <c r="G93" i="10"/>
  <c r="F93" i="10"/>
  <c r="J92" i="10"/>
  <c r="I92" i="10"/>
  <c r="H92" i="10"/>
  <c r="G92" i="10"/>
  <c r="F92" i="10"/>
  <c r="J91" i="10"/>
  <c r="I91" i="10"/>
  <c r="H91" i="10"/>
  <c r="G91" i="10"/>
  <c r="F91" i="10"/>
  <c r="J90" i="10"/>
  <c r="I90" i="10"/>
  <c r="H90" i="10"/>
  <c r="G90" i="10"/>
  <c r="F90" i="10"/>
  <c r="J89" i="10"/>
  <c r="I89" i="10"/>
  <c r="H89" i="10"/>
  <c r="G89" i="10"/>
  <c r="F89" i="10"/>
  <c r="J88" i="10"/>
  <c r="I88" i="10"/>
  <c r="H88" i="10"/>
  <c r="G88" i="10"/>
  <c r="F88" i="10"/>
  <c r="J87" i="10"/>
  <c r="I87" i="10"/>
  <c r="H87" i="10"/>
  <c r="G87" i="10"/>
  <c r="F87" i="10"/>
  <c r="J86" i="10"/>
  <c r="I86" i="10"/>
  <c r="H86" i="10"/>
  <c r="G86" i="10"/>
  <c r="F86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J82" i="10"/>
  <c r="I82" i="10"/>
  <c r="H82" i="10"/>
  <c r="G82" i="10"/>
  <c r="F82" i="10"/>
  <c r="J81" i="10"/>
  <c r="I81" i="10"/>
  <c r="H81" i="10"/>
  <c r="G81" i="10"/>
  <c r="F81" i="10"/>
  <c r="J80" i="10"/>
  <c r="I80" i="10"/>
  <c r="H80" i="10"/>
  <c r="G80" i="10"/>
  <c r="F80" i="10"/>
  <c r="J79" i="10"/>
  <c r="I79" i="10"/>
  <c r="H79" i="10"/>
  <c r="G79" i="10"/>
  <c r="F79" i="10"/>
  <c r="J78" i="10"/>
  <c r="I78" i="10"/>
  <c r="H78" i="10"/>
  <c r="G78" i="10"/>
  <c r="F78" i="10"/>
  <c r="J77" i="10"/>
  <c r="I77" i="10"/>
  <c r="H77" i="10"/>
  <c r="G77" i="10"/>
  <c r="F77" i="10"/>
  <c r="J76" i="10"/>
  <c r="I76" i="10"/>
  <c r="H76" i="10"/>
  <c r="G76" i="10"/>
  <c r="F76" i="10"/>
  <c r="J75" i="10"/>
  <c r="I75" i="10"/>
  <c r="H75" i="10"/>
  <c r="G75" i="10"/>
  <c r="F75" i="10"/>
  <c r="J74" i="10"/>
  <c r="I74" i="10"/>
  <c r="H74" i="10"/>
  <c r="G74" i="10"/>
  <c r="F74" i="10"/>
  <c r="J73" i="10"/>
  <c r="I73" i="10"/>
  <c r="H73" i="10"/>
  <c r="G73" i="10"/>
  <c r="F73" i="10"/>
  <c r="J72" i="10"/>
  <c r="I72" i="10"/>
  <c r="H72" i="10"/>
  <c r="G72" i="10"/>
  <c r="F72" i="10"/>
  <c r="J71" i="10"/>
  <c r="I71" i="10"/>
  <c r="H71" i="10"/>
  <c r="G71" i="10"/>
  <c r="F71" i="10"/>
  <c r="J70" i="10"/>
  <c r="I70" i="10"/>
  <c r="H70" i="10"/>
  <c r="G70" i="10"/>
  <c r="F70" i="10"/>
  <c r="J69" i="10"/>
  <c r="I69" i="10"/>
  <c r="H69" i="10"/>
  <c r="G69" i="10"/>
  <c r="F69" i="10"/>
  <c r="J68" i="10"/>
  <c r="I68" i="10"/>
  <c r="H68" i="10"/>
  <c r="G68" i="10"/>
  <c r="F68" i="10"/>
  <c r="J67" i="10"/>
  <c r="I67" i="10"/>
  <c r="H67" i="10"/>
  <c r="G67" i="10"/>
  <c r="F67" i="10"/>
  <c r="J66" i="10"/>
  <c r="I66" i="10"/>
  <c r="H66" i="10"/>
  <c r="G66" i="10"/>
  <c r="F66" i="10"/>
  <c r="J65" i="10"/>
  <c r="I65" i="10"/>
  <c r="H65" i="10"/>
  <c r="G65" i="10"/>
  <c r="F65" i="10"/>
  <c r="J64" i="10"/>
  <c r="I64" i="10"/>
  <c r="H64" i="10"/>
  <c r="G64" i="10"/>
  <c r="F64" i="10"/>
  <c r="J63" i="10"/>
  <c r="I63" i="10"/>
  <c r="H63" i="10"/>
  <c r="G63" i="10"/>
  <c r="F63" i="10"/>
  <c r="J62" i="10"/>
  <c r="I62" i="10"/>
  <c r="H62" i="10"/>
  <c r="G62" i="10"/>
  <c r="F62" i="10"/>
  <c r="J61" i="10"/>
  <c r="I61" i="10"/>
  <c r="H61" i="10"/>
  <c r="G61" i="10"/>
  <c r="F61" i="10"/>
  <c r="J60" i="10"/>
  <c r="I60" i="10"/>
  <c r="H60" i="10"/>
  <c r="G60" i="10"/>
  <c r="F60" i="10"/>
  <c r="J59" i="10"/>
  <c r="I59" i="10"/>
  <c r="H59" i="10"/>
  <c r="G59" i="10"/>
  <c r="F59" i="10"/>
  <c r="J58" i="10"/>
  <c r="I58" i="10"/>
  <c r="H58" i="10"/>
  <c r="G58" i="10"/>
  <c r="F58" i="10"/>
  <c r="J57" i="10"/>
  <c r="I57" i="10"/>
  <c r="H57" i="10"/>
  <c r="G57" i="10"/>
  <c r="F57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W104" i="10" s="1"/>
  <c r="W55" i="18" s="1"/>
  <c r="I14" i="10"/>
  <c r="H14" i="10"/>
  <c r="G14" i="10"/>
  <c r="F14" i="10"/>
  <c r="J13" i="10"/>
  <c r="I13" i="10"/>
  <c r="H13" i="10"/>
  <c r="G13" i="10"/>
  <c r="F13" i="10"/>
  <c r="J12" i="10"/>
  <c r="I12" i="10"/>
  <c r="H12" i="10"/>
  <c r="G12" i="10"/>
  <c r="F12" i="10"/>
  <c r="J11" i="10"/>
  <c r="I11" i="10"/>
  <c r="H11" i="10"/>
  <c r="G11" i="10"/>
  <c r="F11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I6" i="10"/>
  <c r="H6" i="10"/>
  <c r="G6" i="10"/>
  <c r="F6" i="10"/>
  <c r="J5" i="10"/>
  <c r="I5" i="10"/>
  <c r="H5" i="10"/>
  <c r="G5" i="10"/>
  <c r="K102" i="10" s="1"/>
  <c r="K20" i="18" s="1"/>
  <c r="F5" i="10"/>
  <c r="J4" i="10"/>
  <c r="I4" i="10"/>
  <c r="H4" i="10"/>
  <c r="G4" i="10"/>
  <c r="F4" i="10"/>
  <c r="J3" i="10"/>
  <c r="I3" i="10"/>
  <c r="H3" i="10"/>
  <c r="G3" i="10"/>
  <c r="F3" i="10"/>
  <c r="J2" i="10"/>
  <c r="I2" i="10"/>
  <c r="H2" i="10"/>
  <c r="G2" i="10"/>
  <c r="F2" i="10"/>
  <c r="V141" i="9"/>
  <c r="S141" i="9"/>
  <c r="Q141" i="9"/>
  <c r="O141" i="9"/>
  <c r="L141" i="9"/>
  <c r="J141" i="9"/>
  <c r="H141" i="9"/>
  <c r="F141" i="9"/>
  <c r="C141" i="9"/>
  <c r="X139" i="9"/>
  <c r="V139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D139" i="9"/>
  <c r="C139" i="9"/>
  <c r="B139" i="9"/>
  <c r="X137" i="9"/>
  <c r="X141" i="9" s="1"/>
  <c r="V137" i="9"/>
  <c r="U137" i="9"/>
  <c r="U141" i="9" s="1"/>
  <c r="T137" i="9"/>
  <c r="T141" i="9" s="1"/>
  <c r="S137" i="9"/>
  <c r="R137" i="9"/>
  <c r="R141" i="9" s="1"/>
  <c r="Q137" i="9"/>
  <c r="P137" i="9"/>
  <c r="P141" i="9" s="1"/>
  <c r="O137" i="9"/>
  <c r="N137" i="9"/>
  <c r="N141" i="9" s="1"/>
  <c r="M137" i="9"/>
  <c r="M141" i="9" s="1"/>
  <c r="L137" i="9"/>
  <c r="K137" i="9"/>
  <c r="K141" i="9" s="1"/>
  <c r="J137" i="9"/>
  <c r="I137" i="9"/>
  <c r="I141" i="9" s="1"/>
  <c r="H137" i="9"/>
  <c r="G137" i="9"/>
  <c r="G141" i="9" s="1"/>
  <c r="F137" i="9"/>
  <c r="E137" i="9"/>
  <c r="E141" i="9" s="1"/>
  <c r="D137" i="9"/>
  <c r="D141" i="9" s="1"/>
  <c r="C137" i="9"/>
  <c r="B137" i="9"/>
  <c r="B141" i="9" s="1"/>
  <c r="Y47" i="9"/>
  <c r="Y57" i="18" s="1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47" i="9" s="1"/>
  <c r="I57" i="18" s="1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J138" i="9" s="1"/>
  <c r="F7" i="9"/>
  <c r="J6" i="9"/>
  <c r="I6" i="9"/>
  <c r="H6" i="9"/>
  <c r="G6" i="9"/>
  <c r="F6" i="9"/>
  <c r="J5" i="9"/>
  <c r="I5" i="9"/>
  <c r="H5" i="9"/>
  <c r="G5" i="9"/>
  <c r="T138" i="9" s="1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X138" i="9" s="1"/>
  <c r="F2" i="9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U65" i="8" s="1"/>
  <c r="U53" i="18" s="1"/>
  <c r="I3" i="8"/>
  <c r="H3" i="8"/>
  <c r="G3" i="8"/>
  <c r="F3" i="8"/>
  <c r="J2" i="8"/>
  <c r="R65" i="8" s="1"/>
  <c r="R53" i="18" s="1"/>
  <c r="I2" i="8"/>
  <c r="H2" i="8"/>
  <c r="G2" i="8"/>
  <c r="F2" i="8"/>
  <c r="Q88" i="7"/>
  <c r="Q38" i="18" s="1"/>
  <c r="V87" i="7"/>
  <c r="V21" i="18" s="1"/>
  <c r="J87" i="7"/>
  <c r="J21" i="18" s="1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T89" i="7" s="1"/>
  <c r="T56" i="18" s="1"/>
  <c r="I3" i="7"/>
  <c r="H3" i="7"/>
  <c r="G3" i="7"/>
  <c r="F3" i="7"/>
  <c r="J2" i="7"/>
  <c r="S89" i="7" s="1"/>
  <c r="S56" i="18" s="1"/>
  <c r="I2" i="7"/>
  <c r="H2" i="7"/>
  <c r="G2" i="7"/>
  <c r="F2" i="7"/>
  <c r="T41" i="6"/>
  <c r="T61" i="18" s="1"/>
  <c r="R41" i="6"/>
  <c r="R61" i="18" s="1"/>
  <c r="P41" i="6"/>
  <c r="P61" i="18" s="1"/>
  <c r="D41" i="6"/>
  <c r="K38" i="6"/>
  <c r="K10" i="18" s="1"/>
  <c r="W31" i="6"/>
  <c r="U31" i="6"/>
  <c r="S31" i="6"/>
  <c r="Q31" i="6"/>
  <c r="N31" i="6"/>
  <c r="J31" i="6"/>
  <c r="I31" i="6"/>
  <c r="H31" i="6"/>
  <c r="G31" i="6"/>
  <c r="F31" i="6"/>
  <c r="W30" i="6"/>
  <c r="U30" i="6"/>
  <c r="S30" i="6"/>
  <c r="Q30" i="6"/>
  <c r="N30" i="6"/>
  <c r="J30" i="6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N28" i="6"/>
  <c r="J28" i="6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N26" i="6"/>
  <c r="J26" i="6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N24" i="6"/>
  <c r="J24" i="6"/>
  <c r="I24" i="6"/>
  <c r="H24" i="6"/>
  <c r="G24" i="6"/>
  <c r="F24" i="6"/>
  <c r="W23" i="6"/>
  <c r="U23" i="6"/>
  <c r="S23" i="6"/>
  <c r="Q23" i="6"/>
  <c r="N23" i="6"/>
  <c r="J23" i="6"/>
  <c r="I23" i="6"/>
  <c r="H23" i="6"/>
  <c r="G23" i="6"/>
  <c r="F23" i="6"/>
  <c r="W22" i="6"/>
  <c r="U22" i="6"/>
  <c r="S22" i="6"/>
  <c r="Q22" i="6"/>
  <c r="N22" i="6"/>
  <c r="J22" i="6"/>
  <c r="I22" i="6"/>
  <c r="H22" i="6"/>
  <c r="G22" i="6"/>
  <c r="F22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N20" i="6"/>
  <c r="J20" i="6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N18" i="6"/>
  <c r="J18" i="6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Y40" i="6" s="1"/>
  <c r="Y43" i="18" s="1"/>
  <c r="F17" i="6"/>
  <c r="W16" i="6"/>
  <c r="U16" i="6"/>
  <c r="S16" i="6"/>
  <c r="Q16" i="6"/>
  <c r="N16" i="6"/>
  <c r="J16" i="6"/>
  <c r="I16" i="6"/>
  <c r="H16" i="6"/>
  <c r="G16" i="6"/>
  <c r="F16" i="6"/>
  <c r="W15" i="6"/>
  <c r="U15" i="6"/>
  <c r="S15" i="6"/>
  <c r="Q15" i="6"/>
  <c r="N15" i="6"/>
  <c r="J15" i="6"/>
  <c r="I15" i="6"/>
  <c r="H15" i="6"/>
  <c r="G15" i="6"/>
  <c r="F15" i="6"/>
  <c r="W14" i="6"/>
  <c r="U14" i="6"/>
  <c r="S14" i="6"/>
  <c r="Q14" i="6"/>
  <c r="N14" i="6"/>
  <c r="J14" i="6"/>
  <c r="I14" i="6"/>
  <c r="H14" i="6"/>
  <c r="G14" i="6"/>
  <c r="B41" i="6" s="1"/>
  <c r="B61" i="18" s="1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N12" i="6"/>
  <c r="J12" i="6"/>
  <c r="I12" i="6"/>
  <c r="H12" i="6"/>
  <c r="G12" i="6"/>
  <c r="M38" i="6" s="1"/>
  <c r="M10" i="18" s="1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N10" i="6"/>
  <c r="J10" i="6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O38" i="6" s="1"/>
  <c r="O10" i="18" s="1"/>
  <c r="F9" i="6"/>
  <c r="W8" i="6"/>
  <c r="U8" i="6"/>
  <c r="S8" i="6"/>
  <c r="Q8" i="6"/>
  <c r="N8" i="6"/>
  <c r="J8" i="6"/>
  <c r="I8" i="6"/>
  <c r="H8" i="6"/>
  <c r="G8" i="6"/>
  <c r="F8" i="6"/>
  <c r="W7" i="6"/>
  <c r="U7" i="6"/>
  <c r="S7" i="6"/>
  <c r="Q7" i="6"/>
  <c r="N7" i="6"/>
  <c r="J7" i="6"/>
  <c r="I7" i="6"/>
  <c r="H7" i="6"/>
  <c r="G7" i="6"/>
  <c r="F7" i="6"/>
  <c r="W6" i="6"/>
  <c r="U6" i="6"/>
  <c r="S6" i="6"/>
  <c r="Q6" i="6"/>
  <c r="N6" i="6"/>
  <c r="J6" i="6"/>
  <c r="I6" i="6"/>
  <c r="H6" i="6"/>
  <c r="G6" i="6"/>
  <c r="V39" i="6" s="1"/>
  <c r="V26" i="18" s="1"/>
  <c r="F6" i="6"/>
  <c r="W5" i="6"/>
  <c r="U5" i="6"/>
  <c r="S5" i="6"/>
  <c r="Q5" i="6"/>
  <c r="J5" i="6"/>
  <c r="F40" i="6" s="1"/>
  <c r="F43" i="18" s="1"/>
  <c r="I5" i="6"/>
  <c r="H5" i="6"/>
  <c r="G5" i="6"/>
  <c r="F5" i="6"/>
  <c r="W4" i="6"/>
  <c r="U4" i="6"/>
  <c r="S4" i="6"/>
  <c r="Q4" i="6"/>
  <c r="N4" i="6"/>
  <c r="J4" i="6"/>
  <c r="I4" i="6"/>
  <c r="H4" i="6"/>
  <c r="G4" i="6"/>
  <c r="F4" i="6"/>
  <c r="W3" i="6"/>
  <c r="U3" i="6"/>
  <c r="S3" i="6"/>
  <c r="Q3" i="6"/>
  <c r="J3" i="6"/>
  <c r="I3" i="6"/>
  <c r="H3" i="6"/>
  <c r="G3" i="6"/>
  <c r="F3" i="6"/>
  <c r="X191" i="5"/>
  <c r="U191" i="5"/>
  <c r="S191" i="5"/>
  <c r="P191" i="5"/>
  <c r="N191" i="5"/>
  <c r="L191" i="5"/>
  <c r="G191" i="5"/>
  <c r="E191" i="5"/>
  <c r="C191" i="5"/>
  <c r="X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X188" i="5"/>
  <c r="X187" i="5"/>
  <c r="V187" i="5"/>
  <c r="V191" i="5" s="1"/>
  <c r="U187" i="5"/>
  <c r="T187" i="5"/>
  <c r="T191" i="5" s="1"/>
  <c r="S187" i="5"/>
  <c r="R187" i="5"/>
  <c r="R191" i="5" s="1"/>
  <c r="Q187" i="5"/>
  <c r="Q191" i="5" s="1"/>
  <c r="P187" i="5"/>
  <c r="O187" i="5"/>
  <c r="O191" i="5" s="1"/>
  <c r="N187" i="5"/>
  <c r="M187" i="5"/>
  <c r="M191" i="5" s="1"/>
  <c r="L187" i="5"/>
  <c r="K187" i="5"/>
  <c r="K191" i="5" s="1"/>
  <c r="J187" i="5"/>
  <c r="J191" i="5" s="1"/>
  <c r="I187" i="5"/>
  <c r="I191" i="5" s="1"/>
  <c r="H187" i="5"/>
  <c r="H191" i="5" s="1"/>
  <c r="G187" i="5"/>
  <c r="F187" i="5"/>
  <c r="F191" i="5" s="1"/>
  <c r="E187" i="5"/>
  <c r="D187" i="5"/>
  <c r="D191" i="5" s="1"/>
  <c r="C187" i="5"/>
  <c r="B187" i="5"/>
  <c r="B191" i="5" s="1"/>
  <c r="D36" i="5"/>
  <c r="D58" i="18" s="1"/>
  <c r="X34" i="5"/>
  <c r="X23" i="18" s="1"/>
  <c r="V34" i="5"/>
  <c r="V23" i="18" s="1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M190" i="5" s="1"/>
  <c r="F10" i="5"/>
  <c r="J9" i="5"/>
  <c r="I9" i="5"/>
  <c r="H9" i="5"/>
  <c r="G9" i="5"/>
  <c r="H190" i="5" s="1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U188" i="5" s="1"/>
  <c r="F4" i="5"/>
  <c r="J3" i="5"/>
  <c r="F36" i="5" s="1"/>
  <c r="F58" i="18" s="1"/>
  <c r="I3" i="5"/>
  <c r="H3" i="5"/>
  <c r="G3" i="5"/>
  <c r="F3" i="5"/>
  <c r="J2" i="5"/>
  <c r="S36" i="5" s="1"/>
  <c r="S58" i="18" s="1"/>
  <c r="I2" i="5"/>
  <c r="H2" i="5"/>
  <c r="G2" i="5"/>
  <c r="T188" i="5" s="1"/>
  <c r="F2" i="5"/>
  <c r="Q111" i="4"/>
  <c r="Q36" i="18" s="1"/>
  <c r="V110" i="4"/>
  <c r="V18" i="18" s="1"/>
  <c r="J110" i="4"/>
  <c r="J18" i="18" s="1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S109" i="4" s="1"/>
  <c r="S2" i="18" s="1"/>
  <c r="I3" i="4"/>
  <c r="H3" i="4"/>
  <c r="G3" i="4"/>
  <c r="F3" i="4"/>
  <c r="J2" i="4"/>
  <c r="S112" i="4" s="1"/>
  <c r="S54" i="18" s="1"/>
  <c r="I2" i="4"/>
  <c r="H2" i="4"/>
  <c r="G2" i="4"/>
  <c r="F2" i="4"/>
  <c r="T18" i="3"/>
  <c r="T60" i="18" s="1"/>
  <c r="R18" i="3"/>
  <c r="R60" i="18" s="1"/>
  <c r="Y17" i="3"/>
  <c r="Y42" i="18" s="1"/>
  <c r="U17" i="3"/>
  <c r="U42" i="18" s="1"/>
  <c r="M17" i="3"/>
  <c r="M42" i="18" s="1"/>
  <c r="K17" i="3"/>
  <c r="K42" i="18" s="1"/>
  <c r="I17" i="3"/>
  <c r="I42" i="18" s="1"/>
  <c r="E17" i="3"/>
  <c r="E42" i="18" s="1"/>
  <c r="V16" i="3"/>
  <c r="V25" i="18" s="1"/>
  <c r="R16" i="3"/>
  <c r="R25" i="18" s="1"/>
  <c r="B16" i="3"/>
  <c r="O15" i="3"/>
  <c r="O9" i="18" s="1"/>
  <c r="M15" i="3"/>
  <c r="M9" i="18" s="1"/>
  <c r="K15" i="3"/>
  <c r="K9" i="18" s="1"/>
  <c r="V10" i="3"/>
  <c r="T10" i="3"/>
  <c r="R10" i="3"/>
  <c r="P10" i="3"/>
  <c r="N10" i="3"/>
  <c r="J10" i="3"/>
  <c r="I10" i="3"/>
  <c r="H10" i="3"/>
  <c r="G10" i="3"/>
  <c r="F10" i="3"/>
  <c r="V9" i="3"/>
  <c r="T9" i="3"/>
  <c r="R9" i="3"/>
  <c r="P9" i="3"/>
  <c r="N9" i="3"/>
  <c r="J9" i="3"/>
  <c r="I9" i="3"/>
  <c r="H9" i="3"/>
  <c r="G9" i="3"/>
  <c r="F9" i="3"/>
  <c r="V8" i="3"/>
  <c r="T8" i="3"/>
  <c r="R8" i="3"/>
  <c r="P8" i="3"/>
  <c r="J8" i="3"/>
  <c r="V17" i="3" s="1"/>
  <c r="V42" i="18" s="1"/>
  <c r="I8" i="3"/>
  <c r="H8" i="3"/>
  <c r="G8" i="3"/>
  <c r="F8" i="3"/>
  <c r="V7" i="3"/>
  <c r="T7" i="3"/>
  <c r="R7" i="3"/>
  <c r="P7" i="3"/>
  <c r="N7" i="3"/>
  <c r="J7" i="3"/>
  <c r="I7" i="3"/>
  <c r="H7" i="3"/>
  <c r="G7" i="3"/>
  <c r="P18" i="3" s="1"/>
  <c r="P60" i="18" s="1"/>
  <c r="F7" i="3"/>
  <c r="V6" i="3"/>
  <c r="T6" i="3"/>
  <c r="R6" i="3"/>
  <c r="P6" i="3"/>
  <c r="J6" i="3"/>
  <c r="N6" i="3" s="1"/>
  <c r="I6" i="3"/>
  <c r="H6" i="3"/>
  <c r="G6" i="3"/>
  <c r="F6" i="3"/>
  <c r="V5" i="3"/>
  <c r="T5" i="3"/>
  <c r="R5" i="3"/>
  <c r="P5" i="3"/>
  <c r="N5" i="3"/>
  <c r="J5" i="3"/>
  <c r="I5" i="3"/>
  <c r="H5" i="3"/>
  <c r="G5" i="3"/>
  <c r="X15" i="3" s="1"/>
  <c r="X9" i="18" s="1"/>
  <c r="F5" i="3"/>
  <c r="V4" i="3"/>
  <c r="T4" i="3"/>
  <c r="R4" i="3"/>
  <c r="P4" i="3"/>
  <c r="J4" i="3"/>
  <c r="N4" i="3" s="1"/>
  <c r="I4" i="3"/>
  <c r="H4" i="3"/>
  <c r="G4" i="3"/>
  <c r="T16" i="3" s="1"/>
  <c r="T25" i="18" s="1"/>
  <c r="F4" i="3"/>
  <c r="V3" i="3"/>
  <c r="T3" i="3"/>
  <c r="R3" i="3"/>
  <c r="P3" i="3"/>
  <c r="N3" i="3"/>
  <c r="J3" i="3"/>
  <c r="I3" i="3"/>
  <c r="H3" i="3"/>
  <c r="G3" i="3"/>
  <c r="J16" i="3" s="1"/>
  <c r="J25" i="18" s="1"/>
  <c r="F3" i="3"/>
  <c r="X37" i="2"/>
  <c r="X52" i="18" s="1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D37" i="2" s="1"/>
  <c r="D52" i="18" s="1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O36" i="2" s="1"/>
  <c r="O34" i="18" s="1"/>
  <c r="F6" i="2"/>
  <c r="J5" i="2"/>
  <c r="V37" i="2" s="1"/>
  <c r="V52" i="18" s="1"/>
  <c r="I5" i="2"/>
  <c r="H5" i="2"/>
  <c r="G5" i="2"/>
  <c r="F5" i="2"/>
  <c r="J4" i="2"/>
  <c r="Q37" i="2" s="1"/>
  <c r="Q52" i="18" s="1"/>
  <c r="I4" i="2"/>
  <c r="H4" i="2"/>
  <c r="G4" i="2"/>
  <c r="F4" i="2"/>
  <c r="J3" i="2"/>
  <c r="I3" i="2"/>
  <c r="H3" i="2"/>
  <c r="G3" i="2"/>
  <c r="F3" i="2"/>
  <c r="J2" i="2"/>
  <c r="S37" i="2" s="1"/>
  <c r="S52" i="18" s="1"/>
  <c r="I2" i="2"/>
  <c r="H2" i="2"/>
  <c r="G2" i="2"/>
  <c r="F2" i="2"/>
  <c r="Q36" i="2" l="1"/>
  <c r="Q34" i="18" s="1"/>
  <c r="T37" i="2"/>
  <c r="T52" i="18" s="1"/>
  <c r="D18" i="3"/>
  <c r="D60" i="18" s="1"/>
  <c r="H110" i="4"/>
  <c r="H18" i="18" s="1"/>
  <c r="J34" i="5"/>
  <c r="J23" i="18" s="1"/>
  <c r="H87" i="7"/>
  <c r="H21" i="18" s="1"/>
  <c r="Q104" i="10"/>
  <c r="Q55" i="18" s="1"/>
  <c r="D16" i="3"/>
  <c r="D25" i="18" s="1"/>
  <c r="X110" i="4"/>
  <c r="X18" i="18" s="1"/>
  <c r="E188" i="5"/>
  <c r="X87" i="7"/>
  <c r="X21" i="18" s="1"/>
  <c r="U34" i="12"/>
  <c r="U44" i="18" s="1"/>
  <c r="L33" i="12"/>
  <c r="L27" i="18" s="1"/>
  <c r="I36" i="2"/>
  <c r="I34" i="18" s="1"/>
  <c r="Y36" i="2"/>
  <c r="Y34" i="18" s="1"/>
  <c r="J36" i="2"/>
  <c r="J34" i="18" s="1"/>
  <c r="X36" i="2"/>
  <c r="X34" i="18" s="1"/>
  <c r="H36" i="2"/>
  <c r="H34" i="18" s="1"/>
  <c r="V36" i="2"/>
  <c r="V34" i="18" s="1"/>
  <c r="U36" i="2"/>
  <c r="U34" i="18" s="1"/>
  <c r="F36" i="2"/>
  <c r="F34" i="18" s="1"/>
  <c r="E36" i="2"/>
  <c r="E34" i="18" s="1"/>
  <c r="F16" i="3"/>
  <c r="F25" i="18" s="1"/>
  <c r="R188" i="5"/>
  <c r="M35" i="5"/>
  <c r="M40" i="18" s="1"/>
  <c r="G188" i="5"/>
  <c r="O39" i="6"/>
  <c r="O26" i="18" s="1"/>
  <c r="N39" i="6"/>
  <c r="N26" i="18" s="1"/>
  <c r="J39" i="6"/>
  <c r="J26" i="18" s="1"/>
  <c r="B39" i="6"/>
  <c r="B26" i="18" s="1"/>
  <c r="R87" i="7"/>
  <c r="R21" i="18" s="1"/>
  <c r="M111" i="4"/>
  <c r="M36" i="18" s="1"/>
  <c r="O35" i="5"/>
  <c r="O40" i="18" s="1"/>
  <c r="I188" i="5"/>
  <c r="D39" i="6"/>
  <c r="M88" i="7"/>
  <c r="M38" i="18" s="1"/>
  <c r="V47" i="9"/>
  <c r="V57" i="18" s="1"/>
  <c r="E104" i="10"/>
  <c r="E55" i="18" s="1"/>
  <c r="P37" i="2"/>
  <c r="P52" i="18" s="1"/>
  <c r="O18" i="3"/>
  <c r="O60" i="18" s="1"/>
  <c r="O111" i="4"/>
  <c r="O36" i="18" s="1"/>
  <c r="Q35" i="5"/>
  <c r="Q40" i="18" s="1"/>
  <c r="F39" i="6"/>
  <c r="F26" i="18" s="1"/>
  <c r="O88" i="7"/>
  <c r="O38" i="18" s="1"/>
  <c r="U138" i="9"/>
  <c r="K140" i="9"/>
  <c r="C65" i="8"/>
  <c r="U63" i="8"/>
  <c r="U19" i="18" s="1"/>
  <c r="N62" i="8"/>
  <c r="N3" i="18" s="1"/>
  <c r="P65" i="8"/>
  <c r="P53" i="18" s="1"/>
  <c r="Y64" i="8"/>
  <c r="Y35" i="18" s="1"/>
  <c r="I64" i="8"/>
  <c r="I35" i="18" s="1"/>
  <c r="R63" i="8"/>
  <c r="R19" i="18" s="1"/>
  <c r="B63" i="8"/>
  <c r="B19" i="18" s="1"/>
  <c r="K62" i="8"/>
  <c r="K3" i="18" s="1"/>
  <c r="O65" i="8"/>
  <c r="O53" i="18" s="1"/>
  <c r="X64" i="8"/>
  <c r="X35" i="18" s="1"/>
  <c r="H64" i="8"/>
  <c r="H35" i="18" s="1"/>
  <c r="J62" i="8"/>
  <c r="J3" i="18" s="1"/>
  <c r="W65" i="8"/>
  <c r="W53" i="18" s="1"/>
  <c r="B62" i="8"/>
  <c r="B3" i="18" s="1"/>
  <c r="R62" i="8"/>
  <c r="R3" i="18" s="1"/>
  <c r="K65" i="8"/>
  <c r="K53" i="18" s="1"/>
  <c r="T64" i="8"/>
  <c r="T35" i="18" s="1"/>
  <c r="D64" i="8"/>
  <c r="D35" i="18" s="1"/>
  <c r="V62" i="8"/>
  <c r="V3" i="18" s="1"/>
  <c r="F62" i="8"/>
  <c r="F3" i="18" s="1"/>
  <c r="Y63" i="8"/>
  <c r="Y19" i="18" s="1"/>
  <c r="P64" i="8"/>
  <c r="P35" i="18" s="1"/>
  <c r="G65" i="8"/>
  <c r="G53" i="18" s="1"/>
  <c r="I63" i="8"/>
  <c r="I19" i="18" s="1"/>
  <c r="S65" i="8"/>
  <c r="S53" i="18" s="1"/>
  <c r="S68" i="18" s="1"/>
  <c r="L64" i="8"/>
  <c r="L35" i="18" s="1"/>
  <c r="E63" i="8"/>
  <c r="E19" i="18" s="1"/>
  <c r="B101" i="10"/>
  <c r="B4" i="18" s="1"/>
  <c r="R39" i="6"/>
  <c r="R26" i="18" s="1"/>
  <c r="D112" i="4"/>
  <c r="D54" i="18" s="1"/>
  <c r="T39" i="6"/>
  <c r="T26" i="18" s="1"/>
  <c r="D89" i="7"/>
  <c r="D56" i="18" s="1"/>
  <c r="R102" i="10"/>
  <c r="R20" i="18" s="1"/>
  <c r="R101" i="10"/>
  <c r="R4" i="18" s="1"/>
  <c r="E33" i="12"/>
  <c r="E27" i="18" s="1"/>
  <c r="S34" i="5"/>
  <c r="S23" i="18" s="1"/>
  <c r="J35" i="5"/>
  <c r="J40" i="18" s="1"/>
  <c r="L33" i="5"/>
  <c r="L7" i="18" s="1"/>
  <c r="Q36" i="5"/>
  <c r="Q58" i="18" s="1"/>
  <c r="C34" i="5"/>
  <c r="C23" i="18" s="1"/>
  <c r="P36" i="5"/>
  <c r="P58" i="18" s="1"/>
  <c r="Y35" i="5"/>
  <c r="Y40" i="18" s="1"/>
  <c r="I35" i="5"/>
  <c r="I40" i="18" s="1"/>
  <c r="K33" i="5"/>
  <c r="K7" i="18" s="1"/>
  <c r="L36" i="5"/>
  <c r="L58" i="18" s="1"/>
  <c r="U35" i="5"/>
  <c r="U40" i="18" s="1"/>
  <c r="E35" i="5"/>
  <c r="E40" i="18" s="1"/>
  <c r="W33" i="5"/>
  <c r="W7" i="18" s="1"/>
  <c r="G33" i="5"/>
  <c r="G7" i="18" s="1"/>
  <c r="M36" i="2"/>
  <c r="M34" i="18" s="1"/>
  <c r="M18" i="3"/>
  <c r="M60" i="18" s="1"/>
  <c r="L18" i="3"/>
  <c r="L60" i="18" s="1"/>
  <c r="X18" i="3"/>
  <c r="X60" i="18" s="1"/>
  <c r="F112" i="4"/>
  <c r="F54" i="18" s="1"/>
  <c r="H36" i="5"/>
  <c r="H58" i="18" s="1"/>
  <c r="F89" i="7"/>
  <c r="F56" i="18" s="1"/>
  <c r="G47" i="9"/>
  <c r="G57" i="18" s="1"/>
  <c r="D44" i="9"/>
  <c r="D6" i="18" s="1"/>
  <c r="B103" i="10"/>
  <c r="B37" i="18" s="1"/>
  <c r="I102" i="10"/>
  <c r="I20" i="18" s="1"/>
  <c r="H112" i="4"/>
  <c r="H54" i="18" s="1"/>
  <c r="C33" i="5"/>
  <c r="C7" i="18" s="1"/>
  <c r="T36" i="5"/>
  <c r="T58" i="18" s="1"/>
  <c r="I40" i="6"/>
  <c r="I43" i="18" s="1"/>
  <c r="H89" i="7"/>
  <c r="H56" i="18" s="1"/>
  <c r="T44" i="9"/>
  <c r="T6" i="18" s="1"/>
  <c r="Y102" i="10"/>
  <c r="Y20" i="18" s="1"/>
  <c r="F190" i="5"/>
  <c r="V190" i="5"/>
  <c r="U190" i="5"/>
  <c r="E190" i="5"/>
  <c r="Q190" i="5"/>
  <c r="C109" i="4"/>
  <c r="T112" i="4"/>
  <c r="T54" i="18" s="1"/>
  <c r="O33" i="5"/>
  <c r="O7" i="18" s="1"/>
  <c r="V36" i="5"/>
  <c r="V58" i="18" s="1"/>
  <c r="K40" i="6"/>
  <c r="K43" i="18" s="1"/>
  <c r="C86" i="7"/>
  <c r="P62" i="8"/>
  <c r="P3" i="18" s="1"/>
  <c r="H138" i="9"/>
  <c r="L138" i="9"/>
  <c r="P140" i="9"/>
  <c r="L140" i="9"/>
  <c r="K45" i="9"/>
  <c r="K22" i="18" s="1"/>
  <c r="T104" i="10"/>
  <c r="T55" i="18" s="1"/>
  <c r="P103" i="10"/>
  <c r="P37" i="18" s="1"/>
  <c r="V112" i="4"/>
  <c r="V54" i="18" s="1"/>
  <c r="Q33" i="5"/>
  <c r="Q7" i="18" s="1"/>
  <c r="M40" i="6"/>
  <c r="M43" i="18" s="1"/>
  <c r="J88" i="7"/>
  <c r="J38" i="18" s="1"/>
  <c r="C87" i="7"/>
  <c r="Q89" i="7"/>
  <c r="Q56" i="18" s="1"/>
  <c r="S87" i="7"/>
  <c r="S21" i="18" s="1"/>
  <c r="L86" i="7"/>
  <c r="L5" i="18" s="1"/>
  <c r="P89" i="7"/>
  <c r="P56" i="18" s="1"/>
  <c r="Y88" i="7"/>
  <c r="Y38" i="18" s="1"/>
  <c r="I88" i="7"/>
  <c r="I38" i="18" s="1"/>
  <c r="K86" i="7"/>
  <c r="K5" i="18" s="1"/>
  <c r="O89" i="7"/>
  <c r="O56" i="18" s="1"/>
  <c r="X88" i="7"/>
  <c r="X38" i="18" s="1"/>
  <c r="H88" i="7"/>
  <c r="H38" i="18" s="1"/>
  <c r="J86" i="7"/>
  <c r="J5" i="18" s="1"/>
  <c r="M89" i="7"/>
  <c r="M56" i="18" s="1"/>
  <c r="V88" i="7"/>
  <c r="V38" i="18" s="1"/>
  <c r="F88" i="7"/>
  <c r="F38" i="18" s="1"/>
  <c r="X86" i="7"/>
  <c r="X5" i="18" s="1"/>
  <c r="H86" i="7"/>
  <c r="H5" i="18" s="1"/>
  <c r="L89" i="7"/>
  <c r="L56" i="18" s="1"/>
  <c r="U88" i="7"/>
  <c r="U38" i="18" s="1"/>
  <c r="E88" i="7"/>
  <c r="E38" i="18" s="1"/>
  <c r="W86" i="7"/>
  <c r="W5" i="18" s="1"/>
  <c r="G86" i="7"/>
  <c r="G5" i="18" s="1"/>
  <c r="Y89" i="7"/>
  <c r="Y56" i="18" s="1"/>
  <c r="I89" i="7"/>
  <c r="I56" i="18" s="1"/>
  <c r="R88" i="7"/>
  <c r="R38" i="18" s="1"/>
  <c r="B88" i="7"/>
  <c r="B38" i="18" s="1"/>
  <c r="T86" i="7"/>
  <c r="T5" i="18" s="1"/>
  <c r="D86" i="7"/>
  <c r="D5" i="18" s="1"/>
  <c r="O86" i="7"/>
  <c r="O5" i="18" s="1"/>
  <c r="V89" i="7"/>
  <c r="V56" i="18" s="1"/>
  <c r="G63" i="8"/>
  <c r="G19" i="18" s="1"/>
  <c r="B46" i="9"/>
  <c r="B39" i="18" s="1"/>
  <c r="G104" i="10"/>
  <c r="G55" i="18" s="1"/>
  <c r="P23" i="11"/>
  <c r="P41" i="18" s="1"/>
  <c r="O37" i="2"/>
  <c r="O52" i="18" s="1"/>
  <c r="Q109" i="4"/>
  <c r="Q2" i="18" s="1"/>
  <c r="X112" i="4"/>
  <c r="X54" i="18" s="1"/>
  <c r="X190" i="5"/>
  <c r="S33" i="5"/>
  <c r="S7" i="18" s="1"/>
  <c r="Q86" i="7"/>
  <c r="Q5" i="18" s="1"/>
  <c r="X89" i="7"/>
  <c r="X56" i="18" s="1"/>
  <c r="W63" i="8"/>
  <c r="W19" i="18" s="1"/>
  <c r="K47" i="9"/>
  <c r="K57" i="18" s="1"/>
  <c r="R46" i="9"/>
  <c r="R39" i="18" s="1"/>
  <c r="N140" i="9"/>
  <c r="O102" i="10"/>
  <c r="O20" i="18" s="1"/>
  <c r="O109" i="4"/>
  <c r="O2" i="18" s="1"/>
  <c r="X36" i="5"/>
  <c r="X58" i="18" s="1"/>
  <c r="F37" i="2"/>
  <c r="F52" i="18" s="1"/>
  <c r="O16" i="3"/>
  <c r="O25" i="18" s="1"/>
  <c r="N16" i="3"/>
  <c r="N25" i="18" s="1"/>
  <c r="H37" i="2"/>
  <c r="H52" i="18" s="1"/>
  <c r="B18" i="3"/>
  <c r="F34" i="5"/>
  <c r="F23" i="18" s="1"/>
  <c r="I190" i="5"/>
  <c r="O41" i="6"/>
  <c r="O61" i="18" s="1"/>
  <c r="S86" i="7"/>
  <c r="S5" i="18" s="1"/>
  <c r="N64" i="8"/>
  <c r="N35" i="18" s="1"/>
  <c r="B25" i="18"/>
  <c r="Q112" i="4"/>
  <c r="Q54" i="18" s="1"/>
  <c r="C110" i="4"/>
  <c r="J111" i="4"/>
  <c r="J36" i="18" s="1"/>
  <c r="L109" i="4"/>
  <c r="L2" i="18" s="1"/>
  <c r="S110" i="4"/>
  <c r="S18" i="18" s="1"/>
  <c r="P112" i="4"/>
  <c r="P54" i="18" s="1"/>
  <c r="Y111" i="4"/>
  <c r="Y36" i="18" s="1"/>
  <c r="I111" i="4"/>
  <c r="I36" i="18" s="1"/>
  <c r="R110" i="4"/>
  <c r="R18" i="18" s="1"/>
  <c r="B110" i="4"/>
  <c r="B18" i="18" s="1"/>
  <c r="K109" i="4"/>
  <c r="K2" i="18" s="1"/>
  <c r="O112" i="4"/>
  <c r="O54" i="18" s="1"/>
  <c r="X111" i="4"/>
  <c r="X36" i="18" s="1"/>
  <c r="H111" i="4"/>
  <c r="H36" i="18" s="1"/>
  <c r="Q110" i="4"/>
  <c r="Q18" i="18" s="1"/>
  <c r="J109" i="4"/>
  <c r="J2" i="18" s="1"/>
  <c r="M112" i="4"/>
  <c r="M54" i="18" s="1"/>
  <c r="V111" i="4"/>
  <c r="V36" i="18" s="1"/>
  <c r="F111" i="4"/>
  <c r="F36" i="18" s="1"/>
  <c r="O110" i="4"/>
  <c r="O18" i="18" s="1"/>
  <c r="X109" i="4"/>
  <c r="X2" i="18" s="1"/>
  <c r="H109" i="4"/>
  <c r="H2" i="18" s="1"/>
  <c r="L112" i="4"/>
  <c r="L54" i="18" s="1"/>
  <c r="U111" i="4"/>
  <c r="U36" i="18" s="1"/>
  <c r="E111" i="4"/>
  <c r="E36" i="18" s="1"/>
  <c r="N110" i="4"/>
  <c r="N18" i="18" s="1"/>
  <c r="W109" i="4"/>
  <c r="W2" i="18" s="1"/>
  <c r="G109" i="4"/>
  <c r="G2" i="18" s="1"/>
  <c r="F110" i="4"/>
  <c r="F18" i="18" s="1"/>
  <c r="H34" i="5"/>
  <c r="H23" i="18" s="1"/>
  <c r="K190" i="5"/>
  <c r="D61" i="18"/>
  <c r="F87" i="7"/>
  <c r="F21" i="18" s="1"/>
  <c r="Q63" i="8"/>
  <c r="Q19" i="18" s="1"/>
  <c r="E65" i="8"/>
  <c r="E53" i="18" s="1"/>
  <c r="B44" i="9"/>
  <c r="B6" i="18" s="1"/>
  <c r="I45" i="9"/>
  <c r="I22" i="18" s="1"/>
  <c r="P46" i="9"/>
  <c r="P39" i="18" s="1"/>
  <c r="W47" i="9"/>
  <c r="W57" i="18" s="1"/>
  <c r="P101" i="10"/>
  <c r="P4" i="18" s="1"/>
  <c r="W102" i="10"/>
  <c r="W20" i="18" s="1"/>
  <c r="N103" i="10"/>
  <c r="N37" i="18" s="1"/>
  <c r="U104" i="10"/>
  <c r="U55" i="18" s="1"/>
  <c r="Q22" i="11"/>
  <c r="Q24" i="18" s="1"/>
  <c r="Q24" i="11"/>
  <c r="Q59" i="18" s="1"/>
  <c r="B178" i="11"/>
  <c r="P34" i="12"/>
  <c r="P44" i="18" s="1"/>
  <c r="N36" i="2"/>
  <c r="N34" i="18" s="1"/>
  <c r="E37" i="2"/>
  <c r="E52" i="18" s="1"/>
  <c r="U37" i="2"/>
  <c r="U52" i="18" s="1"/>
  <c r="L15" i="3"/>
  <c r="L9" i="18" s="1"/>
  <c r="C16" i="3"/>
  <c r="C25" i="18" s="1"/>
  <c r="S16" i="3"/>
  <c r="S25" i="18" s="1"/>
  <c r="J17" i="3"/>
  <c r="J42" i="18" s="1"/>
  <c r="Q18" i="3"/>
  <c r="Q60" i="18" s="1"/>
  <c r="P109" i="4"/>
  <c r="P2" i="18" s="1"/>
  <c r="G110" i="4"/>
  <c r="G18" i="18" s="1"/>
  <c r="W110" i="4"/>
  <c r="W18" i="18" s="1"/>
  <c r="N111" i="4"/>
  <c r="N36" i="18" s="1"/>
  <c r="E112" i="4"/>
  <c r="E54" i="18" s="1"/>
  <c r="U112" i="4"/>
  <c r="U54" i="18" s="1"/>
  <c r="P33" i="5"/>
  <c r="P7" i="18" s="1"/>
  <c r="G34" i="5"/>
  <c r="G23" i="18" s="1"/>
  <c r="W34" i="5"/>
  <c r="W23" i="18" s="1"/>
  <c r="N35" i="5"/>
  <c r="N40" i="18" s="1"/>
  <c r="E36" i="5"/>
  <c r="E58" i="18" s="1"/>
  <c r="U36" i="5"/>
  <c r="U58" i="18" s="1"/>
  <c r="F188" i="5"/>
  <c r="V188" i="5"/>
  <c r="J190" i="5"/>
  <c r="L38" i="6"/>
  <c r="L10" i="18" s="1"/>
  <c r="C39" i="6"/>
  <c r="C26" i="18" s="1"/>
  <c r="S39" i="6"/>
  <c r="S26" i="18" s="1"/>
  <c r="J40" i="6"/>
  <c r="J43" i="18" s="1"/>
  <c r="Q41" i="6"/>
  <c r="Q61" i="18" s="1"/>
  <c r="P86" i="7"/>
  <c r="P5" i="18" s="1"/>
  <c r="G87" i="7"/>
  <c r="G21" i="18" s="1"/>
  <c r="W87" i="7"/>
  <c r="W21" i="18" s="1"/>
  <c r="N88" i="7"/>
  <c r="N38" i="18" s="1"/>
  <c r="E89" i="7"/>
  <c r="E56" i="18" s="1"/>
  <c r="U89" i="7"/>
  <c r="U56" i="18" s="1"/>
  <c r="O62" i="8"/>
  <c r="O3" i="18" s="1"/>
  <c r="F63" i="8"/>
  <c r="F19" i="18" s="1"/>
  <c r="V63" i="8"/>
  <c r="V19" i="18" s="1"/>
  <c r="V32" i="18" s="1"/>
  <c r="M64" i="8"/>
  <c r="M35" i="18" s="1"/>
  <c r="D65" i="8"/>
  <c r="D53" i="18" s="1"/>
  <c r="T65" i="8"/>
  <c r="T53" i="18" s="1"/>
  <c r="C44" i="9"/>
  <c r="S44" i="9"/>
  <c r="S6" i="18" s="1"/>
  <c r="J45" i="9"/>
  <c r="J22" i="18" s="1"/>
  <c r="Q46" i="9"/>
  <c r="Q39" i="18" s="1"/>
  <c r="H47" i="9"/>
  <c r="H57" i="18" s="1"/>
  <c r="X47" i="9"/>
  <c r="X57" i="18" s="1"/>
  <c r="I138" i="9"/>
  <c r="M140" i="9"/>
  <c r="Q101" i="10"/>
  <c r="Q4" i="18" s="1"/>
  <c r="H102" i="10"/>
  <c r="H20" i="18" s="1"/>
  <c r="X102" i="10"/>
  <c r="X20" i="18" s="1"/>
  <c r="O103" i="10"/>
  <c r="O37" i="18" s="1"/>
  <c r="F104" i="10"/>
  <c r="F55" i="18" s="1"/>
  <c r="V104" i="10"/>
  <c r="V55" i="18" s="1"/>
  <c r="Q21" i="11"/>
  <c r="Q8" i="18" s="1"/>
  <c r="R22" i="11"/>
  <c r="R24" i="18" s="1"/>
  <c r="Q23" i="11"/>
  <c r="Q41" i="18" s="1"/>
  <c r="T24" i="11"/>
  <c r="T59" i="18" s="1"/>
  <c r="I176" i="11"/>
  <c r="D178" i="11"/>
  <c r="N35" i="12"/>
  <c r="N62" i="18" s="1"/>
  <c r="W34" i="12"/>
  <c r="W44" i="18" s="1"/>
  <c r="G34" i="12"/>
  <c r="G44" i="18" s="1"/>
  <c r="M35" i="12"/>
  <c r="M62" i="18" s="1"/>
  <c r="V34" i="12"/>
  <c r="V44" i="18" s="1"/>
  <c r="F34" i="12"/>
  <c r="F44" i="18" s="1"/>
  <c r="O33" i="12"/>
  <c r="O27" i="18" s="1"/>
  <c r="X32" i="12"/>
  <c r="X11" i="18" s="1"/>
  <c r="H32" i="12"/>
  <c r="H11" i="18" s="1"/>
  <c r="N3" i="12"/>
  <c r="K35" i="12"/>
  <c r="K62" i="18" s="1"/>
  <c r="T34" i="12"/>
  <c r="T44" i="18" s="1"/>
  <c r="D34" i="12"/>
  <c r="M33" i="12"/>
  <c r="M27" i="18" s="1"/>
  <c r="V32" i="12"/>
  <c r="V11" i="18" s="1"/>
  <c r="F32" i="12"/>
  <c r="F11" i="18" s="1"/>
  <c r="Y35" i="12"/>
  <c r="Y62" i="18" s="1"/>
  <c r="I35" i="12"/>
  <c r="I62" i="18" s="1"/>
  <c r="R34" i="12"/>
  <c r="R44" i="18" s="1"/>
  <c r="B34" i="12"/>
  <c r="B44" i="18" s="1"/>
  <c r="K33" i="12"/>
  <c r="K27" i="18" s="1"/>
  <c r="T32" i="12"/>
  <c r="T11" i="18" s="1"/>
  <c r="D32" i="12"/>
  <c r="X35" i="12"/>
  <c r="X62" i="18" s="1"/>
  <c r="H35" i="12"/>
  <c r="H62" i="18" s="1"/>
  <c r="Q34" i="12"/>
  <c r="Q44" i="18" s="1"/>
  <c r="J33" i="12"/>
  <c r="J27" i="18" s="1"/>
  <c r="S32" i="12"/>
  <c r="S11" i="18" s="1"/>
  <c r="C32" i="12"/>
  <c r="C11" i="18" s="1"/>
  <c r="V35" i="12"/>
  <c r="V62" i="18" s="1"/>
  <c r="F35" i="12"/>
  <c r="F62" i="18" s="1"/>
  <c r="O34" i="12"/>
  <c r="O44" i="18" s="1"/>
  <c r="X33" i="12"/>
  <c r="X27" i="18" s="1"/>
  <c r="H33" i="12"/>
  <c r="H27" i="18" s="1"/>
  <c r="Q32" i="12"/>
  <c r="Q11" i="18" s="1"/>
  <c r="U35" i="12"/>
  <c r="U62" i="18" s="1"/>
  <c r="E35" i="12"/>
  <c r="E62" i="18" s="1"/>
  <c r="N34" i="12"/>
  <c r="N44" i="18" s="1"/>
  <c r="W33" i="12"/>
  <c r="W27" i="18" s="1"/>
  <c r="G33" i="12"/>
  <c r="G27" i="18" s="1"/>
  <c r="P32" i="12"/>
  <c r="P11" i="18" s="1"/>
  <c r="R35" i="12"/>
  <c r="R62" i="18" s="1"/>
  <c r="B35" i="12"/>
  <c r="B62" i="18" s="1"/>
  <c r="K34" i="12"/>
  <c r="K44" i="18" s="1"/>
  <c r="T33" i="12"/>
  <c r="T27" i="18" s="1"/>
  <c r="D33" i="12"/>
  <c r="M32" i="12"/>
  <c r="M11" i="18" s="1"/>
  <c r="Q35" i="12"/>
  <c r="Q62" i="18" s="1"/>
  <c r="J34" i="12"/>
  <c r="J44" i="18" s="1"/>
  <c r="S33" i="12"/>
  <c r="S27" i="18" s="1"/>
  <c r="C33" i="12"/>
  <c r="C27" i="18" s="1"/>
  <c r="L32" i="12"/>
  <c r="L11" i="18" s="1"/>
  <c r="B32" i="12"/>
  <c r="B11" i="18" s="1"/>
  <c r="I33" i="12"/>
  <c r="I27" i="18" s="1"/>
  <c r="S34" i="12"/>
  <c r="S44" i="18" s="1"/>
  <c r="J32" i="13"/>
  <c r="J63" i="18" s="1"/>
  <c r="I132" i="14"/>
  <c r="I28" i="18" s="1"/>
  <c r="X133" i="14"/>
  <c r="X46" i="18" s="1"/>
  <c r="C288" i="14"/>
  <c r="L290" i="14"/>
  <c r="M117" i="15"/>
  <c r="M13" i="18" s="1"/>
  <c r="K238" i="16"/>
  <c r="K66" i="18" s="1"/>
  <c r="J237" i="16"/>
  <c r="J48" i="18" s="1"/>
  <c r="M322" i="16"/>
  <c r="X270" i="15"/>
  <c r="G270" i="15"/>
  <c r="V270" i="15"/>
  <c r="F270" i="15"/>
  <c r="T270" i="15"/>
  <c r="D270" i="15"/>
  <c r="S270" i="15"/>
  <c r="C270" i="15"/>
  <c r="R270" i="15"/>
  <c r="B270" i="15"/>
  <c r="Q270" i="15"/>
  <c r="P270" i="15"/>
  <c r="O270" i="15"/>
  <c r="N270" i="15"/>
  <c r="L270" i="15"/>
  <c r="K270" i="15"/>
  <c r="J270" i="15"/>
  <c r="B115" i="15"/>
  <c r="B47" i="18" s="1"/>
  <c r="P117" i="15"/>
  <c r="P13" i="18" s="1"/>
  <c r="E270" i="15"/>
  <c r="P36" i="2"/>
  <c r="P34" i="18" s="1"/>
  <c r="G37" i="2"/>
  <c r="G52" i="18" s="1"/>
  <c r="W37" i="2"/>
  <c r="W52" i="18" s="1"/>
  <c r="N15" i="3"/>
  <c r="N9" i="18" s="1"/>
  <c r="E16" i="3"/>
  <c r="E25" i="18" s="1"/>
  <c r="U16" i="3"/>
  <c r="U25" i="18" s="1"/>
  <c r="L17" i="3"/>
  <c r="L42" i="18" s="1"/>
  <c r="C18" i="3"/>
  <c r="C60" i="18" s="1"/>
  <c r="S18" i="3"/>
  <c r="S60" i="18" s="1"/>
  <c r="B109" i="4"/>
  <c r="B2" i="18" s="1"/>
  <c r="R109" i="4"/>
  <c r="R2" i="18" s="1"/>
  <c r="I110" i="4"/>
  <c r="I18" i="18" s="1"/>
  <c r="Y110" i="4"/>
  <c r="Y18" i="18" s="1"/>
  <c r="P111" i="4"/>
  <c r="P36" i="18" s="1"/>
  <c r="G112" i="4"/>
  <c r="G54" i="18" s="1"/>
  <c r="W112" i="4"/>
  <c r="W54" i="18" s="1"/>
  <c r="B33" i="5"/>
  <c r="R33" i="5"/>
  <c r="R7" i="18" s="1"/>
  <c r="I34" i="5"/>
  <c r="I23" i="18" s="1"/>
  <c r="Y34" i="5"/>
  <c r="Y23" i="18" s="1"/>
  <c r="P35" i="5"/>
  <c r="P40" i="18" s="1"/>
  <c r="G36" i="5"/>
  <c r="G58" i="18" s="1"/>
  <c r="W36" i="5"/>
  <c r="W58" i="18" s="1"/>
  <c r="H188" i="5"/>
  <c r="L190" i="5"/>
  <c r="N38" i="6"/>
  <c r="N10" i="18" s="1"/>
  <c r="E39" i="6"/>
  <c r="E26" i="18" s="1"/>
  <c r="U39" i="6"/>
  <c r="U26" i="18" s="1"/>
  <c r="L40" i="6"/>
  <c r="L43" i="18" s="1"/>
  <c r="C41" i="6"/>
  <c r="C61" i="18" s="1"/>
  <c r="Z61" i="18" s="1"/>
  <c r="S41" i="6"/>
  <c r="S61" i="18" s="1"/>
  <c r="B86" i="7"/>
  <c r="B5" i="18" s="1"/>
  <c r="R86" i="7"/>
  <c r="R5" i="18" s="1"/>
  <c r="I87" i="7"/>
  <c r="I21" i="18" s="1"/>
  <c r="Y87" i="7"/>
  <c r="Y21" i="18" s="1"/>
  <c r="P88" i="7"/>
  <c r="P38" i="18" s="1"/>
  <c r="G89" i="7"/>
  <c r="G56" i="18" s="1"/>
  <c r="W89" i="7"/>
  <c r="W56" i="18" s="1"/>
  <c r="Q62" i="8"/>
  <c r="Q3" i="18" s="1"/>
  <c r="H63" i="8"/>
  <c r="H19" i="18" s="1"/>
  <c r="X63" i="8"/>
  <c r="X19" i="18" s="1"/>
  <c r="O64" i="8"/>
  <c r="O35" i="18" s="1"/>
  <c r="O50" i="18" s="1"/>
  <c r="F65" i="8"/>
  <c r="F53" i="18" s="1"/>
  <c r="V65" i="8"/>
  <c r="V53" i="18" s="1"/>
  <c r="V68" i="18" s="1"/>
  <c r="E44" i="9"/>
  <c r="E6" i="18" s="1"/>
  <c r="U44" i="9"/>
  <c r="U6" i="18" s="1"/>
  <c r="L45" i="9"/>
  <c r="L22" i="18" s="1"/>
  <c r="C46" i="9"/>
  <c r="S46" i="9"/>
  <c r="S39" i="18" s="1"/>
  <c r="J47" i="9"/>
  <c r="J57" i="18" s="1"/>
  <c r="K138" i="9"/>
  <c r="O140" i="9"/>
  <c r="C101" i="10"/>
  <c r="S101" i="10"/>
  <c r="S4" i="18" s="1"/>
  <c r="J102" i="10"/>
  <c r="J20" i="18" s="1"/>
  <c r="Q103" i="10"/>
  <c r="Q37" i="18" s="1"/>
  <c r="H104" i="10"/>
  <c r="H55" i="18" s="1"/>
  <c r="X104" i="10"/>
  <c r="X55" i="18" s="1"/>
  <c r="S21" i="11"/>
  <c r="S8" i="18" s="1"/>
  <c r="V22" i="11"/>
  <c r="V24" i="18" s="1"/>
  <c r="V23" i="11"/>
  <c r="V41" i="18" s="1"/>
  <c r="V24" i="11"/>
  <c r="V59" i="18" s="1"/>
  <c r="N176" i="11"/>
  <c r="F178" i="11"/>
  <c r="G32" i="12"/>
  <c r="G11" i="18" s="1"/>
  <c r="N33" i="12"/>
  <c r="N27" i="18" s="1"/>
  <c r="X34" i="12"/>
  <c r="X44" i="18" s="1"/>
  <c r="C31" i="13"/>
  <c r="N32" i="13"/>
  <c r="N63" i="18" s="1"/>
  <c r="M132" i="14"/>
  <c r="M28" i="18" s="1"/>
  <c r="G134" i="14"/>
  <c r="G64" i="18" s="1"/>
  <c r="K288" i="14"/>
  <c r="P290" i="14"/>
  <c r="C115" i="15"/>
  <c r="Q117" i="15"/>
  <c r="Q13" i="18" s="1"/>
  <c r="H270" i="15"/>
  <c r="U237" i="16"/>
  <c r="U48" i="18" s="1"/>
  <c r="D46" i="9"/>
  <c r="D39" i="18" s="1"/>
  <c r="R103" i="10"/>
  <c r="R37" i="18" s="1"/>
  <c r="X23" i="11"/>
  <c r="X41" i="18" s="1"/>
  <c r="Y34" i="12"/>
  <c r="Y44" i="18" s="1"/>
  <c r="D31" i="13"/>
  <c r="D45" i="18" s="1"/>
  <c r="G115" i="15"/>
  <c r="G47" i="18" s="1"/>
  <c r="R36" i="2"/>
  <c r="R34" i="18" s="1"/>
  <c r="P15" i="3"/>
  <c r="P9" i="18" s="1"/>
  <c r="N17" i="3"/>
  <c r="N42" i="18" s="1"/>
  <c r="D109" i="4"/>
  <c r="D2" i="18" s="1"/>
  <c r="T109" i="4"/>
  <c r="T2" i="18" s="1"/>
  <c r="K110" i="4"/>
  <c r="K18" i="18" s="1"/>
  <c r="B111" i="4"/>
  <c r="B36" i="18" s="1"/>
  <c r="R111" i="4"/>
  <c r="R36" i="18" s="1"/>
  <c r="I112" i="4"/>
  <c r="I54" i="18" s="1"/>
  <c r="Y112" i="4"/>
  <c r="Y54" i="18" s="1"/>
  <c r="D33" i="5"/>
  <c r="D7" i="18" s="1"/>
  <c r="T33" i="5"/>
  <c r="T7" i="18" s="1"/>
  <c r="K34" i="5"/>
  <c r="K23" i="18" s="1"/>
  <c r="B35" i="5"/>
  <c r="R35" i="5"/>
  <c r="R40" i="18" s="1"/>
  <c r="I36" i="5"/>
  <c r="I58" i="18" s="1"/>
  <c r="Y36" i="5"/>
  <c r="Y58" i="18" s="1"/>
  <c r="J188" i="5"/>
  <c r="N190" i="5"/>
  <c r="P38" i="6"/>
  <c r="P10" i="18" s="1"/>
  <c r="G39" i="6"/>
  <c r="G26" i="18" s="1"/>
  <c r="W39" i="6"/>
  <c r="W26" i="18" s="1"/>
  <c r="N40" i="6"/>
  <c r="N43" i="18" s="1"/>
  <c r="E41" i="6"/>
  <c r="E61" i="18" s="1"/>
  <c r="U41" i="6"/>
  <c r="U61" i="18" s="1"/>
  <c r="K87" i="7"/>
  <c r="K21" i="18" s="1"/>
  <c r="C62" i="8"/>
  <c r="S62" i="8"/>
  <c r="S3" i="18" s="1"/>
  <c r="S16" i="18" s="1"/>
  <c r="J63" i="8"/>
  <c r="J19" i="18" s="1"/>
  <c r="J32" i="18" s="1"/>
  <c r="Q64" i="8"/>
  <c r="Q35" i="18" s="1"/>
  <c r="H65" i="8"/>
  <c r="H53" i="18" s="1"/>
  <c r="X65" i="8"/>
  <c r="X53" i="18" s="1"/>
  <c r="X68" i="18" s="1"/>
  <c r="G44" i="9"/>
  <c r="G6" i="18" s="1"/>
  <c r="W44" i="9"/>
  <c r="W6" i="18" s="1"/>
  <c r="N45" i="9"/>
  <c r="N22" i="18" s="1"/>
  <c r="E46" i="9"/>
  <c r="E39" i="18" s="1"/>
  <c r="U46" i="9"/>
  <c r="U39" i="18" s="1"/>
  <c r="L47" i="9"/>
  <c r="L57" i="18" s="1"/>
  <c r="M138" i="9"/>
  <c r="Q140" i="9"/>
  <c r="E101" i="10"/>
  <c r="E4" i="18" s="1"/>
  <c r="U101" i="10"/>
  <c r="U4" i="18" s="1"/>
  <c r="L102" i="10"/>
  <c r="L20" i="18" s="1"/>
  <c r="C103" i="10"/>
  <c r="S103" i="10"/>
  <c r="S37" i="18" s="1"/>
  <c r="J104" i="10"/>
  <c r="J55" i="18" s="1"/>
  <c r="X21" i="11"/>
  <c r="X8" i="18" s="1"/>
  <c r="X22" i="11"/>
  <c r="X24" i="18" s="1"/>
  <c r="Y23" i="11"/>
  <c r="Y41" i="18" s="1"/>
  <c r="X24" i="11"/>
  <c r="X59" i="18" s="1"/>
  <c r="Q176" i="11"/>
  <c r="J178" i="11"/>
  <c r="J32" i="12"/>
  <c r="J11" i="18" s="1"/>
  <c r="Q33" i="12"/>
  <c r="Q27" i="18" s="1"/>
  <c r="C35" i="12"/>
  <c r="C62" i="18" s="1"/>
  <c r="G31" i="13"/>
  <c r="G45" i="18" s="1"/>
  <c r="B131" i="14"/>
  <c r="B12" i="18" s="1"/>
  <c r="Q132" i="14"/>
  <c r="Q28" i="18" s="1"/>
  <c r="K134" i="14"/>
  <c r="K64" i="18" s="1"/>
  <c r="O288" i="14"/>
  <c r="V118" i="15"/>
  <c r="V29" i="18" s="1"/>
  <c r="O115" i="15"/>
  <c r="O47" i="18" s="1"/>
  <c r="D118" i="15"/>
  <c r="D29" i="18" s="1"/>
  <c r="M270" i="15"/>
  <c r="I238" i="16"/>
  <c r="I66" i="18" s="1"/>
  <c r="M45" i="9"/>
  <c r="M22" i="18" s="1"/>
  <c r="T101" i="10"/>
  <c r="T4" i="18" s="1"/>
  <c r="Y104" i="10"/>
  <c r="Y55" i="18" s="1"/>
  <c r="W22" i="11"/>
  <c r="W24" i="18" s="1"/>
  <c r="I32" i="12"/>
  <c r="I11" i="18" s="1"/>
  <c r="Y32" i="13"/>
  <c r="Y63" i="18" s="1"/>
  <c r="I32" i="13"/>
  <c r="I63" i="18" s="1"/>
  <c r="R31" i="13"/>
  <c r="R45" i="18" s="1"/>
  <c r="B31" i="13"/>
  <c r="B45" i="18" s="1"/>
  <c r="X32" i="13"/>
  <c r="X63" i="18" s="1"/>
  <c r="H32" i="13"/>
  <c r="H63" i="18" s="1"/>
  <c r="Q31" i="13"/>
  <c r="Q45" i="18" s="1"/>
  <c r="V32" i="13"/>
  <c r="V63" i="18" s="1"/>
  <c r="F32" i="13"/>
  <c r="F63" i="18" s="1"/>
  <c r="O31" i="13"/>
  <c r="O45" i="18" s="1"/>
  <c r="T32" i="13"/>
  <c r="T63" i="18" s="1"/>
  <c r="D32" i="13"/>
  <c r="D63" i="18" s="1"/>
  <c r="M31" i="13"/>
  <c r="M45" i="18" s="1"/>
  <c r="S32" i="13"/>
  <c r="S63" i="18" s="1"/>
  <c r="C32" i="13"/>
  <c r="L31" i="13"/>
  <c r="L45" i="18" s="1"/>
  <c r="Q32" i="13"/>
  <c r="Q63" i="18" s="1"/>
  <c r="J31" i="13"/>
  <c r="J45" i="18" s="1"/>
  <c r="P32" i="13"/>
  <c r="P63" i="18" s="1"/>
  <c r="Y31" i="13"/>
  <c r="Y45" i="18" s="1"/>
  <c r="I31" i="13"/>
  <c r="I45" i="18" s="1"/>
  <c r="M32" i="13"/>
  <c r="M63" i="18" s="1"/>
  <c r="V31" i="13"/>
  <c r="V45" i="18" s="1"/>
  <c r="F31" i="13"/>
  <c r="F45" i="18" s="1"/>
  <c r="L32" i="13"/>
  <c r="L63" i="18" s="1"/>
  <c r="U31" i="13"/>
  <c r="U45" i="18" s="1"/>
  <c r="E31" i="13"/>
  <c r="E45" i="18" s="1"/>
  <c r="O32" i="13"/>
  <c r="O63" i="18" s="1"/>
  <c r="I270" i="15"/>
  <c r="I37" i="2"/>
  <c r="I52" i="18" s="1"/>
  <c r="W16" i="3"/>
  <c r="W25" i="18" s="1"/>
  <c r="E18" i="3"/>
  <c r="E60" i="18" s="1"/>
  <c r="C36" i="2"/>
  <c r="C34" i="18" s="1"/>
  <c r="S36" i="2"/>
  <c r="S34" i="18" s="1"/>
  <c r="J37" i="2"/>
  <c r="J52" i="18" s="1"/>
  <c r="Q15" i="3"/>
  <c r="Q9" i="18" s="1"/>
  <c r="H16" i="3"/>
  <c r="H25" i="18" s="1"/>
  <c r="X16" i="3"/>
  <c r="X25" i="18" s="1"/>
  <c r="O17" i="3"/>
  <c r="O42" i="18" s="1"/>
  <c r="F18" i="3"/>
  <c r="F60" i="18" s="1"/>
  <c r="V18" i="3"/>
  <c r="V60" i="18" s="1"/>
  <c r="E109" i="4"/>
  <c r="E2" i="18" s="1"/>
  <c r="U109" i="4"/>
  <c r="U2" i="18" s="1"/>
  <c r="L110" i="4"/>
  <c r="L18" i="18" s="1"/>
  <c r="C111" i="4"/>
  <c r="S111" i="4"/>
  <c r="S36" i="18" s="1"/>
  <c r="J112" i="4"/>
  <c r="J54" i="18" s="1"/>
  <c r="E33" i="5"/>
  <c r="E7" i="18" s="1"/>
  <c r="U33" i="5"/>
  <c r="U7" i="18" s="1"/>
  <c r="L34" i="5"/>
  <c r="L23" i="18" s="1"/>
  <c r="C35" i="5"/>
  <c r="C40" i="18" s="1"/>
  <c r="S35" i="5"/>
  <c r="S40" i="18" s="1"/>
  <c r="J36" i="5"/>
  <c r="J58" i="18" s="1"/>
  <c r="K188" i="5"/>
  <c r="O190" i="5"/>
  <c r="Q38" i="6"/>
  <c r="Q10" i="18" s="1"/>
  <c r="H39" i="6"/>
  <c r="H26" i="18" s="1"/>
  <c r="X39" i="6"/>
  <c r="X26" i="18" s="1"/>
  <c r="O40" i="6"/>
  <c r="O43" i="18" s="1"/>
  <c r="F41" i="6"/>
  <c r="F61" i="18" s="1"/>
  <c r="V41" i="6"/>
  <c r="V61" i="18" s="1"/>
  <c r="E86" i="7"/>
  <c r="E5" i="18" s="1"/>
  <c r="U86" i="7"/>
  <c r="U5" i="18" s="1"/>
  <c r="L87" i="7"/>
  <c r="L21" i="18" s="1"/>
  <c r="C88" i="7"/>
  <c r="S88" i="7"/>
  <c r="S38" i="18" s="1"/>
  <c r="J89" i="7"/>
  <c r="J56" i="18" s="1"/>
  <c r="D62" i="8"/>
  <c r="D3" i="18" s="1"/>
  <c r="T62" i="8"/>
  <c r="T3" i="18" s="1"/>
  <c r="K63" i="8"/>
  <c r="K19" i="18" s="1"/>
  <c r="B64" i="8"/>
  <c r="B35" i="18" s="1"/>
  <c r="R64" i="8"/>
  <c r="R35" i="18" s="1"/>
  <c r="I65" i="8"/>
  <c r="I53" i="18" s="1"/>
  <c r="Y65" i="8"/>
  <c r="Y53" i="18" s="1"/>
  <c r="H44" i="9"/>
  <c r="H6" i="18" s="1"/>
  <c r="X44" i="9"/>
  <c r="X6" i="18" s="1"/>
  <c r="O45" i="9"/>
  <c r="O22" i="18" s="1"/>
  <c r="F46" i="9"/>
  <c r="F39" i="18" s="1"/>
  <c r="V46" i="9"/>
  <c r="V39" i="18" s="1"/>
  <c r="M47" i="9"/>
  <c r="M57" i="18" s="1"/>
  <c r="N138" i="9"/>
  <c r="B140" i="9"/>
  <c r="R140" i="9"/>
  <c r="F101" i="10"/>
  <c r="F4" i="18" s="1"/>
  <c r="V101" i="10"/>
  <c r="V4" i="18" s="1"/>
  <c r="M102" i="10"/>
  <c r="M20" i="18" s="1"/>
  <c r="D103" i="10"/>
  <c r="D37" i="18" s="1"/>
  <c r="T103" i="10"/>
  <c r="T37" i="18" s="1"/>
  <c r="K104" i="10"/>
  <c r="K55" i="18" s="1"/>
  <c r="Y22" i="11"/>
  <c r="Y24" i="18" s="1"/>
  <c r="K178" i="11"/>
  <c r="K32" i="12"/>
  <c r="K11" i="18" s="1"/>
  <c r="R33" i="12"/>
  <c r="R27" i="18" s="1"/>
  <c r="D35" i="12"/>
  <c r="H31" i="13"/>
  <c r="H45" i="18" s="1"/>
  <c r="U32" i="13"/>
  <c r="U63" i="18" s="1"/>
  <c r="E131" i="14"/>
  <c r="E12" i="18" s="1"/>
  <c r="T132" i="14"/>
  <c r="T28" i="18" s="1"/>
  <c r="N134" i="14"/>
  <c r="N64" i="18" s="1"/>
  <c r="P288" i="14"/>
  <c r="R115" i="15"/>
  <c r="R47" i="18" s="1"/>
  <c r="U270" i="15"/>
  <c r="D235" i="16"/>
  <c r="D14" i="18" s="1"/>
  <c r="L238" i="16"/>
  <c r="L66" i="18" s="1"/>
  <c r="F44" i="9"/>
  <c r="F6" i="18" s="1"/>
  <c r="D101" i="10"/>
  <c r="D4" i="18" s="1"/>
  <c r="I104" i="10"/>
  <c r="I55" i="18" s="1"/>
  <c r="V21" i="11"/>
  <c r="V8" i="18" s="1"/>
  <c r="W24" i="11"/>
  <c r="W59" i="18" s="1"/>
  <c r="P33" i="12"/>
  <c r="P27" i="18" s="1"/>
  <c r="U117" i="15"/>
  <c r="U13" i="18" s="1"/>
  <c r="B36" i="2"/>
  <c r="Y37" i="2"/>
  <c r="Y52" i="18" s="1"/>
  <c r="G16" i="3"/>
  <c r="G25" i="18" s="1"/>
  <c r="U18" i="3"/>
  <c r="U60" i="18" s="1"/>
  <c r="D36" i="2"/>
  <c r="D34" i="18" s="1"/>
  <c r="T36" i="2"/>
  <c r="T34" i="18" s="1"/>
  <c r="K37" i="2"/>
  <c r="K52" i="18" s="1"/>
  <c r="B15" i="3"/>
  <c r="R15" i="3"/>
  <c r="R9" i="18" s="1"/>
  <c r="I16" i="3"/>
  <c r="I25" i="18" s="1"/>
  <c r="Y16" i="3"/>
  <c r="Y25" i="18" s="1"/>
  <c r="P17" i="3"/>
  <c r="P42" i="18" s="1"/>
  <c r="G18" i="3"/>
  <c r="G60" i="18" s="1"/>
  <c r="W18" i="3"/>
  <c r="W60" i="18" s="1"/>
  <c r="F109" i="4"/>
  <c r="F2" i="18" s="1"/>
  <c r="V109" i="4"/>
  <c r="V2" i="18" s="1"/>
  <c r="M110" i="4"/>
  <c r="M18" i="18" s="1"/>
  <c r="D111" i="4"/>
  <c r="D36" i="18" s="1"/>
  <c r="T111" i="4"/>
  <c r="T36" i="18" s="1"/>
  <c r="K112" i="4"/>
  <c r="K54" i="18" s="1"/>
  <c r="F33" i="5"/>
  <c r="F7" i="18" s="1"/>
  <c r="V33" i="5"/>
  <c r="V7" i="18" s="1"/>
  <c r="M34" i="5"/>
  <c r="M23" i="18" s="1"/>
  <c r="D35" i="5"/>
  <c r="D40" i="18" s="1"/>
  <c r="T35" i="5"/>
  <c r="T40" i="18" s="1"/>
  <c r="K36" i="5"/>
  <c r="K58" i="18" s="1"/>
  <c r="L188" i="5"/>
  <c r="P190" i="5"/>
  <c r="B38" i="6"/>
  <c r="B10" i="18" s="1"/>
  <c r="R38" i="6"/>
  <c r="R10" i="18" s="1"/>
  <c r="I39" i="6"/>
  <c r="I26" i="18" s="1"/>
  <c r="Y39" i="6"/>
  <c r="Y26" i="18" s="1"/>
  <c r="P40" i="6"/>
  <c r="P43" i="18" s="1"/>
  <c r="G41" i="6"/>
  <c r="G61" i="18" s="1"/>
  <c r="W41" i="6"/>
  <c r="W61" i="18" s="1"/>
  <c r="F86" i="7"/>
  <c r="F5" i="18" s="1"/>
  <c r="V86" i="7"/>
  <c r="V5" i="18" s="1"/>
  <c r="M87" i="7"/>
  <c r="M21" i="18" s="1"/>
  <c r="D88" i="7"/>
  <c r="D38" i="18" s="1"/>
  <c r="T88" i="7"/>
  <c r="T38" i="18" s="1"/>
  <c r="K89" i="7"/>
  <c r="K56" i="18" s="1"/>
  <c r="E62" i="8"/>
  <c r="E3" i="18" s="1"/>
  <c r="U62" i="8"/>
  <c r="U3" i="18" s="1"/>
  <c r="L63" i="8"/>
  <c r="L19" i="18" s="1"/>
  <c r="C64" i="8"/>
  <c r="S64" i="8"/>
  <c r="S35" i="18" s="1"/>
  <c r="J65" i="8"/>
  <c r="J53" i="18" s="1"/>
  <c r="I44" i="9"/>
  <c r="I6" i="18" s="1"/>
  <c r="Y44" i="9"/>
  <c r="Y6" i="18" s="1"/>
  <c r="P45" i="9"/>
  <c r="P22" i="18" s="1"/>
  <c r="G46" i="9"/>
  <c r="G39" i="18" s="1"/>
  <c r="W46" i="9"/>
  <c r="W39" i="18" s="1"/>
  <c r="N47" i="9"/>
  <c r="N57" i="18" s="1"/>
  <c r="O138" i="9"/>
  <c r="C140" i="9"/>
  <c r="S140" i="9"/>
  <c r="G101" i="10"/>
  <c r="G4" i="18" s="1"/>
  <c r="W101" i="10"/>
  <c r="W4" i="18" s="1"/>
  <c r="N102" i="10"/>
  <c r="N20" i="18" s="1"/>
  <c r="E103" i="10"/>
  <c r="E37" i="18" s="1"/>
  <c r="U103" i="10"/>
  <c r="U37" i="18" s="1"/>
  <c r="L104" i="10"/>
  <c r="L55" i="18" s="1"/>
  <c r="O176" i="11"/>
  <c r="M176" i="11"/>
  <c r="K176" i="11"/>
  <c r="J176" i="11"/>
  <c r="T176" i="11"/>
  <c r="D176" i="11"/>
  <c r="S176" i="11"/>
  <c r="C176" i="11"/>
  <c r="B21" i="11"/>
  <c r="B8" i="18" s="1"/>
  <c r="B22" i="11"/>
  <c r="B24" i="18" s="1"/>
  <c r="D24" i="11"/>
  <c r="D59" i="18" s="1"/>
  <c r="U176" i="11"/>
  <c r="N32" i="12"/>
  <c r="N11" i="18" s="1"/>
  <c r="U33" i="12"/>
  <c r="U27" i="18" s="1"/>
  <c r="G35" i="12"/>
  <c r="G62" i="18" s="1"/>
  <c r="K31" i="13"/>
  <c r="K45" i="18" s="1"/>
  <c r="W32" i="13"/>
  <c r="W63" i="18" s="1"/>
  <c r="F131" i="14"/>
  <c r="F12" i="18" s="1"/>
  <c r="Y132" i="14"/>
  <c r="Y28" i="18" s="1"/>
  <c r="O134" i="14"/>
  <c r="O64" i="18" s="1"/>
  <c r="S115" i="15"/>
  <c r="S47" i="18" s="1"/>
  <c r="G235" i="16"/>
  <c r="G14" i="18" s="1"/>
  <c r="Q238" i="16"/>
  <c r="Q66" i="18" s="1"/>
  <c r="T46" i="9"/>
  <c r="T39" i="18" s="1"/>
  <c r="C15" i="3"/>
  <c r="C9" i="18" s="1"/>
  <c r="Q17" i="3"/>
  <c r="Q42" i="18" s="1"/>
  <c r="N34" i="5"/>
  <c r="N23" i="18" s="1"/>
  <c r="M188" i="5"/>
  <c r="C38" i="6"/>
  <c r="C10" i="18" s="1"/>
  <c r="S38" i="6"/>
  <c r="S10" i="18" s="1"/>
  <c r="Q40" i="6"/>
  <c r="Q43" i="18" s="1"/>
  <c r="H41" i="6"/>
  <c r="H61" i="18" s="1"/>
  <c r="X41" i="6"/>
  <c r="X61" i="18" s="1"/>
  <c r="N87" i="7"/>
  <c r="N21" i="18" s="1"/>
  <c r="M63" i="8"/>
  <c r="M19" i="18" s="1"/>
  <c r="J44" i="9"/>
  <c r="J6" i="18" s="1"/>
  <c r="Q45" i="9"/>
  <c r="Q22" i="18" s="1"/>
  <c r="H46" i="9"/>
  <c r="H39" i="18" s="1"/>
  <c r="X46" i="9"/>
  <c r="X39" i="18" s="1"/>
  <c r="O47" i="9"/>
  <c r="O57" i="18" s="1"/>
  <c r="P138" i="9"/>
  <c r="D140" i="9"/>
  <c r="T140" i="9"/>
  <c r="H101" i="10"/>
  <c r="H4" i="18" s="1"/>
  <c r="X101" i="10"/>
  <c r="X4" i="18" s="1"/>
  <c r="F103" i="10"/>
  <c r="F37" i="18" s="1"/>
  <c r="V103" i="10"/>
  <c r="V37" i="18" s="1"/>
  <c r="M104" i="10"/>
  <c r="M55" i="18" s="1"/>
  <c r="C21" i="11"/>
  <c r="C22" i="11"/>
  <c r="D23" i="11"/>
  <c r="D41" i="18" s="1"/>
  <c r="E24" i="11"/>
  <c r="E59" i="18" s="1"/>
  <c r="V176" i="11"/>
  <c r="M178" i="11"/>
  <c r="O32" i="12"/>
  <c r="O11" i="18" s="1"/>
  <c r="V33" i="12"/>
  <c r="V27" i="18" s="1"/>
  <c r="J35" i="12"/>
  <c r="J62" i="18" s="1"/>
  <c r="N31" i="13"/>
  <c r="N45" i="18" s="1"/>
  <c r="N290" i="14"/>
  <c r="M290" i="14"/>
  <c r="K290" i="14"/>
  <c r="J290" i="14"/>
  <c r="I290" i="14"/>
  <c r="H290" i="14"/>
  <c r="V290" i="14"/>
  <c r="F290" i="14"/>
  <c r="U290" i="14"/>
  <c r="E290" i="14"/>
  <c r="S290" i="14"/>
  <c r="R290" i="14"/>
  <c r="B290" i="14"/>
  <c r="Q290" i="14"/>
  <c r="I131" i="14"/>
  <c r="I12" i="18" s="1"/>
  <c r="C133" i="14"/>
  <c r="R134" i="14"/>
  <c r="R64" i="18" s="1"/>
  <c r="W115" i="15"/>
  <c r="W47" i="18" s="1"/>
  <c r="L118" i="15"/>
  <c r="L29" i="18" s="1"/>
  <c r="L235" i="16"/>
  <c r="L14" i="18" s="1"/>
  <c r="Y238" i="16"/>
  <c r="Y66" i="18" s="1"/>
  <c r="V44" i="9"/>
  <c r="V6" i="18" s="1"/>
  <c r="L37" i="2"/>
  <c r="L52" i="18" s="1"/>
  <c r="S15" i="3"/>
  <c r="S9" i="18" s="1"/>
  <c r="M37" i="2"/>
  <c r="M52" i="18" s="1"/>
  <c r="D15" i="3"/>
  <c r="D9" i="18" s="1"/>
  <c r="K16" i="3"/>
  <c r="K25" i="18" s="1"/>
  <c r="R17" i="3"/>
  <c r="R42" i="18" s="1"/>
  <c r="Y18" i="3"/>
  <c r="Y60" i="18" s="1"/>
  <c r="H33" i="5"/>
  <c r="H7" i="18" s="1"/>
  <c r="X33" i="5"/>
  <c r="X7" i="18" s="1"/>
  <c r="O34" i="5"/>
  <c r="O23" i="18" s="1"/>
  <c r="F35" i="5"/>
  <c r="F40" i="18" s="1"/>
  <c r="V35" i="5"/>
  <c r="V40" i="18" s="1"/>
  <c r="M36" i="5"/>
  <c r="M58" i="18" s="1"/>
  <c r="N188" i="5"/>
  <c r="B190" i="5"/>
  <c r="R190" i="5"/>
  <c r="D38" i="6"/>
  <c r="T38" i="6"/>
  <c r="T10" i="18" s="1"/>
  <c r="K39" i="6"/>
  <c r="K26" i="18" s="1"/>
  <c r="B40" i="6"/>
  <c r="B43" i="18" s="1"/>
  <c r="R40" i="6"/>
  <c r="R43" i="18" s="1"/>
  <c r="I41" i="6"/>
  <c r="I61" i="18" s="1"/>
  <c r="Y41" i="6"/>
  <c r="Y61" i="18" s="1"/>
  <c r="O87" i="7"/>
  <c r="O21" i="18" s="1"/>
  <c r="G62" i="8"/>
  <c r="G3" i="18" s="1"/>
  <c r="W62" i="8"/>
  <c r="W3" i="18" s="1"/>
  <c r="N63" i="8"/>
  <c r="N19" i="18" s="1"/>
  <c r="E64" i="8"/>
  <c r="E35" i="18" s="1"/>
  <c r="U64" i="8"/>
  <c r="U35" i="18" s="1"/>
  <c r="L65" i="8"/>
  <c r="L53" i="18" s="1"/>
  <c r="K44" i="9"/>
  <c r="K6" i="18" s="1"/>
  <c r="B45" i="9"/>
  <c r="B22" i="18" s="1"/>
  <c r="R45" i="9"/>
  <c r="R22" i="18" s="1"/>
  <c r="I46" i="9"/>
  <c r="I39" i="18" s="1"/>
  <c r="Y46" i="9"/>
  <c r="Y39" i="18" s="1"/>
  <c r="P47" i="9"/>
  <c r="P57" i="18" s="1"/>
  <c r="Q138" i="9"/>
  <c r="E140" i="9"/>
  <c r="U140" i="9"/>
  <c r="I101" i="10"/>
  <c r="I4" i="18" s="1"/>
  <c r="Y101" i="10"/>
  <c r="Y4" i="18" s="1"/>
  <c r="P102" i="10"/>
  <c r="P20" i="18" s="1"/>
  <c r="G103" i="10"/>
  <c r="G37" i="18" s="1"/>
  <c r="W103" i="10"/>
  <c r="W37" i="18" s="1"/>
  <c r="N104" i="10"/>
  <c r="N55" i="18" s="1"/>
  <c r="F21" i="11"/>
  <c r="F8" i="18" s="1"/>
  <c r="F22" i="11"/>
  <c r="F24" i="18" s="1"/>
  <c r="F23" i="11"/>
  <c r="F41" i="18" s="1"/>
  <c r="F24" i="11"/>
  <c r="F59" i="18" s="1"/>
  <c r="X176" i="11"/>
  <c r="P178" i="11"/>
  <c r="R32" i="12"/>
  <c r="R11" i="18" s="1"/>
  <c r="Y33" i="12"/>
  <c r="Y27" i="18" s="1"/>
  <c r="L35" i="12"/>
  <c r="L62" i="18" s="1"/>
  <c r="P31" i="13"/>
  <c r="P45" i="18" s="1"/>
  <c r="J131" i="14"/>
  <c r="J12" i="18" s="1"/>
  <c r="D133" i="14"/>
  <c r="D46" i="18" s="1"/>
  <c r="W134" i="14"/>
  <c r="W64" i="18" s="1"/>
  <c r="F116" i="15"/>
  <c r="F65" i="18" s="1"/>
  <c r="T118" i="15"/>
  <c r="T29" i="18" s="1"/>
  <c r="T235" i="16"/>
  <c r="T14" i="18" s="1"/>
  <c r="F324" i="16"/>
  <c r="H18" i="3"/>
  <c r="H60" i="18" s="1"/>
  <c r="T15" i="3"/>
  <c r="T9" i="18" s="1"/>
  <c r="B17" i="3"/>
  <c r="I18" i="3"/>
  <c r="I60" i="18" s="1"/>
  <c r="G36" i="2"/>
  <c r="G34" i="18" s="1"/>
  <c r="W36" i="2"/>
  <c r="W34" i="18" s="1"/>
  <c r="N37" i="2"/>
  <c r="N52" i="18" s="1"/>
  <c r="E15" i="3"/>
  <c r="E9" i="18" s="1"/>
  <c r="U15" i="3"/>
  <c r="U9" i="18" s="1"/>
  <c r="L16" i="3"/>
  <c r="L25" i="18" s="1"/>
  <c r="C17" i="3"/>
  <c r="C42" i="18" s="1"/>
  <c r="S17" i="3"/>
  <c r="S42" i="18" s="1"/>
  <c r="J18" i="3"/>
  <c r="J60" i="18" s="1"/>
  <c r="I109" i="4"/>
  <c r="I2" i="18" s="1"/>
  <c r="Y109" i="4"/>
  <c r="Y2" i="18" s="1"/>
  <c r="P110" i="4"/>
  <c r="P18" i="18" s="1"/>
  <c r="G111" i="4"/>
  <c r="G36" i="18" s="1"/>
  <c r="W111" i="4"/>
  <c r="W36" i="18" s="1"/>
  <c r="N112" i="4"/>
  <c r="N54" i="18" s="1"/>
  <c r="I33" i="5"/>
  <c r="I7" i="18" s="1"/>
  <c r="Y33" i="5"/>
  <c r="Y7" i="18" s="1"/>
  <c r="P34" i="5"/>
  <c r="P23" i="18" s="1"/>
  <c r="G35" i="5"/>
  <c r="G40" i="18" s="1"/>
  <c r="W35" i="5"/>
  <c r="W40" i="18" s="1"/>
  <c r="N36" i="5"/>
  <c r="N58" i="18" s="1"/>
  <c r="O188" i="5"/>
  <c r="C190" i="5"/>
  <c r="S190" i="5"/>
  <c r="N3" i="6"/>
  <c r="E38" i="6"/>
  <c r="E10" i="18" s="1"/>
  <c r="U38" i="6"/>
  <c r="U10" i="18" s="1"/>
  <c r="L39" i="6"/>
  <c r="L26" i="18" s="1"/>
  <c r="C40" i="6"/>
  <c r="C43" i="18" s="1"/>
  <c r="S40" i="6"/>
  <c r="S43" i="18" s="1"/>
  <c r="J41" i="6"/>
  <c r="J61" i="18" s="1"/>
  <c r="I86" i="7"/>
  <c r="I5" i="18" s="1"/>
  <c r="Y86" i="7"/>
  <c r="Y5" i="18" s="1"/>
  <c r="P87" i="7"/>
  <c r="P21" i="18" s="1"/>
  <c r="G88" i="7"/>
  <c r="G38" i="18" s="1"/>
  <c r="W88" i="7"/>
  <c r="W38" i="18" s="1"/>
  <c r="N89" i="7"/>
  <c r="N56" i="18" s="1"/>
  <c r="H62" i="8"/>
  <c r="H3" i="18" s="1"/>
  <c r="X62" i="8"/>
  <c r="X3" i="18" s="1"/>
  <c r="O63" i="8"/>
  <c r="O19" i="18" s="1"/>
  <c r="F64" i="8"/>
  <c r="F35" i="18" s="1"/>
  <c r="V64" i="8"/>
  <c r="V35" i="18" s="1"/>
  <c r="M65" i="8"/>
  <c r="M53" i="18" s="1"/>
  <c r="L44" i="9"/>
  <c r="L6" i="18" s="1"/>
  <c r="C45" i="9"/>
  <c r="S45" i="9"/>
  <c r="S22" i="18" s="1"/>
  <c r="J46" i="9"/>
  <c r="J39" i="18" s="1"/>
  <c r="Q47" i="9"/>
  <c r="Q57" i="18" s="1"/>
  <c r="B138" i="9"/>
  <c r="R138" i="9"/>
  <c r="F140" i="9"/>
  <c r="V140" i="9"/>
  <c r="J101" i="10"/>
  <c r="J4" i="18" s="1"/>
  <c r="Q102" i="10"/>
  <c r="Q20" i="18" s="1"/>
  <c r="H103" i="10"/>
  <c r="H37" i="18" s="1"/>
  <c r="X103" i="10"/>
  <c r="X37" i="18" s="1"/>
  <c r="O104" i="10"/>
  <c r="O55" i="18" s="1"/>
  <c r="N24" i="11"/>
  <c r="N59" i="18" s="1"/>
  <c r="W23" i="11"/>
  <c r="W41" i="18" s="1"/>
  <c r="G23" i="11"/>
  <c r="G41" i="18" s="1"/>
  <c r="P22" i="11"/>
  <c r="P24" i="18" s="1"/>
  <c r="Y21" i="11"/>
  <c r="Y8" i="18" s="1"/>
  <c r="I21" i="11"/>
  <c r="I8" i="18" s="1"/>
  <c r="L24" i="11"/>
  <c r="L59" i="18" s="1"/>
  <c r="U23" i="11"/>
  <c r="U41" i="18" s="1"/>
  <c r="E23" i="11"/>
  <c r="E41" i="18" s="1"/>
  <c r="N22" i="11"/>
  <c r="N24" i="18" s="1"/>
  <c r="W21" i="11"/>
  <c r="W8" i="18" s="1"/>
  <c r="G21" i="11"/>
  <c r="G8" i="18" s="1"/>
  <c r="J24" i="11"/>
  <c r="J59" i="18" s="1"/>
  <c r="S23" i="11"/>
  <c r="S41" i="18" s="1"/>
  <c r="C23" i="11"/>
  <c r="L22" i="11"/>
  <c r="L24" i="18" s="1"/>
  <c r="U21" i="11"/>
  <c r="U8" i="18" s="1"/>
  <c r="E21" i="11"/>
  <c r="E8" i="18" s="1"/>
  <c r="Y24" i="11"/>
  <c r="Y59" i="18" s="1"/>
  <c r="I24" i="11"/>
  <c r="I59" i="18" s="1"/>
  <c r="R23" i="11"/>
  <c r="R41" i="18" s="1"/>
  <c r="B23" i="11"/>
  <c r="B41" i="18" s="1"/>
  <c r="K22" i="11"/>
  <c r="K24" i="18" s="1"/>
  <c r="T21" i="11"/>
  <c r="T8" i="18" s="1"/>
  <c r="D21" i="11"/>
  <c r="D8" i="18" s="1"/>
  <c r="S24" i="11"/>
  <c r="S59" i="18" s="1"/>
  <c r="C24" i="11"/>
  <c r="L23" i="11"/>
  <c r="L41" i="18" s="1"/>
  <c r="U22" i="11"/>
  <c r="U24" i="18" s="1"/>
  <c r="E22" i="11"/>
  <c r="E24" i="18" s="1"/>
  <c r="R24" i="11"/>
  <c r="R59" i="18" s="1"/>
  <c r="B24" i="11"/>
  <c r="B59" i="18" s="1"/>
  <c r="K23" i="11"/>
  <c r="K41" i="18" s="1"/>
  <c r="T22" i="11"/>
  <c r="T24" i="18" s="1"/>
  <c r="D22" i="11"/>
  <c r="D24" i="18" s="1"/>
  <c r="M21" i="11"/>
  <c r="M8" i="18" s="1"/>
  <c r="S178" i="11"/>
  <c r="C178" i="11"/>
  <c r="Q178" i="11"/>
  <c r="O178" i="11"/>
  <c r="N178" i="11"/>
  <c r="H178" i="11"/>
  <c r="X178" i="11"/>
  <c r="G178" i="11"/>
  <c r="H21" i="11"/>
  <c r="H8" i="18" s="1"/>
  <c r="G22" i="11"/>
  <c r="G24" i="18" s="1"/>
  <c r="H23" i="11"/>
  <c r="H41" i="18" s="1"/>
  <c r="G24" i="11"/>
  <c r="G59" i="18" s="1"/>
  <c r="R178" i="11"/>
  <c r="U32" i="12"/>
  <c r="U11" i="18" s="1"/>
  <c r="C34" i="12"/>
  <c r="C44" i="18" s="1"/>
  <c r="O35" i="12"/>
  <c r="O62" i="18" s="1"/>
  <c r="S31" i="13"/>
  <c r="S45" i="18" s="1"/>
  <c r="J288" i="14"/>
  <c r="M131" i="14"/>
  <c r="M12" i="18" s="1"/>
  <c r="G133" i="14"/>
  <c r="G46" i="18" s="1"/>
  <c r="R118" i="15"/>
  <c r="R29" i="18" s="1"/>
  <c r="B118" i="15"/>
  <c r="B29" i="18" s="1"/>
  <c r="K117" i="15"/>
  <c r="K13" i="18" s="1"/>
  <c r="T116" i="15"/>
  <c r="T65" i="18" s="1"/>
  <c r="D116" i="15"/>
  <c r="D65" i="18" s="1"/>
  <c r="M115" i="15"/>
  <c r="M47" i="18" s="1"/>
  <c r="N118" i="15"/>
  <c r="N29" i="18" s="1"/>
  <c r="W117" i="15"/>
  <c r="W13" i="18" s="1"/>
  <c r="G117" i="15"/>
  <c r="G13" i="18" s="1"/>
  <c r="P116" i="15"/>
  <c r="P65" i="18" s="1"/>
  <c r="Y115" i="15"/>
  <c r="Y47" i="18" s="1"/>
  <c r="I115" i="15"/>
  <c r="I47" i="18" s="1"/>
  <c r="K118" i="15"/>
  <c r="K29" i="18" s="1"/>
  <c r="T117" i="15"/>
  <c r="T13" i="18" s="1"/>
  <c r="D117" i="15"/>
  <c r="D13" i="18" s="1"/>
  <c r="M116" i="15"/>
  <c r="M65" i="18" s="1"/>
  <c r="V115" i="15"/>
  <c r="V47" i="18" s="1"/>
  <c r="F115" i="15"/>
  <c r="F47" i="18" s="1"/>
  <c r="X272" i="15"/>
  <c r="I116" i="15"/>
  <c r="I65" i="18" s="1"/>
  <c r="W118" i="15"/>
  <c r="W29" i="18" s="1"/>
  <c r="N324" i="16"/>
  <c r="S73" i="17"/>
  <c r="S67" i="18" s="1"/>
  <c r="F15" i="3"/>
  <c r="F9" i="18" s="1"/>
  <c r="V15" i="3"/>
  <c r="V9" i="18" s="1"/>
  <c r="M16" i="3"/>
  <c r="M25" i="18" s="1"/>
  <c r="D17" i="3"/>
  <c r="D42" i="18" s="1"/>
  <c r="T17" i="3"/>
  <c r="T42" i="18" s="1"/>
  <c r="K18" i="3"/>
  <c r="K60" i="18" s="1"/>
  <c r="J33" i="5"/>
  <c r="J7" i="18" s="1"/>
  <c r="Q34" i="5"/>
  <c r="Q23" i="18" s="1"/>
  <c r="H35" i="5"/>
  <c r="H40" i="18" s="1"/>
  <c r="X35" i="5"/>
  <c r="X40" i="18" s="1"/>
  <c r="O36" i="5"/>
  <c r="O58" i="18" s="1"/>
  <c r="P188" i="5"/>
  <c r="D190" i="5"/>
  <c r="T190" i="5"/>
  <c r="F38" i="6"/>
  <c r="F10" i="18" s="1"/>
  <c r="V38" i="6"/>
  <c r="V10" i="18" s="1"/>
  <c r="M39" i="6"/>
  <c r="M26" i="18" s="1"/>
  <c r="D40" i="6"/>
  <c r="T40" i="6"/>
  <c r="T43" i="18" s="1"/>
  <c r="K41" i="6"/>
  <c r="K61" i="18" s="1"/>
  <c r="Q87" i="7"/>
  <c r="Q21" i="18" s="1"/>
  <c r="I62" i="8"/>
  <c r="I3" i="18" s="1"/>
  <c r="Y62" i="8"/>
  <c r="Y3" i="18" s="1"/>
  <c r="P63" i="8"/>
  <c r="P19" i="18" s="1"/>
  <c r="G64" i="8"/>
  <c r="G35" i="18" s="1"/>
  <c r="W64" i="8"/>
  <c r="W35" i="18" s="1"/>
  <c r="N65" i="8"/>
  <c r="N53" i="18" s="1"/>
  <c r="M44" i="9"/>
  <c r="M6" i="18" s="1"/>
  <c r="D45" i="9"/>
  <c r="D22" i="18" s="1"/>
  <c r="T45" i="9"/>
  <c r="T22" i="18" s="1"/>
  <c r="K46" i="9"/>
  <c r="K39" i="18" s="1"/>
  <c r="B47" i="9"/>
  <c r="B57" i="18" s="1"/>
  <c r="R47" i="9"/>
  <c r="R57" i="18" s="1"/>
  <c r="C138" i="9"/>
  <c r="S138" i="9"/>
  <c r="G140" i="9"/>
  <c r="X140" i="9"/>
  <c r="K101" i="10"/>
  <c r="K4" i="18" s="1"/>
  <c r="B102" i="10"/>
  <c r="B20" i="18" s="1"/>
  <c r="I103" i="10"/>
  <c r="I37" i="18" s="1"/>
  <c r="Y103" i="10"/>
  <c r="Y37" i="18" s="1"/>
  <c r="P104" i="10"/>
  <c r="P55" i="18" s="1"/>
  <c r="J21" i="11"/>
  <c r="J8" i="18" s="1"/>
  <c r="H22" i="11"/>
  <c r="H24" i="18" s="1"/>
  <c r="I23" i="11"/>
  <c r="I41" i="18" s="1"/>
  <c r="H24" i="11"/>
  <c r="H59" i="18" s="1"/>
  <c r="T178" i="11"/>
  <c r="W32" i="12"/>
  <c r="W11" i="18" s="1"/>
  <c r="E34" i="12"/>
  <c r="E44" i="18" s="1"/>
  <c r="P35" i="12"/>
  <c r="P62" i="18" s="1"/>
  <c r="T31" i="13"/>
  <c r="T45" i="18" s="1"/>
  <c r="R131" i="14"/>
  <c r="R12" i="18" s="1"/>
  <c r="H133" i="14"/>
  <c r="H46" i="18" s="1"/>
  <c r="J116" i="15"/>
  <c r="J65" i="18" s="1"/>
  <c r="X118" i="15"/>
  <c r="X29" i="18" s="1"/>
  <c r="M238" i="16"/>
  <c r="M66" i="18" s="1"/>
  <c r="V237" i="16"/>
  <c r="V48" i="18" s="1"/>
  <c r="F237" i="16"/>
  <c r="F48" i="18" s="1"/>
  <c r="O236" i="16"/>
  <c r="O30" i="18" s="1"/>
  <c r="X235" i="16"/>
  <c r="X14" i="18" s="1"/>
  <c r="H235" i="16"/>
  <c r="H14" i="18" s="1"/>
  <c r="C236" i="16"/>
  <c r="Q324" i="16"/>
  <c r="W15" i="3"/>
  <c r="W9" i="18" s="1"/>
  <c r="B34" i="5"/>
  <c r="R34" i="5"/>
  <c r="R23" i="18" s="1"/>
  <c r="Q188" i="5"/>
  <c r="G38" i="6"/>
  <c r="G10" i="18" s="1"/>
  <c r="W38" i="6"/>
  <c r="W10" i="18" s="1"/>
  <c r="E40" i="6"/>
  <c r="E43" i="18" s="1"/>
  <c r="U40" i="6"/>
  <c r="U43" i="18" s="1"/>
  <c r="L41" i="6"/>
  <c r="L61" i="18" s="1"/>
  <c r="B87" i="7"/>
  <c r="B21" i="18" s="1"/>
  <c r="N44" i="9"/>
  <c r="N6" i="18" s="1"/>
  <c r="E45" i="9"/>
  <c r="E22" i="18" s="1"/>
  <c r="U45" i="9"/>
  <c r="U22" i="18" s="1"/>
  <c r="L46" i="9"/>
  <c r="L39" i="18" s="1"/>
  <c r="C47" i="9"/>
  <c r="S47" i="9"/>
  <c r="S57" i="18" s="1"/>
  <c r="D138" i="9"/>
  <c r="H140" i="9"/>
  <c r="L101" i="10"/>
  <c r="L4" i="18" s="1"/>
  <c r="C102" i="10"/>
  <c r="S102" i="10"/>
  <c r="S20" i="18" s="1"/>
  <c r="J103" i="10"/>
  <c r="J37" i="18" s="1"/>
  <c r="K21" i="11"/>
  <c r="K8" i="18" s="1"/>
  <c r="I22" i="11"/>
  <c r="I24" i="18" s="1"/>
  <c r="J23" i="11"/>
  <c r="J41" i="18" s="1"/>
  <c r="K24" i="11"/>
  <c r="K59" i="18" s="1"/>
  <c r="U178" i="11"/>
  <c r="Y32" i="12"/>
  <c r="Y11" i="18" s="1"/>
  <c r="H34" i="12"/>
  <c r="H44" i="18" s="1"/>
  <c r="S35" i="12"/>
  <c r="S62" i="18" s="1"/>
  <c r="W31" i="13"/>
  <c r="W45" i="18" s="1"/>
  <c r="U131" i="14"/>
  <c r="U12" i="18" s="1"/>
  <c r="N116" i="15"/>
  <c r="N65" i="18" s="1"/>
  <c r="K236" i="16"/>
  <c r="K30" i="18" s="1"/>
  <c r="O70" i="17"/>
  <c r="O15" i="18" s="1"/>
  <c r="B188" i="5"/>
  <c r="X38" i="6"/>
  <c r="X10" i="18" s="1"/>
  <c r="V40" i="6"/>
  <c r="V43" i="18" s="1"/>
  <c r="O44" i="9"/>
  <c r="O6" i="18" s="1"/>
  <c r="F45" i="9"/>
  <c r="F22" i="18" s="1"/>
  <c r="V45" i="9"/>
  <c r="V22" i="18" s="1"/>
  <c r="M46" i="9"/>
  <c r="M39" i="18" s="1"/>
  <c r="D47" i="9"/>
  <c r="D57" i="18" s="1"/>
  <c r="T47" i="9"/>
  <c r="T57" i="18" s="1"/>
  <c r="E138" i="9"/>
  <c r="I140" i="9"/>
  <c r="M101" i="10"/>
  <c r="M4" i="18" s="1"/>
  <c r="D102" i="10"/>
  <c r="D20" i="18" s="1"/>
  <c r="T102" i="10"/>
  <c r="T20" i="18" s="1"/>
  <c r="K103" i="10"/>
  <c r="K37" i="18" s="1"/>
  <c r="B104" i="10"/>
  <c r="B55" i="18" s="1"/>
  <c r="R104" i="10"/>
  <c r="R55" i="18" s="1"/>
  <c r="L21" i="11"/>
  <c r="L8" i="18" s="1"/>
  <c r="J22" i="11"/>
  <c r="J24" i="18" s="1"/>
  <c r="M23" i="11"/>
  <c r="M41" i="18" s="1"/>
  <c r="M24" i="11"/>
  <c r="M59" i="18" s="1"/>
  <c r="E176" i="11"/>
  <c r="I34" i="12"/>
  <c r="I44" i="18" s="1"/>
  <c r="T35" i="12"/>
  <c r="T62" i="18" s="1"/>
  <c r="X31" i="13"/>
  <c r="X45" i="18" s="1"/>
  <c r="Y134" i="14"/>
  <c r="Y64" i="18" s="1"/>
  <c r="I134" i="14"/>
  <c r="I64" i="18" s="1"/>
  <c r="R133" i="14"/>
  <c r="R46" i="18" s="1"/>
  <c r="B133" i="14"/>
  <c r="B46" i="18" s="1"/>
  <c r="K132" i="14"/>
  <c r="K28" i="18" s="1"/>
  <c r="T131" i="14"/>
  <c r="T12" i="18" s="1"/>
  <c r="D131" i="14"/>
  <c r="D12" i="18" s="1"/>
  <c r="X134" i="14"/>
  <c r="X64" i="18" s="1"/>
  <c r="H134" i="14"/>
  <c r="H64" i="18" s="1"/>
  <c r="Q133" i="14"/>
  <c r="Q46" i="18" s="1"/>
  <c r="J132" i="14"/>
  <c r="J28" i="18" s="1"/>
  <c r="S131" i="14"/>
  <c r="S12" i="18" s="1"/>
  <c r="C131" i="14"/>
  <c r="V134" i="14"/>
  <c r="V64" i="18" s="1"/>
  <c r="F134" i="14"/>
  <c r="F64" i="18" s="1"/>
  <c r="O133" i="14"/>
  <c r="O46" i="18" s="1"/>
  <c r="X132" i="14"/>
  <c r="X28" i="18" s="1"/>
  <c r="H132" i="14"/>
  <c r="H28" i="18" s="1"/>
  <c r="Q131" i="14"/>
  <c r="Q12" i="18" s="1"/>
  <c r="U134" i="14"/>
  <c r="U64" i="18" s="1"/>
  <c r="E134" i="14"/>
  <c r="E64" i="18" s="1"/>
  <c r="N133" i="14"/>
  <c r="N46" i="18" s="1"/>
  <c r="W132" i="14"/>
  <c r="W28" i="18" s="1"/>
  <c r="G132" i="14"/>
  <c r="G28" i="18" s="1"/>
  <c r="P131" i="14"/>
  <c r="P12" i="18" s="1"/>
  <c r="T134" i="14"/>
  <c r="T64" i="18" s="1"/>
  <c r="D134" i="14"/>
  <c r="D64" i="18" s="1"/>
  <c r="M133" i="14"/>
  <c r="M46" i="18" s="1"/>
  <c r="V132" i="14"/>
  <c r="V28" i="18" s="1"/>
  <c r="F132" i="14"/>
  <c r="F28" i="18" s="1"/>
  <c r="O131" i="14"/>
  <c r="O12" i="18" s="1"/>
  <c r="S134" i="14"/>
  <c r="S64" i="18" s="1"/>
  <c r="C134" i="14"/>
  <c r="L133" i="14"/>
  <c r="L46" i="18" s="1"/>
  <c r="U132" i="14"/>
  <c r="U28" i="18" s="1"/>
  <c r="E132" i="14"/>
  <c r="E28" i="18" s="1"/>
  <c r="N131" i="14"/>
  <c r="N12" i="18" s="1"/>
  <c r="Q134" i="14"/>
  <c r="Q64" i="18" s="1"/>
  <c r="J133" i="14"/>
  <c r="J46" i="18" s="1"/>
  <c r="S132" i="14"/>
  <c r="S28" i="18" s="1"/>
  <c r="C132" i="14"/>
  <c r="L131" i="14"/>
  <c r="L12" i="18" s="1"/>
  <c r="P134" i="14"/>
  <c r="P64" i="18" s="1"/>
  <c r="Y133" i="14"/>
  <c r="Y46" i="18" s="1"/>
  <c r="I133" i="14"/>
  <c r="I46" i="18" s="1"/>
  <c r="R132" i="14"/>
  <c r="R28" i="18" s="1"/>
  <c r="B132" i="14"/>
  <c r="B28" i="18" s="1"/>
  <c r="K131" i="14"/>
  <c r="K12" i="18" s="1"/>
  <c r="M134" i="14"/>
  <c r="M64" i="18" s="1"/>
  <c r="V133" i="14"/>
  <c r="V46" i="18" s="1"/>
  <c r="F133" i="14"/>
  <c r="F46" i="18" s="1"/>
  <c r="O132" i="14"/>
  <c r="O28" i="18" s="1"/>
  <c r="X131" i="14"/>
  <c r="X12" i="18" s="1"/>
  <c r="H131" i="14"/>
  <c r="H12" i="18" s="1"/>
  <c r="L134" i="14"/>
  <c r="L64" i="18" s="1"/>
  <c r="U133" i="14"/>
  <c r="U46" i="18" s="1"/>
  <c r="E133" i="14"/>
  <c r="E46" i="18" s="1"/>
  <c r="N132" i="14"/>
  <c r="N28" i="18" s="1"/>
  <c r="W131" i="14"/>
  <c r="W12" i="18" s="1"/>
  <c r="G131" i="14"/>
  <c r="G12" i="18" s="1"/>
  <c r="V131" i="14"/>
  <c r="V12" i="18" s="1"/>
  <c r="P133" i="14"/>
  <c r="P46" i="18" s="1"/>
  <c r="V116" i="15"/>
  <c r="V65" i="18" s="1"/>
  <c r="I272" i="15"/>
  <c r="N236" i="16"/>
  <c r="N30" i="18" s="1"/>
  <c r="F71" i="17"/>
  <c r="F31" i="18" s="1"/>
  <c r="H15" i="3"/>
  <c r="H9" i="18" s="1"/>
  <c r="F17" i="3"/>
  <c r="F42" i="18" s="1"/>
  <c r="M41" i="6"/>
  <c r="M61" i="18" s="1"/>
  <c r="K36" i="2"/>
  <c r="K34" i="18" s="1"/>
  <c r="B37" i="2"/>
  <c r="R37" i="2"/>
  <c r="R52" i="18" s="1"/>
  <c r="N8" i="3"/>
  <c r="I15" i="3"/>
  <c r="I9" i="18" s="1"/>
  <c r="Y15" i="3"/>
  <c r="Y9" i="18" s="1"/>
  <c r="P16" i="3"/>
  <c r="P25" i="18" s="1"/>
  <c r="G17" i="3"/>
  <c r="G42" i="18" s="1"/>
  <c r="W17" i="3"/>
  <c r="W42" i="18" s="1"/>
  <c r="N18" i="3"/>
  <c r="N60" i="18" s="1"/>
  <c r="M109" i="4"/>
  <c r="M2" i="18" s="1"/>
  <c r="D110" i="4"/>
  <c r="D18" i="18" s="1"/>
  <c r="T110" i="4"/>
  <c r="T18" i="18" s="1"/>
  <c r="K111" i="4"/>
  <c r="K36" i="18" s="1"/>
  <c r="B112" i="4"/>
  <c r="B54" i="18" s="1"/>
  <c r="R112" i="4"/>
  <c r="R54" i="18" s="1"/>
  <c r="M33" i="5"/>
  <c r="M7" i="18" s="1"/>
  <c r="D34" i="5"/>
  <c r="D23" i="18" s="1"/>
  <c r="T34" i="5"/>
  <c r="T23" i="18" s="1"/>
  <c r="K35" i="5"/>
  <c r="K40" i="18" s="1"/>
  <c r="B36" i="5"/>
  <c r="R36" i="5"/>
  <c r="R58" i="18" s="1"/>
  <c r="C188" i="5"/>
  <c r="S188" i="5"/>
  <c r="G190" i="5"/>
  <c r="N5" i="6"/>
  <c r="I38" i="6"/>
  <c r="I10" i="18" s="1"/>
  <c r="Y38" i="6"/>
  <c r="Y10" i="18" s="1"/>
  <c r="P39" i="6"/>
  <c r="P26" i="18" s="1"/>
  <c r="G40" i="6"/>
  <c r="G43" i="18" s="1"/>
  <c r="W40" i="6"/>
  <c r="W43" i="18" s="1"/>
  <c r="N41" i="6"/>
  <c r="N61" i="18" s="1"/>
  <c r="M86" i="7"/>
  <c r="M5" i="18" s="1"/>
  <c r="D87" i="7"/>
  <c r="D21" i="18" s="1"/>
  <c r="T87" i="7"/>
  <c r="T21" i="18" s="1"/>
  <c r="K88" i="7"/>
  <c r="K38" i="18" s="1"/>
  <c r="B89" i="7"/>
  <c r="B56" i="18" s="1"/>
  <c r="R89" i="7"/>
  <c r="R56" i="18" s="1"/>
  <c r="L62" i="8"/>
  <c r="L3" i="18" s="1"/>
  <c r="C63" i="8"/>
  <c r="S63" i="8"/>
  <c r="S19" i="18" s="1"/>
  <c r="J64" i="8"/>
  <c r="J35" i="18" s="1"/>
  <c r="Q65" i="8"/>
  <c r="Q53" i="18" s="1"/>
  <c r="Q68" i="18" s="1"/>
  <c r="P44" i="9"/>
  <c r="P6" i="18" s="1"/>
  <c r="G45" i="9"/>
  <c r="G22" i="18" s="1"/>
  <c r="W45" i="9"/>
  <c r="W22" i="18" s="1"/>
  <c r="N46" i="9"/>
  <c r="N39" i="18" s="1"/>
  <c r="E47" i="9"/>
  <c r="E57" i="18" s="1"/>
  <c r="U47" i="9"/>
  <c r="U57" i="18" s="1"/>
  <c r="F138" i="9"/>
  <c r="V138" i="9"/>
  <c r="J140" i="9"/>
  <c r="N101" i="10"/>
  <c r="N4" i="18" s="1"/>
  <c r="E102" i="10"/>
  <c r="E20" i="18" s="1"/>
  <c r="U102" i="10"/>
  <c r="U20" i="18" s="1"/>
  <c r="L103" i="10"/>
  <c r="L37" i="18" s="1"/>
  <c r="C104" i="10"/>
  <c r="S104" i="10"/>
  <c r="S55" i="18" s="1"/>
  <c r="N21" i="11"/>
  <c r="N8" i="18" s="1"/>
  <c r="M22" i="11"/>
  <c r="M24" i="18" s="1"/>
  <c r="N23" i="11"/>
  <c r="N41" i="18" s="1"/>
  <c r="O24" i="11"/>
  <c r="O59" i="18" s="1"/>
  <c r="F176" i="11"/>
  <c r="B33" i="12"/>
  <c r="B27" i="18" s="1"/>
  <c r="L34" i="12"/>
  <c r="L44" i="18" s="1"/>
  <c r="W35" i="12"/>
  <c r="W62" i="18" s="1"/>
  <c r="B32" i="13"/>
  <c r="B63" i="18" s="1"/>
  <c r="Y131" i="14"/>
  <c r="Y12" i="18" s="1"/>
  <c r="S133" i="14"/>
  <c r="S46" i="18" s="1"/>
  <c r="C290" i="14"/>
  <c r="Y116" i="15"/>
  <c r="Y65" i="18" s="1"/>
  <c r="L322" i="16"/>
  <c r="S236" i="16"/>
  <c r="S30" i="18" s="1"/>
  <c r="V71" i="17"/>
  <c r="V31" i="18" s="1"/>
  <c r="G15" i="3"/>
  <c r="G9" i="18" s="1"/>
  <c r="H38" i="6"/>
  <c r="H10" i="18" s="1"/>
  <c r="L36" i="2"/>
  <c r="L34" i="18" s="1"/>
  <c r="C37" i="2"/>
  <c r="C52" i="18" s="1"/>
  <c r="J15" i="3"/>
  <c r="J9" i="18" s="1"/>
  <c r="Q16" i="3"/>
  <c r="Q25" i="18" s="1"/>
  <c r="H17" i="3"/>
  <c r="H42" i="18" s="1"/>
  <c r="X17" i="3"/>
  <c r="X42" i="18" s="1"/>
  <c r="N109" i="4"/>
  <c r="N2" i="18" s="1"/>
  <c r="E110" i="4"/>
  <c r="E18" i="18" s="1"/>
  <c r="U110" i="4"/>
  <c r="U18" i="18" s="1"/>
  <c r="L111" i="4"/>
  <c r="L36" i="18" s="1"/>
  <c r="C112" i="4"/>
  <c r="N33" i="5"/>
  <c r="N7" i="18" s="1"/>
  <c r="E34" i="5"/>
  <c r="E23" i="18" s="1"/>
  <c r="U34" i="5"/>
  <c r="U23" i="18" s="1"/>
  <c r="L35" i="5"/>
  <c r="L40" i="18" s="1"/>
  <c r="C36" i="5"/>
  <c r="C58" i="18" s="1"/>
  <c r="D188" i="5"/>
  <c r="J38" i="6"/>
  <c r="J10" i="18" s="1"/>
  <c r="Q39" i="6"/>
  <c r="Q26" i="18" s="1"/>
  <c r="H40" i="6"/>
  <c r="H43" i="18" s="1"/>
  <c r="X40" i="6"/>
  <c r="X43" i="18" s="1"/>
  <c r="N86" i="7"/>
  <c r="N5" i="18" s="1"/>
  <c r="E87" i="7"/>
  <c r="E21" i="18" s="1"/>
  <c r="U87" i="7"/>
  <c r="U21" i="18" s="1"/>
  <c r="L88" i="7"/>
  <c r="L38" i="18" s="1"/>
  <c r="C89" i="7"/>
  <c r="M62" i="8"/>
  <c r="M3" i="18" s="1"/>
  <c r="D63" i="8"/>
  <c r="D19" i="18" s="1"/>
  <c r="T63" i="8"/>
  <c r="T19" i="18" s="1"/>
  <c r="K64" i="8"/>
  <c r="K35" i="18" s="1"/>
  <c r="B65" i="8"/>
  <c r="B53" i="18" s="1"/>
  <c r="Q44" i="9"/>
  <c r="Q6" i="18" s="1"/>
  <c r="H45" i="9"/>
  <c r="H22" i="18" s="1"/>
  <c r="X45" i="9"/>
  <c r="X22" i="18" s="1"/>
  <c r="O46" i="9"/>
  <c r="O39" i="18" s="1"/>
  <c r="F47" i="9"/>
  <c r="F57" i="18" s="1"/>
  <c r="G138" i="9"/>
  <c r="O101" i="10"/>
  <c r="O4" i="18" s="1"/>
  <c r="F102" i="10"/>
  <c r="F20" i="18" s="1"/>
  <c r="V102" i="10"/>
  <c r="V20" i="18" s="1"/>
  <c r="M103" i="10"/>
  <c r="M37" i="18" s="1"/>
  <c r="D104" i="10"/>
  <c r="D55" i="18" s="1"/>
  <c r="O21" i="11"/>
  <c r="O8" i="18" s="1"/>
  <c r="O22" i="11"/>
  <c r="O24" i="18" s="1"/>
  <c r="O23" i="11"/>
  <c r="O41" i="18" s="1"/>
  <c r="G176" i="11"/>
  <c r="M34" i="12"/>
  <c r="M44" i="18" s="1"/>
  <c r="E32" i="13"/>
  <c r="E63" i="18" s="1"/>
  <c r="V288" i="14"/>
  <c r="T133" i="14"/>
  <c r="T46" i="18" s="1"/>
  <c r="D290" i="14"/>
  <c r="P272" i="15"/>
  <c r="M272" i="15"/>
  <c r="B237" i="16"/>
  <c r="B48" i="18" s="1"/>
  <c r="B322" i="16"/>
  <c r="M72" i="17"/>
  <c r="M49" i="18" s="1"/>
  <c r="R44" i="9"/>
  <c r="R6" i="18" s="1"/>
  <c r="Y45" i="9"/>
  <c r="Y22" i="18" s="1"/>
  <c r="G102" i="10"/>
  <c r="G20" i="18" s="1"/>
  <c r="P21" i="11"/>
  <c r="P8" i="18" s="1"/>
  <c r="F33" i="12"/>
  <c r="F27" i="18" s="1"/>
  <c r="G32" i="13"/>
  <c r="G63" i="18" s="1"/>
  <c r="D132" i="14"/>
  <c r="D28" i="18" s="1"/>
  <c r="K272" i="15"/>
  <c r="P324" i="16"/>
  <c r="O324" i="16"/>
  <c r="M324" i="16"/>
  <c r="L324" i="16"/>
  <c r="K324" i="16"/>
  <c r="J324" i="16"/>
  <c r="I324" i="16"/>
  <c r="H324" i="16"/>
  <c r="X324" i="16"/>
  <c r="G324" i="16"/>
  <c r="U324" i="16"/>
  <c r="E324" i="16"/>
  <c r="T324" i="16"/>
  <c r="D324" i="16"/>
  <c r="S324" i="16"/>
  <c r="C324" i="16"/>
  <c r="R324" i="16"/>
  <c r="B324" i="16"/>
  <c r="E237" i="16"/>
  <c r="E48" i="18" s="1"/>
  <c r="J322" i="16"/>
  <c r="D73" i="17"/>
  <c r="D67" i="18" s="1"/>
  <c r="P70" i="17"/>
  <c r="P15" i="18" s="1"/>
  <c r="G71" i="17"/>
  <c r="G31" i="18" s="1"/>
  <c r="W71" i="17"/>
  <c r="W31" i="18" s="1"/>
  <c r="N72" i="17"/>
  <c r="N49" i="18" s="1"/>
  <c r="E73" i="17"/>
  <c r="E67" i="18" s="1"/>
  <c r="U73" i="17"/>
  <c r="U67" i="18" s="1"/>
  <c r="M288" i="14"/>
  <c r="D115" i="15"/>
  <c r="D47" i="18" s="1"/>
  <c r="T115" i="15"/>
  <c r="T47" i="18" s="1"/>
  <c r="K116" i="15"/>
  <c r="K65" i="18" s="1"/>
  <c r="B117" i="15"/>
  <c r="B13" i="18" s="1"/>
  <c r="R117" i="15"/>
  <c r="R13" i="18" s="1"/>
  <c r="I118" i="15"/>
  <c r="I29" i="18" s="1"/>
  <c r="Y118" i="15"/>
  <c r="Y29" i="18" s="1"/>
  <c r="N272" i="15"/>
  <c r="I235" i="16"/>
  <c r="I14" i="18" s="1"/>
  <c r="Y235" i="16"/>
  <c r="Y14" i="18" s="1"/>
  <c r="P236" i="16"/>
  <c r="P30" i="18" s="1"/>
  <c r="G237" i="16"/>
  <c r="G48" i="18" s="1"/>
  <c r="W237" i="16"/>
  <c r="W48" i="18" s="1"/>
  <c r="N238" i="16"/>
  <c r="N66" i="18" s="1"/>
  <c r="O322" i="16"/>
  <c r="Q70" i="17"/>
  <c r="Q15" i="18" s="1"/>
  <c r="H71" i="17"/>
  <c r="H31" i="18" s="1"/>
  <c r="X71" i="17"/>
  <c r="X31" i="18" s="1"/>
  <c r="O72" i="17"/>
  <c r="O49" i="18" s="1"/>
  <c r="F73" i="17"/>
  <c r="F67" i="18" s="1"/>
  <c r="V73" i="17"/>
  <c r="V67" i="18" s="1"/>
  <c r="N288" i="14"/>
  <c r="E115" i="15"/>
  <c r="E47" i="18" s="1"/>
  <c r="U115" i="15"/>
  <c r="U47" i="18" s="1"/>
  <c r="L116" i="15"/>
  <c r="L65" i="18" s="1"/>
  <c r="C117" i="15"/>
  <c r="S117" i="15"/>
  <c r="S13" i="18" s="1"/>
  <c r="J118" i="15"/>
  <c r="J29" i="18" s="1"/>
  <c r="O272" i="15"/>
  <c r="J235" i="16"/>
  <c r="J14" i="18" s="1"/>
  <c r="Q236" i="16"/>
  <c r="Q30" i="18" s="1"/>
  <c r="H237" i="16"/>
  <c r="H48" i="18" s="1"/>
  <c r="X237" i="16"/>
  <c r="X48" i="18" s="1"/>
  <c r="O238" i="16"/>
  <c r="O66" i="18" s="1"/>
  <c r="P322" i="16"/>
  <c r="B70" i="17"/>
  <c r="B15" i="18" s="1"/>
  <c r="R70" i="17"/>
  <c r="R15" i="18" s="1"/>
  <c r="I71" i="17"/>
  <c r="I31" i="18" s="1"/>
  <c r="Y71" i="17"/>
  <c r="Y31" i="18" s="1"/>
  <c r="P72" i="17"/>
  <c r="P49" i="18" s="1"/>
  <c r="G73" i="17"/>
  <c r="G67" i="18" s="1"/>
  <c r="W73" i="17"/>
  <c r="W67" i="18" s="1"/>
  <c r="K235" i="16"/>
  <c r="K14" i="18" s="1"/>
  <c r="B236" i="16"/>
  <c r="B30" i="18" s="1"/>
  <c r="R236" i="16"/>
  <c r="R30" i="18" s="1"/>
  <c r="I237" i="16"/>
  <c r="I48" i="18" s="1"/>
  <c r="Y237" i="16"/>
  <c r="Y48" i="18" s="1"/>
  <c r="P238" i="16"/>
  <c r="P66" i="18" s="1"/>
  <c r="Q322" i="16"/>
  <c r="C70" i="17"/>
  <c r="S70" i="17"/>
  <c r="S15" i="18" s="1"/>
  <c r="J71" i="17"/>
  <c r="J31" i="18" s="1"/>
  <c r="Q72" i="17"/>
  <c r="Q49" i="18" s="1"/>
  <c r="H73" i="17"/>
  <c r="H67" i="18" s="1"/>
  <c r="X73" i="17"/>
  <c r="X67" i="18" s="1"/>
  <c r="D70" i="17"/>
  <c r="D15" i="18" s="1"/>
  <c r="T70" i="17"/>
  <c r="T15" i="18" s="1"/>
  <c r="K71" i="17"/>
  <c r="K31" i="18" s="1"/>
  <c r="B72" i="17"/>
  <c r="B49" i="18" s="1"/>
  <c r="R72" i="17"/>
  <c r="R49" i="18" s="1"/>
  <c r="I73" i="17"/>
  <c r="I67" i="18" s="1"/>
  <c r="Y73" i="17"/>
  <c r="Y67" i="18" s="1"/>
  <c r="Q288" i="14"/>
  <c r="H115" i="15"/>
  <c r="H47" i="18" s="1"/>
  <c r="X115" i="15"/>
  <c r="X47" i="18" s="1"/>
  <c r="O116" i="15"/>
  <c r="O65" i="18" s="1"/>
  <c r="F117" i="15"/>
  <c r="F13" i="18" s="1"/>
  <c r="V117" i="15"/>
  <c r="V13" i="18" s="1"/>
  <c r="M118" i="15"/>
  <c r="M29" i="18" s="1"/>
  <c r="B272" i="15"/>
  <c r="R272" i="15"/>
  <c r="M235" i="16"/>
  <c r="M14" i="18" s="1"/>
  <c r="D236" i="16"/>
  <c r="D30" i="18" s="1"/>
  <c r="T236" i="16"/>
  <c r="T30" i="18" s="1"/>
  <c r="K237" i="16"/>
  <c r="K48" i="18" s="1"/>
  <c r="B238" i="16"/>
  <c r="B66" i="18" s="1"/>
  <c r="R238" i="16"/>
  <c r="R66" i="18" s="1"/>
  <c r="C322" i="16"/>
  <c r="S322" i="16"/>
  <c r="E70" i="17"/>
  <c r="E15" i="18" s="1"/>
  <c r="U70" i="17"/>
  <c r="U15" i="18" s="1"/>
  <c r="L71" i="17"/>
  <c r="L31" i="18" s="1"/>
  <c r="C72" i="17"/>
  <c r="S72" i="17"/>
  <c r="S49" i="18" s="1"/>
  <c r="J73" i="17"/>
  <c r="J67" i="18" s="1"/>
  <c r="B288" i="14"/>
  <c r="R288" i="14"/>
  <c r="C272" i="15"/>
  <c r="S272" i="15"/>
  <c r="N235" i="16"/>
  <c r="N14" i="18" s="1"/>
  <c r="E236" i="16"/>
  <c r="E30" i="18" s="1"/>
  <c r="U236" i="16"/>
  <c r="U30" i="18" s="1"/>
  <c r="L237" i="16"/>
  <c r="L48" i="18" s="1"/>
  <c r="C238" i="16"/>
  <c r="S238" i="16"/>
  <c r="S66" i="18" s="1"/>
  <c r="D322" i="16"/>
  <c r="T322" i="16"/>
  <c r="F70" i="17"/>
  <c r="F15" i="18" s="1"/>
  <c r="V70" i="17"/>
  <c r="V15" i="18" s="1"/>
  <c r="M71" i="17"/>
  <c r="M31" i="18" s="1"/>
  <c r="D72" i="17"/>
  <c r="D49" i="18" s="1"/>
  <c r="T72" i="17"/>
  <c r="T49" i="18" s="1"/>
  <c r="K73" i="17"/>
  <c r="K67" i="18" s="1"/>
  <c r="J115" i="15"/>
  <c r="J47" i="18" s="1"/>
  <c r="Q116" i="15"/>
  <c r="Q65" i="18" s="1"/>
  <c r="H117" i="15"/>
  <c r="H13" i="18" s="1"/>
  <c r="X117" i="15"/>
  <c r="X13" i="18" s="1"/>
  <c r="O118" i="15"/>
  <c r="O29" i="18" s="1"/>
  <c r="D272" i="15"/>
  <c r="T272" i="15"/>
  <c r="O235" i="16"/>
  <c r="O14" i="18" s="1"/>
  <c r="F236" i="16"/>
  <c r="F30" i="18" s="1"/>
  <c r="V236" i="16"/>
  <c r="V30" i="18" s="1"/>
  <c r="M237" i="16"/>
  <c r="M48" i="18" s="1"/>
  <c r="D238" i="16"/>
  <c r="D66" i="18" s="1"/>
  <c r="T238" i="16"/>
  <c r="T66" i="18" s="1"/>
  <c r="E322" i="16"/>
  <c r="U322" i="16"/>
  <c r="G70" i="17"/>
  <c r="G15" i="18" s="1"/>
  <c r="W70" i="17"/>
  <c r="W15" i="18" s="1"/>
  <c r="N71" i="17"/>
  <c r="N31" i="18" s="1"/>
  <c r="E72" i="17"/>
  <c r="E49" i="18" s="1"/>
  <c r="U72" i="17"/>
  <c r="U49" i="18" s="1"/>
  <c r="L73" i="17"/>
  <c r="L67" i="18" s="1"/>
  <c r="D288" i="14"/>
  <c r="T288" i="14"/>
  <c r="K115" i="15"/>
  <c r="K47" i="18" s="1"/>
  <c r="B116" i="15"/>
  <c r="B65" i="18" s="1"/>
  <c r="R116" i="15"/>
  <c r="R65" i="18" s="1"/>
  <c r="I117" i="15"/>
  <c r="I13" i="18" s="1"/>
  <c r="Y117" i="15"/>
  <c r="Y13" i="18" s="1"/>
  <c r="P118" i="15"/>
  <c r="P29" i="18" s="1"/>
  <c r="E272" i="15"/>
  <c r="U272" i="15"/>
  <c r="P235" i="16"/>
  <c r="P14" i="18" s="1"/>
  <c r="G236" i="16"/>
  <c r="G30" i="18" s="1"/>
  <c r="W236" i="16"/>
  <c r="W30" i="18" s="1"/>
  <c r="N237" i="16"/>
  <c r="N48" i="18" s="1"/>
  <c r="E238" i="16"/>
  <c r="E66" i="18" s="1"/>
  <c r="U238" i="16"/>
  <c r="U66" i="18" s="1"/>
  <c r="F322" i="16"/>
  <c r="V322" i="16"/>
  <c r="H70" i="17"/>
  <c r="H15" i="18" s="1"/>
  <c r="X70" i="17"/>
  <c r="X15" i="18" s="1"/>
  <c r="O71" i="17"/>
  <c r="O31" i="18" s="1"/>
  <c r="F72" i="17"/>
  <c r="F49" i="18" s="1"/>
  <c r="V72" i="17"/>
  <c r="V49" i="18" s="1"/>
  <c r="M73" i="17"/>
  <c r="M67" i="18" s="1"/>
  <c r="E288" i="14"/>
  <c r="U288" i="14"/>
  <c r="L115" i="15"/>
  <c r="L47" i="18" s="1"/>
  <c r="C116" i="15"/>
  <c r="S116" i="15"/>
  <c r="S65" i="18" s="1"/>
  <c r="J117" i="15"/>
  <c r="J13" i="18" s="1"/>
  <c r="Q118" i="15"/>
  <c r="Q29" i="18" s="1"/>
  <c r="F272" i="15"/>
  <c r="V272" i="15"/>
  <c r="Q235" i="16"/>
  <c r="Q14" i="18" s="1"/>
  <c r="H236" i="16"/>
  <c r="H30" i="18" s="1"/>
  <c r="X236" i="16"/>
  <c r="X30" i="18" s="1"/>
  <c r="O237" i="16"/>
  <c r="O48" i="18" s="1"/>
  <c r="F238" i="16"/>
  <c r="F66" i="18" s="1"/>
  <c r="V238" i="16"/>
  <c r="V66" i="18" s="1"/>
  <c r="G322" i="16"/>
  <c r="X322" i="16"/>
  <c r="I70" i="17"/>
  <c r="I15" i="18" s="1"/>
  <c r="Y70" i="17"/>
  <c r="Y15" i="18" s="1"/>
  <c r="P71" i="17"/>
  <c r="P31" i="18" s="1"/>
  <c r="G72" i="17"/>
  <c r="G49" i="18" s="1"/>
  <c r="W72" i="17"/>
  <c r="W49" i="18" s="1"/>
  <c r="N73" i="17"/>
  <c r="N67" i="18" s="1"/>
  <c r="F288" i="14"/>
  <c r="G272" i="15"/>
  <c r="B235" i="16"/>
  <c r="B14" i="18" s="1"/>
  <c r="R235" i="16"/>
  <c r="R14" i="18" s="1"/>
  <c r="I236" i="16"/>
  <c r="I30" i="18" s="1"/>
  <c r="Y236" i="16"/>
  <c r="Y30" i="18" s="1"/>
  <c r="P237" i="16"/>
  <c r="P48" i="18" s="1"/>
  <c r="G238" i="16"/>
  <c r="G66" i="18" s="1"/>
  <c r="W238" i="16"/>
  <c r="W66" i="18" s="1"/>
  <c r="H322" i="16"/>
  <c r="J70" i="17"/>
  <c r="J15" i="18" s="1"/>
  <c r="Q71" i="17"/>
  <c r="Q31" i="18" s="1"/>
  <c r="H72" i="17"/>
  <c r="H49" i="18" s="1"/>
  <c r="X72" i="17"/>
  <c r="X49" i="18" s="1"/>
  <c r="O73" i="17"/>
  <c r="O67" i="18" s="1"/>
  <c r="G288" i="14"/>
  <c r="X288" i="14"/>
  <c r="N115" i="15"/>
  <c r="N47" i="18" s="1"/>
  <c r="E116" i="15"/>
  <c r="E65" i="18" s="1"/>
  <c r="U116" i="15"/>
  <c r="U65" i="18" s="1"/>
  <c r="L117" i="15"/>
  <c r="L13" i="18" s="1"/>
  <c r="C118" i="15"/>
  <c r="S118" i="15"/>
  <c r="S29" i="18" s="1"/>
  <c r="H272" i="15"/>
  <c r="C235" i="16"/>
  <c r="S235" i="16"/>
  <c r="S14" i="18" s="1"/>
  <c r="J236" i="16"/>
  <c r="J30" i="18" s="1"/>
  <c r="Q237" i="16"/>
  <c r="Q48" i="18" s="1"/>
  <c r="H238" i="16"/>
  <c r="H66" i="18" s="1"/>
  <c r="X238" i="16"/>
  <c r="X66" i="18" s="1"/>
  <c r="I322" i="16"/>
  <c r="K70" i="17"/>
  <c r="K15" i="18" s="1"/>
  <c r="B71" i="17"/>
  <c r="B31" i="18" s="1"/>
  <c r="R71" i="17"/>
  <c r="R31" i="18" s="1"/>
  <c r="I72" i="17"/>
  <c r="I49" i="18" s="1"/>
  <c r="Y72" i="17"/>
  <c r="Y49" i="18" s="1"/>
  <c r="P73" i="17"/>
  <c r="P67" i="18" s="1"/>
  <c r="L70" i="17"/>
  <c r="L15" i="18" s="1"/>
  <c r="C71" i="17"/>
  <c r="S71" i="17"/>
  <c r="S31" i="18" s="1"/>
  <c r="J72" i="17"/>
  <c r="J49" i="18" s="1"/>
  <c r="Q73" i="17"/>
  <c r="Q67" i="18" s="1"/>
  <c r="I288" i="14"/>
  <c r="P115" i="15"/>
  <c r="P47" i="18" s="1"/>
  <c r="G116" i="15"/>
  <c r="G65" i="18" s="1"/>
  <c r="W116" i="15"/>
  <c r="W65" i="18" s="1"/>
  <c r="N117" i="15"/>
  <c r="N13" i="18" s="1"/>
  <c r="E118" i="15"/>
  <c r="E29" i="18" s="1"/>
  <c r="U118" i="15"/>
  <c r="U29" i="18" s="1"/>
  <c r="J272" i="15"/>
  <c r="E235" i="16"/>
  <c r="E14" i="18" s="1"/>
  <c r="U235" i="16"/>
  <c r="U14" i="18" s="1"/>
  <c r="L236" i="16"/>
  <c r="L30" i="18" s="1"/>
  <c r="C237" i="16"/>
  <c r="S237" i="16"/>
  <c r="S48" i="18" s="1"/>
  <c r="J238" i="16"/>
  <c r="J66" i="18" s="1"/>
  <c r="K322" i="16"/>
  <c r="M70" i="17"/>
  <c r="M15" i="18" s="1"/>
  <c r="D71" i="17"/>
  <c r="D31" i="18" s="1"/>
  <c r="T71" i="17"/>
  <c r="T31" i="18" s="1"/>
  <c r="K72" i="17"/>
  <c r="K49" i="18" s="1"/>
  <c r="B73" i="17"/>
  <c r="B67" i="18" s="1"/>
  <c r="R73" i="17"/>
  <c r="R67" i="18" s="1"/>
  <c r="Q115" i="15"/>
  <c r="Q47" i="18" s="1"/>
  <c r="H116" i="15"/>
  <c r="H65" i="18" s="1"/>
  <c r="X116" i="15"/>
  <c r="X65" i="18" s="1"/>
  <c r="O117" i="15"/>
  <c r="O13" i="18" s="1"/>
  <c r="F118" i="15"/>
  <c r="F29" i="18" s="1"/>
  <c r="F235" i="16"/>
  <c r="F14" i="18" s="1"/>
  <c r="V235" i="16"/>
  <c r="V14" i="18" s="1"/>
  <c r="M236" i="16"/>
  <c r="M30" i="18" s="1"/>
  <c r="D237" i="16"/>
  <c r="D48" i="18" s="1"/>
  <c r="T237" i="16"/>
  <c r="T48" i="18" s="1"/>
  <c r="N70" i="17"/>
  <c r="N15" i="18" s="1"/>
  <c r="E71" i="17"/>
  <c r="E31" i="18" s="1"/>
  <c r="U71" i="17"/>
  <c r="U31" i="18" s="1"/>
  <c r="L72" i="17"/>
  <c r="L49" i="18" s="1"/>
  <c r="C73" i="17"/>
  <c r="C65" i="18" l="1"/>
  <c r="Z116" i="15"/>
  <c r="C41" i="18"/>
  <c r="Z23" i="11"/>
  <c r="C46" i="18"/>
  <c r="Z133" i="14"/>
  <c r="B9" i="18"/>
  <c r="Z9" i="18" s="1"/>
  <c r="Z15" i="3"/>
  <c r="C39" i="18"/>
  <c r="Z46" i="9"/>
  <c r="J16" i="18"/>
  <c r="Z16" i="3"/>
  <c r="L50" i="18"/>
  <c r="T32" i="18"/>
  <c r="Y32" i="18"/>
  <c r="F32" i="18"/>
  <c r="Z38" i="18"/>
  <c r="Z19" i="18"/>
  <c r="P68" i="18"/>
  <c r="C14" i="18"/>
  <c r="Z235" i="16"/>
  <c r="C64" i="18"/>
  <c r="Z64" i="18" s="1"/>
  <c r="Z134" i="14"/>
  <c r="C59" i="18"/>
  <c r="Z24" i="11"/>
  <c r="J68" i="18"/>
  <c r="I32" i="18"/>
  <c r="G16" i="18"/>
  <c r="E50" i="18"/>
  <c r="C67" i="18"/>
  <c r="Z73" i="17"/>
  <c r="Z53" i="18"/>
  <c r="M16" i="18"/>
  <c r="N68" i="18"/>
  <c r="S50" i="18"/>
  <c r="R16" i="18"/>
  <c r="W32" i="18"/>
  <c r="W16" i="18"/>
  <c r="K16" i="18"/>
  <c r="F50" i="18"/>
  <c r="Z8" i="18"/>
  <c r="Z25" i="18"/>
  <c r="C31" i="18"/>
  <c r="Z71" i="17"/>
  <c r="C15" i="18"/>
  <c r="Z15" i="18" s="1"/>
  <c r="Z70" i="17"/>
  <c r="W50" i="18"/>
  <c r="Y68" i="18"/>
  <c r="C38" i="18"/>
  <c r="Z88" i="7"/>
  <c r="C47" i="18"/>
  <c r="Z115" i="15"/>
  <c r="D27" i="18"/>
  <c r="Z27" i="18" s="1"/>
  <c r="Z33" i="12"/>
  <c r="G32" i="18"/>
  <c r="N32" i="18"/>
  <c r="M50" i="18"/>
  <c r="U50" i="18"/>
  <c r="H32" i="18"/>
  <c r="C57" i="18"/>
  <c r="Z57" i="18" s="1"/>
  <c r="Z47" i="9"/>
  <c r="C48" i="18"/>
  <c r="Z237" i="16"/>
  <c r="C29" i="18"/>
  <c r="Z29" i="18" s="1"/>
  <c r="Z118" i="15"/>
  <c r="C55" i="18"/>
  <c r="Z104" i="10"/>
  <c r="G50" i="18"/>
  <c r="M68" i="18"/>
  <c r="M32" i="18"/>
  <c r="B34" i="18"/>
  <c r="Z36" i="2"/>
  <c r="K32" i="18"/>
  <c r="D44" i="18"/>
  <c r="Z44" i="18" s="1"/>
  <c r="Z34" i="12"/>
  <c r="C6" i="18"/>
  <c r="Z44" i="9"/>
  <c r="P16" i="18"/>
  <c r="R32" i="18"/>
  <c r="B60" i="18"/>
  <c r="Z60" i="18" s="1"/>
  <c r="Z18" i="3"/>
  <c r="D26" i="18"/>
  <c r="D32" i="18" s="1"/>
  <c r="Z39" i="6"/>
  <c r="V50" i="18"/>
  <c r="Z46" i="18"/>
  <c r="Z47" i="18"/>
  <c r="Z65" i="18"/>
  <c r="C19" i="18"/>
  <c r="Z63" i="8"/>
  <c r="C12" i="18"/>
  <c r="Z12" i="18" s="1"/>
  <c r="Z131" i="14"/>
  <c r="C24" i="18"/>
  <c r="Z24" i="18" s="1"/>
  <c r="Z22" i="11"/>
  <c r="V16" i="18"/>
  <c r="C63" i="18"/>
  <c r="Z32" i="13"/>
  <c r="T16" i="18"/>
  <c r="H68" i="18"/>
  <c r="H50" i="18"/>
  <c r="T68" i="18"/>
  <c r="K68" i="18"/>
  <c r="C37" i="18"/>
  <c r="Z103" i="10"/>
  <c r="T50" i="18"/>
  <c r="C49" i="18"/>
  <c r="Z49" i="18" s="1"/>
  <c r="Z72" i="17"/>
  <c r="C54" i="18"/>
  <c r="Z54" i="18" s="1"/>
  <c r="Z112" i="4"/>
  <c r="Z41" i="18"/>
  <c r="B42" i="18"/>
  <c r="Z42" i="18" s="1"/>
  <c r="Z17" i="3"/>
  <c r="D10" i="18"/>
  <c r="Z38" i="6"/>
  <c r="L68" i="18"/>
  <c r="C8" i="18"/>
  <c r="Z21" i="11"/>
  <c r="F16" i="18"/>
  <c r="D62" i="18"/>
  <c r="D68" i="18" s="1"/>
  <c r="Z35" i="12"/>
  <c r="I68" i="18"/>
  <c r="Z62" i="18"/>
  <c r="Q16" i="18"/>
  <c r="C5" i="18"/>
  <c r="Z5" i="18" s="1"/>
  <c r="Z86" i="7"/>
  <c r="X50" i="18"/>
  <c r="Q50" i="18"/>
  <c r="Q32" i="18"/>
  <c r="X32" i="18"/>
  <c r="C3" i="18"/>
  <c r="Z62" i="8"/>
  <c r="Z14" i="18"/>
  <c r="C66" i="18"/>
  <c r="Z238" i="16"/>
  <c r="C56" i="18"/>
  <c r="Z56" i="18" s="1"/>
  <c r="Z89" i="7"/>
  <c r="C36" i="18"/>
  <c r="Z36" i="18" s="1"/>
  <c r="Z111" i="4"/>
  <c r="H16" i="18"/>
  <c r="O68" i="18"/>
  <c r="C53" i="18"/>
  <c r="C68" i="18" s="1"/>
  <c r="Z65" i="8"/>
  <c r="J50" i="18"/>
  <c r="U32" i="18"/>
  <c r="C22" i="18"/>
  <c r="Z22" i="18" s="1"/>
  <c r="Z45" i="9"/>
  <c r="C35" i="18"/>
  <c r="C50" i="18" s="1"/>
  <c r="Z64" i="8"/>
  <c r="Z10" i="18"/>
  <c r="L32" i="18"/>
  <c r="C4" i="18"/>
  <c r="Z4" i="18" s="1"/>
  <c r="Z101" i="10"/>
  <c r="Z6" i="18"/>
  <c r="X16" i="18"/>
  <c r="S32" i="18"/>
  <c r="F68" i="18"/>
  <c r="Y50" i="18"/>
  <c r="Z67" i="18"/>
  <c r="C30" i="18"/>
  <c r="Z236" i="16"/>
  <c r="B58" i="18"/>
  <c r="Z58" i="18" s="1"/>
  <c r="Z36" i="5"/>
  <c r="C28" i="18"/>
  <c r="Z28" i="18" s="1"/>
  <c r="Z132" i="14"/>
  <c r="P32" i="18"/>
  <c r="U16" i="18"/>
  <c r="R50" i="18"/>
  <c r="C45" i="18"/>
  <c r="Z45" i="18" s="1"/>
  <c r="Z31" i="13"/>
  <c r="O32" i="18"/>
  <c r="L16" i="18"/>
  <c r="C21" i="18"/>
  <c r="Z21" i="18" s="1"/>
  <c r="Z87" i="7"/>
  <c r="Z3" i="18"/>
  <c r="I50" i="18"/>
  <c r="Z30" i="18"/>
  <c r="N16" i="18"/>
  <c r="Z63" i="18"/>
  <c r="R68" i="18"/>
  <c r="C20" i="18"/>
  <c r="Z20" i="18" s="1"/>
  <c r="Z102" i="10"/>
  <c r="Y16" i="18"/>
  <c r="E16" i="18"/>
  <c r="W68" i="18"/>
  <c r="D11" i="18"/>
  <c r="D16" i="18" s="1"/>
  <c r="Z32" i="12"/>
  <c r="U68" i="18"/>
  <c r="O16" i="18"/>
  <c r="Z39" i="18"/>
  <c r="Z37" i="18"/>
  <c r="Z31" i="18"/>
  <c r="Z66" i="18"/>
  <c r="E32" i="18"/>
  <c r="C13" i="18"/>
  <c r="Z13" i="18" s="1"/>
  <c r="Z117" i="15"/>
  <c r="Z48" i="18"/>
  <c r="B52" i="18"/>
  <c r="Z37" i="2"/>
  <c r="Z55" i="18"/>
  <c r="D43" i="18"/>
  <c r="Z43" i="18" s="1"/>
  <c r="Z40" i="6"/>
  <c r="I16" i="18"/>
  <c r="G68" i="18"/>
  <c r="E68" i="18"/>
  <c r="C18" i="18"/>
  <c r="Z18" i="18" s="1"/>
  <c r="Z110" i="4"/>
  <c r="C2" i="18"/>
  <c r="Z109" i="4"/>
  <c r="K50" i="18"/>
  <c r="B23" i="18"/>
  <c r="Z23" i="18" s="1"/>
  <c r="Z34" i="5"/>
  <c r="Z59" i="18"/>
  <c r="B40" i="18"/>
  <c r="Z40" i="18" s="1"/>
  <c r="Z35" i="5"/>
  <c r="B7" i="18"/>
  <c r="Z7" i="18" s="1"/>
  <c r="Z33" i="5"/>
  <c r="P50" i="18"/>
  <c r="Z11" i="18"/>
  <c r="N50" i="18"/>
  <c r="Z41" i="6"/>
  <c r="Z34" i="18" l="1"/>
  <c r="B50" i="18"/>
  <c r="B32" i="18"/>
  <c r="Z35" i="18"/>
  <c r="C16" i="18"/>
  <c r="Z26" i="18"/>
  <c r="B16" i="18"/>
  <c r="Z2" i="18"/>
  <c r="D50" i="18"/>
  <c r="C32" i="18"/>
  <c r="B68" i="18"/>
  <c r="Z52" i="18"/>
</calcChain>
</file>

<file path=xl/sharedStrings.xml><?xml version="1.0" encoding="utf-8"?>
<sst xmlns="http://schemas.openxmlformats.org/spreadsheetml/2006/main" count="4931" uniqueCount="1158">
  <si>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</si>
  <si>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</si>
  <si>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</si>
  <si>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</si>
  <si>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</si>
  <si>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</si>
  <si>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</si>
  <si>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</si>
  <si>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</si>
  <si>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Connor  Buckley</t>
  </si>
  <si>
    <t>STL</t>
  </si>
  <si>
    <t>M</t>
  </si>
  <si>
    <t>DEV</t>
  </si>
  <si>
    <t>DEV BOYS</t>
  </si>
  <si>
    <t>Archangel Gabriel</t>
  </si>
  <si>
    <t>AGS</t>
  </si>
  <si>
    <t>Lukas Buechel</t>
  </si>
  <si>
    <t>Ave Maria Academy</t>
  </si>
  <si>
    <t>AMA</t>
  </si>
  <si>
    <t>James Buehler</t>
  </si>
  <si>
    <t>Butler Catholic School</t>
  </si>
  <si>
    <t>BCS</t>
  </si>
  <si>
    <t>Matthew Capan</t>
  </si>
  <si>
    <t>Blessed Francis Seelos Academy</t>
  </si>
  <si>
    <t>BFS</t>
  </si>
  <si>
    <t>Maddox Carr</t>
  </si>
  <si>
    <t>Blessed Trinity Academy</t>
  </si>
  <si>
    <t>BTA</t>
  </si>
  <si>
    <t>Charlie  Cimorelli</t>
  </si>
  <si>
    <t>Christ the Divine Teacher Academy</t>
  </si>
  <si>
    <t>CDT</t>
  </si>
  <si>
    <t>Ro Clemente</t>
  </si>
  <si>
    <t>Divine Mercy Academy</t>
  </si>
  <si>
    <t>DMA</t>
  </si>
  <si>
    <t>Nathan Collins</t>
  </si>
  <si>
    <t>Guardian Angel Academy</t>
  </si>
  <si>
    <t>GAA</t>
  </si>
  <si>
    <t>Ben Dawes</t>
  </si>
  <si>
    <t>St. Gregory</t>
  </si>
  <si>
    <t>GRE</t>
  </si>
  <si>
    <t>Reijin DeCuir</t>
  </si>
  <si>
    <t>Holy Family School</t>
  </si>
  <si>
    <t>HFS</t>
  </si>
  <si>
    <t>Dominick  DePuglia</t>
  </si>
  <si>
    <t>St. James</t>
  </si>
  <si>
    <t>SJS</t>
  </si>
  <si>
    <t>Dax Hawkins</t>
  </si>
  <si>
    <t>JFK Catholic</t>
  </si>
  <si>
    <t>JFK</t>
  </si>
  <si>
    <t>Ian Heller</t>
  </si>
  <si>
    <t>St. Kilian Parish School</t>
  </si>
  <si>
    <t>KIL</t>
  </si>
  <si>
    <t>Henry Hershock</t>
  </si>
  <si>
    <t>Holy Cross Academy</t>
  </si>
  <si>
    <t>HCA</t>
  </si>
  <si>
    <t>Aiden  Jakiel</t>
  </si>
  <si>
    <t>Mother of Mercy</t>
  </si>
  <si>
    <t>MMA</t>
  </si>
  <si>
    <t>Ryan  Jost</t>
  </si>
  <si>
    <t>Mother of Sorrows School</t>
  </si>
  <si>
    <t>MOSS</t>
  </si>
  <si>
    <t>Henry Koerner</t>
  </si>
  <si>
    <t>Mary Queen of Apostles</t>
  </si>
  <si>
    <t>MQA</t>
  </si>
  <si>
    <t>Logan Luttringer</t>
  </si>
  <si>
    <t>Northside Catholic Assumption</t>
  </si>
  <si>
    <t>NCA</t>
  </si>
  <si>
    <t>Colin Mcnamara</t>
  </si>
  <si>
    <t>Our Lady of Fatima</t>
  </si>
  <si>
    <t>OLF</t>
  </si>
  <si>
    <t>Ryan  McQuiggan</t>
  </si>
  <si>
    <t>South Hills Catholic Academy</t>
  </si>
  <si>
    <t>SHCA</t>
  </si>
  <si>
    <t>Tino Menardi</t>
  </si>
  <si>
    <t>Saints Peter and Paul</t>
  </si>
  <si>
    <t>SSPP</t>
  </si>
  <si>
    <t>TJ Menardi</t>
  </si>
  <si>
    <t>St. Louise de Marillac</t>
  </si>
  <si>
    <t>Matthew Milner</t>
  </si>
  <si>
    <t>St. Therese of Lisieux</t>
  </si>
  <si>
    <t>STT</t>
  </si>
  <si>
    <t>Sidney  Naguit</t>
  </si>
  <si>
    <t>Donovan  ORourke</t>
  </si>
  <si>
    <t>Rocco Pisarcik</t>
  </si>
  <si>
    <t>Stevie  Porter</t>
  </si>
  <si>
    <t>George Raftis</t>
  </si>
  <si>
    <t>Mick Rice</t>
  </si>
  <si>
    <t>Riggsby  Rice</t>
  </si>
  <si>
    <t>Angelo Rosato</t>
  </si>
  <si>
    <t>Rocco Rosi</t>
  </si>
  <si>
    <t>Santino  Rosi</t>
  </si>
  <si>
    <t>Enzo Salsi</t>
  </si>
  <si>
    <t>Braxton Schilling</t>
  </si>
  <si>
    <t>Daniel Seibel</t>
  </si>
  <si>
    <t>Maxwell Spitale</t>
  </si>
  <si>
    <t>Sajan Stshleyp</t>
  </si>
  <si>
    <t>Nolan Tatko</t>
  </si>
  <si>
    <t>Hunter  Thompson</t>
  </si>
  <si>
    <t>Miles  Thompson</t>
  </si>
  <si>
    <t>James Toth</t>
  </si>
  <si>
    <t>Christopher  Valotta</t>
  </si>
  <si>
    <t>Charles (Charlie)  Wells V.</t>
  </si>
  <si>
    <t>Bennett  Willman</t>
  </si>
  <si>
    <t>Samuel Zyra</t>
  </si>
  <si>
    <t>Rory Barone</t>
  </si>
  <si>
    <t>F</t>
  </si>
  <si>
    <t>DEV GIRLS</t>
  </si>
  <si>
    <t>Verena Belldina</t>
  </si>
  <si>
    <t>Charlotte Bennett</t>
  </si>
  <si>
    <t>Layla Bobeck</t>
  </si>
  <si>
    <t>Vivian  Buckley</t>
  </si>
  <si>
    <t>Blakely Carr</t>
  </si>
  <si>
    <t>Evelyn Chambers</t>
  </si>
  <si>
    <t>Jaelyn Cherok</t>
  </si>
  <si>
    <t>Jamie  Cherok</t>
  </si>
  <si>
    <t>Mary Joy Christman</t>
  </si>
  <si>
    <t>Ella Courtad</t>
  </si>
  <si>
    <t>Cecelia Dunkovich</t>
  </si>
  <si>
    <t>Violet  Eckenrode</t>
  </si>
  <si>
    <t>Hannah  Friday</t>
  </si>
  <si>
    <t>Katherine Fuchs</t>
  </si>
  <si>
    <t>Gemma Gambridge</t>
  </si>
  <si>
    <t>Gemma Hricisak</t>
  </si>
  <si>
    <t>Kayla  Jost</t>
  </si>
  <si>
    <t>Clementine Jutca</t>
  </si>
  <si>
    <t>Ava Laughner</t>
  </si>
  <si>
    <t>Jojo Little</t>
  </si>
  <si>
    <t>Rebecca Lovett</t>
  </si>
  <si>
    <t>Veronica Lovett</t>
  </si>
  <si>
    <t>Grace Madl</t>
  </si>
  <si>
    <t>Lorelei Manges</t>
  </si>
  <si>
    <t>Evelyn McLean</t>
  </si>
  <si>
    <t>Abby McNamara</t>
  </si>
  <si>
    <t>Ahna  McQuiggan</t>
  </si>
  <si>
    <t>Cora Medva</t>
  </si>
  <si>
    <t>Marlowe Mering</t>
  </si>
  <si>
    <t>Everly Mitzen</t>
  </si>
  <si>
    <t>Carlyn Morgan</t>
  </si>
  <si>
    <t>Havey Morgan</t>
  </si>
  <si>
    <t>Rooney Nystrom</t>
  </si>
  <si>
    <t>Sloane Orourke</t>
  </si>
  <si>
    <t>Harper Pajer</t>
  </si>
  <si>
    <t>Hayley Pajer</t>
  </si>
  <si>
    <t>Bella Peabody</t>
  </si>
  <si>
    <t>Charlotte Raftis</t>
  </si>
  <si>
    <t>Madelyn Raftis</t>
  </si>
  <si>
    <t>Valentina Rosato</t>
  </si>
  <si>
    <t>Caroline  Rosi</t>
  </si>
  <si>
    <t>Josie Sakmar</t>
  </si>
  <si>
    <t>Gracelyn Sampson</t>
  </si>
  <si>
    <t>Taliyah Sampson</t>
  </si>
  <si>
    <t>Ivy  Sandusky</t>
  </si>
  <si>
    <t>Jeana Schulte</t>
  </si>
  <si>
    <t>Zoraya Siewe</t>
  </si>
  <si>
    <t>Grace Soeder</t>
  </si>
  <si>
    <t>Samantha Soeder</t>
  </si>
  <si>
    <t>Paul Stahley</t>
  </si>
  <si>
    <t>Erin Stewart</t>
  </si>
  <si>
    <t>Sophia Swalley</t>
  </si>
  <si>
    <t>Ava Valotta</t>
  </si>
  <si>
    <t>Elena  Vukela</t>
  </si>
  <si>
    <t>Stella  Webb</t>
  </si>
  <si>
    <t>Makenna  Willman</t>
  </si>
  <si>
    <t>Gianna Zumerling</t>
  </si>
  <si>
    <t>Jackson Bobeck</t>
  </si>
  <si>
    <t>JV</t>
  </si>
  <si>
    <t>JV BOYS</t>
  </si>
  <si>
    <t>Jack Eismont</t>
  </si>
  <si>
    <t>Liam Ginsburg</t>
  </si>
  <si>
    <t>Jake Kaufmann</t>
  </si>
  <si>
    <t>Tyler Lukasewicz</t>
  </si>
  <si>
    <t>Monty Mering</t>
  </si>
  <si>
    <t>Cole Molinaro</t>
  </si>
  <si>
    <t>Camden Morgan</t>
  </si>
  <si>
    <t>Graham Piner</t>
  </si>
  <si>
    <t>Jaxon Ray</t>
  </si>
  <si>
    <t>Gunnar Selden</t>
  </si>
  <si>
    <t>Ethan Tatko</t>
  </si>
  <si>
    <t>Andrew Toth</t>
  </si>
  <si>
    <t>Ava Collins</t>
  </si>
  <si>
    <t>JV GIRLS</t>
  </si>
  <si>
    <t>Reesa Conboy</t>
  </si>
  <si>
    <t>Olivia Eckenrode</t>
  </si>
  <si>
    <t>Ava  Hladek</t>
  </si>
  <si>
    <t>Enza Hoffrage</t>
  </si>
  <si>
    <t>Kaiza Kaiser</t>
  </si>
  <si>
    <t>Piper  Kollar</t>
  </si>
  <si>
    <t>Ellie McNamara</t>
  </si>
  <si>
    <t>Keira  McQuiggan</t>
  </si>
  <si>
    <t>Olivia  Naguit</t>
  </si>
  <si>
    <t>Nicole Paschke</t>
  </si>
  <si>
    <t>Roxie Rice</t>
  </si>
  <si>
    <t>Tessa Salsi</t>
  </si>
  <si>
    <t>Madison  Thompson</t>
  </si>
  <si>
    <t>Anna Valotta</t>
  </si>
  <si>
    <t>Bailey Barone</t>
  </si>
  <si>
    <t>VARSITY</t>
  </si>
  <si>
    <t>VARSITY BOYS</t>
  </si>
  <si>
    <t>Ilya  Belldina</t>
  </si>
  <si>
    <t>Giovanni  Bellicini</t>
  </si>
  <si>
    <t>Will Dawrs</t>
  </si>
  <si>
    <t>Elijah Eckenrode</t>
  </si>
  <si>
    <t>John Gaglia</t>
  </si>
  <si>
    <t>Gabe Gizzi</t>
  </si>
  <si>
    <t>David Hricisak III</t>
  </si>
  <si>
    <t>Jackson  Kollar</t>
  </si>
  <si>
    <t>Ian Maentz</t>
  </si>
  <si>
    <t>Tyler Milner</t>
  </si>
  <si>
    <t>Samuel Mozes</t>
  </si>
  <si>
    <t>Gabe Peretin</t>
  </si>
  <si>
    <t>Michael Peters</t>
  </si>
  <si>
    <t>Nicholas Ravella</t>
  </si>
  <si>
    <t>Matteo  Sciullo</t>
  </si>
  <si>
    <t>Jacob Sutfin</t>
  </si>
  <si>
    <t>Liam  Timney</t>
  </si>
  <si>
    <t>Olivia Barnett</t>
  </si>
  <si>
    <t>VARSITY GIRLS</t>
  </si>
  <si>
    <t>Talia Conboy</t>
  </si>
  <si>
    <t>Keira Duckett</t>
  </si>
  <si>
    <t>Rachel Friday</t>
  </si>
  <si>
    <t>Greta Gompers</t>
  </si>
  <si>
    <t>Claire Heller</t>
  </si>
  <si>
    <t>Busy Hoffrage</t>
  </si>
  <si>
    <t>Anelica  Kaiser</t>
  </si>
  <si>
    <t>Jayla Kendall</t>
  </si>
  <si>
    <t>Sienna LaMolinare</t>
  </si>
  <si>
    <t>Kennedy McNally</t>
  </si>
  <si>
    <t>Josie Muscatello</t>
  </si>
  <si>
    <t>Angelina  Petraglia</t>
  </si>
  <si>
    <t>Ava  Porter</t>
  </si>
  <si>
    <t>Dagen Sutfin</t>
  </si>
  <si>
    <t>Harper  Timney</t>
  </si>
  <si>
    <t>Emma Valotta</t>
  </si>
  <si>
    <t>Gabriella Kaufmann</t>
  </si>
  <si>
    <t>Jacob Steele</t>
  </si>
  <si>
    <t>AAG</t>
  </si>
  <si>
    <t>Leonidas Czegan</t>
  </si>
  <si>
    <t>John Henry Santavey</t>
  </si>
  <si>
    <t>Roland Dopkowski</t>
  </si>
  <si>
    <t>Jaxon Farino</t>
  </si>
  <si>
    <t>Scarlette Steele</t>
  </si>
  <si>
    <t>Hadley Fisher</t>
  </si>
  <si>
    <t>Emma Queale</t>
  </si>
  <si>
    <t>Devin Rumbaugh</t>
  </si>
  <si>
    <t>Aidan Wren</t>
  </si>
  <si>
    <t>Fiona Lim</t>
  </si>
  <si>
    <t>Giovanni Weber</t>
  </si>
  <si>
    <t>Joey O'Keefe</t>
  </si>
  <si>
    <t>Nolan Dieckmann</t>
  </si>
  <si>
    <t>Theodore Laboon</t>
  </si>
  <si>
    <t>William McLaughlin</t>
  </si>
  <si>
    <t>Alex Kalchthaler</t>
  </si>
  <si>
    <t>Jack Schran</t>
  </si>
  <si>
    <t>Luca Fuerst</t>
  </si>
  <si>
    <t>Remy Dowdy</t>
  </si>
  <si>
    <t>Andrew Yester</t>
  </si>
  <si>
    <t>Gino Albert</t>
  </si>
  <si>
    <t>Julius Bennett</t>
  </si>
  <si>
    <t>Leo Walz</t>
  </si>
  <si>
    <t>Alexander Cross</t>
  </si>
  <si>
    <t>Angelo Albert</t>
  </si>
  <si>
    <t>Maxim Kletter</t>
  </si>
  <si>
    <t>Danielle Carney</t>
  </si>
  <si>
    <t>Maria D'Alo</t>
  </si>
  <si>
    <t>Olivia Ameredes</t>
  </si>
  <si>
    <t>Olivia Smith</t>
  </si>
  <si>
    <t>Ava Daley</t>
  </si>
  <si>
    <t>Charlotte Evans</t>
  </si>
  <si>
    <t>Greta Nienstedt</t>
  </si>
  <si>
    <t>Harper Chaussard</t>
  </si>
  <si>
    <t>Kaiya Blatt</t>
  </si>
  <si>
    <t>Lucia Brown</t>
  </si>
  <si>
    <t>Lucy Gasperini</t>
  </si>
  <si>
    <t>Madison Patcher</t>
  </si>
  <si>
    <t>Shila Kingsley</t>
  </si>
  <si>
    <t>Violette Berquist</t>
  </si>
  <si>
    <t>Catherine Ripley</t>
  </si>
  <si>
    <t>Lennon Smith</t>
  </si>
  <si>
    <t>Victoria Blatt</t>
  </si>
  <si>
    <t>Clara Gasperini</t>
  </si>
  <si>
    <t>Serenity Felton</t>
  </si>
  <si>
    <t>Aidan Reilly</t>
  </si>
  <si>
    <t>Brayden Chaussard</t>
  </si>
  <si>
    <t>Dylan Smith</t>
  </si>
  <si>
    <t>Jackson Yester</t>
  </si>
  <si>
    <t>JJ Pyle</t>
  </si>
  <si>
    <t>Lucas Villella</t>
  </si>
  <si>
    <t>Matthew Smith</t>
  </si>
  <si>
    <t>Nico Dambrogio</t>
  </si>
  <si>
    <t>Tommy Boff</t>
  </si>
  <si>
    <t>Bubba O'Keefe</t>
  </si>
  <si>
    <t>Domenick Podkul</t>
  </si>
  <si>
    <t>Hudson Hitchings</t>
  </si>
  <si>
    <t>Michael Buck</t>
  </si>
  <si>
    <t>Reed McDermott</t>
  </si>
  <si>
    <t>Wyatt Nanz</t>
  </si>
  <si>
    <t>Annalisa DiPaolo</t>
  </si>
  <si>
    <t>Annie Nienstedt</t>
  </si>
  <si>
    <t>Charlotte Massaro</t>
  </si>
  <si>
    <t>Elise Fuerst</t>
  </si>
  <si>
    <t>Emma Smith</t>
  </si>
  <si>
    <t>Isabella Gaudelli</t>
  </si>
  <si>
    <t>Lila Howell</t>
  </si>
  <si>
    <t>Sadie King</t>
  </si>
  <si>
    <t>Solana Brown</t>
  </si>
  <si>
    <t>Cecilia D'Alo</t>
  </si>
  <si>
    <t>Finley Schran</t>
  </si>
  <si>
    <t>Gia Baldonieri</t>
  </si>
  <si>
    <t>Josephine Maloney</t>
  </si>
  <si>
    <t>Marie Gasperini</t>
  </si>
  <si>
    <t>Noelle Berquist</t>
  </si>
  <si>
    <t>Olivia Evans</t>
  </si>
  <si>
    <t>CJ Morris</t>
  </si>
  <si>
    <t>Dylan Conroy</t>
  </si>
  <si>
    <t>Evan Brown</t>
  </si>
  <si>
    <t>Luca Brito</t>
  </si>
  <si>
    <t>Parker Erickson</t>
  </si>
  <si>
    <t>Colton Nanz</t>
  </si>
  <si>
    <t>Daniel D’Alo</t>
  </si>
  <si>
    <t>David Kovalcik</t>
  </si>
  <si>
    <t>Finn O'Donoghue</t>
  </si>
  <si>
    <t>Jack Conquest</t>
  </si>
  <si>
    <t>Jack Rattigan</t>
  </si>
  <si>
    <t>Jacob Truckley</t>
  </si>
  <si>
    <t>Joseph Hart</t>
  </si>
  <si>
    <t>Oliver Walvoord</t>
  </si>
  <si>
    <t>William Yester</t>
  </si>
  <si>
    <t>Elly O'Keefe O'Keefe</t>
  </si>
  <si>
    <t>Esther DeFilippo</t>
  </si>
  <si>
    <t>Jessica Henson</t>
  </si>
  <si>
    <t>Kelly O'Keefe</t>
  </si>
  <si>
    <t>Lauren Daley</t>
  </si>
  <si>
    <t>Scarlett Sibbet</t>
  </si>
  <si>
    <t>Aaliyah Jones</t>
  </si>
  <si>
    <t>Anne Farnan</t>
  </si>
  <si>
    <t>Arianna Gaudelli</t>
  </si>
  <si>
    <t>Athena Ameredes</t>
  </si>
  <si>
    <t>Bella Kelm</t>
  </si>
  <si>
    <t>Caroline Howell</t>
  </si>
  <si>
    <t>Hannah Ripley</t>
  </si>
  <si>
    <t>Isabella Smith</t>
  </si>
  <si>
    <t>Katherine Pisani</t>
  </si>
  <si>
    <t>Leah Patcher</t>
  </si>
  <si>
    <t>Lidia Cortes</t>
  </si>
  <si>
    <t>Lila Mitchell</t>
  </si>
  <si>
    <t>Molly Mcgrath</t>
  </si>
  <si>
    <t>Samantha Hinkofer</t>
  </si>
  <si>
    <t>Sofia Valderrama</t>
  </si>
  <si>
    <t>Vivi Dowdy</t>
  </si>
  <si>
    <t>Gabriel Altieri</t>
  </si>
  <si>
    <t>Jude Bays</t>
  </si>
  <si>
    <t>Giorgio Brandy</t>
  </si>
  <si>
    <t>Henry Cerchiaro</t>
  </si>
  <si>
    <t>Michael Cerchiaro</t>
  </si>
  <si>
    <t>Dante Garrett</t>
  </si>
  <si>
    <t>Liam Simons</t>
  </si>
  <si>
    <t>Nash Baker</t>
  </si>
  <si>
    <t>Jericho Dampil</t>
  </si>
  <si>
    <t>Brody Dunham</t>
  </si>
  <si>
    <t>Noah Franc</t>
  </si>
  <si>
    <t>Sammy Lombardo</t>
  </si>
  <si>
    <t>Zachary McGovern</t>
  </si>
  <si>
    <t>Declan McMeekin</t>
  </si>
  <si>
    <t>Gavin Molinero</t>
  </si>
  <si>
    <t>Nolan Selepack</t>
  </si>
  <si>
    <t>Joseph Cerchiaro</t>
  </si>
  <si>
    <t>Alex Cwiklik</t>
  </si>
  <si>
    <t>Robert Drew</t>
  </si>
  <si>
    <t>Zeke Harris</t>
  </si>
  <si>
    <t>Finley Kim</t>
  </si>
  <si>
    <t>Grayson Lyle</t>
  </si>
  <si>
    <t>Jonah Bays</t>
  </si>
  <si>
    <t>Sawyer Glickman</t>
  </si>
  <si>
    <t>Quincy Harris</t>
  </si>
  <si>
    <t>Zayden King</t>
  </si>
  <si>
    <t>Charlie Lombardo</t>
  </si>
  <si>
    <t>Carter Ranick</t>
  </si>
  <si>
    <t>Romeo Kihumbu</t>
  </si>
  <si>
    <t>Briele Calabrese</t>
  </si>
  <si>
    <t>Brooklyn Dunham</t>
  </si>
  <si>
    <t>Deklynn Gurtner</t>
  </si>
  <si>
    <t>Leona Harris</t>
  </si>
  <si>
    <t>Addyson Horn</t>
  </si>
  <si>
    <t>Tatum Kinneman</t>
  </si>
  <si>
    <t>Rukia Lyle</t>
  </si>
  <si>
    <t>Londyn Nixon</t>
  </si>
  <si>
    <t>Lyla Nixon</t>
  </si>
  <si>
    <t>Callie Ranick</t>
  </si>
  <si>
    <t>Ansley Schiff</t>
  </si>
  <si>
    <t>Sheila Deery</t>
  </si>
  <si>
    <t>Nadia Fuchs</t>
  </si>
  <si>
    <t>Tegan Gorchock</t>
  </si>
  <si>
    <t>Lacie Hawkins</t>
  </si>
  <si>
    <t>Logan Kinneman</t>
  </si>
  <si>
    <t>Carson McKee</t>
  </si>
  <si>
    <t>Elle Reinheimer</t>
  </si>
  <si>
    <t>Skylar Flora</t>
  </si>
  <si>
    <t>Lillian Schiff</t>
  </si>
  <si>
    <t>Athena Harris</t>
  </si>
  <si>
    <t>K</t>
  </si>
  <si>
    <t>Madelyn  Horn</t>
  </si>
  <si>
    <t>Lyla McMeekin</t>
  </si>
  <si>
    <t>William Batts</t>
  </si>
  <si>
    <t>Lorenzo Garrett</t>
  </si>
  <si>
    <t>Thomas McGovern</t>
  </si>
  <si>
    <t>Nicholas Bays</t>
  </si>
  <si>
    <t>Jayden Cain</t>
  </si>
  <si>
    <t>Carson Dick</t>
  </si>
  <si>
    <t>Joey Hayes</t>
  </si>
  <si>
    <t>Christian Kim</t>
  </si>
  <si>
    <t>Leo Panza</t>
  </si>
  <si>
    <t>David Proch</t>
  </si>
  <si>
    <t>Wilder Sargent</t>
  </si>
  <si>
    <t>Ryan Stickman</t>
  </si>
  <si>
    <t>Regan Barry</t>
  </si>
  <si>
    <t>Anna Cerchiaro</t>
  </si>
  <si>
    <t>Alaina Piaggesi</t>
  </si>
  <si>
    <t>Alia Trombetta</t>
  </si>
  <si>
    <t>Julia Fuchs</t>
  </si>
  <si>
    <t>Elsie Gorchock</t>
  </si>
  <si>
    <t>Olivia Lombardo</t>
  </si>
  <si>
    <t>Amy Stickman</t>
  </si>
  <si>
    <t>Haley Stickman</t>
  </si>
  <si>
    <t>Sara Stickman</t>
  </si>
  <si>
    <t>Travis Anglum</t>
  </si>
  <si>
    <t>Oladosu Asambe</t>
  </si>
  <si>
    <t>Jude Franc</t>
  </si>
  <si>
    <t>Gavin Lenigan</t>
  </si>
  <si>
    <t>Simon Mitch</t>
  </si>
  <si>
    <t>Grady Molinero</t>
  </si>
  <si>
    <t>Daniel Proch</t>
  </si>
  <si>
    <t>Dylan Ford</t>
  </si>
  <si>
    <t>Jackson Leslie</t>
  </si>
  <si>
    <t>Xavier Mar</t>
  </si>
  <si>
    <t>Hunter Smith</t>
  </si>
  <si>
    <t>Chase Harris</t>
  </si>
  <si>
    <t>Chelsey Harris</t>
  </si>
  <si>
    <t>Serenity Harris</t>
  </si>
  <si>
    <t>Eve Reinheimer</t>
  </si>
  <si>
    <t>Halle Reinheimer</t>
  </si>
  <si>
    <t>Isla Spinelli</t>
  </si>
  <si>
    <t>Eliana Cornetti</t>
  </si>
  <si>
    <t>Bridget Fraino</t>
  </si>
  <si>
    <t>Maria Fuchs</t>
  </si>
  <si>
    <t>Julia Piaggesi</t>
  </si>
  <si>
    <t>Fiona Shipley</t>
  </si>
  <si>
    <t>Juliet Snover</t>
  </si>
  <si>
    <t>Macie Trombetta</t>
  </si>
  <si>
    <t>Isabella Trosky</t>
  </si>
  <si>
    <t>Aaron Crawford</t>
  </si>
  <si>
    <t>Jackson Hughes</t>
  </si>
  <si>
    <t>Cole Nezzer</t>
  </si>
  <si>
    <t>Andrew Rose</t>
  </si>
  <si>
    <t>Kamden Barfield</t>
  </si>
  <si>
    <t>Donovan Curry</t>
  </si>
  <si>
    <t>Robbie Gehrlein</t>
  </si>
  <si>
    <t>Dom  Connolly</t>
  </si>
  <si>
    <t>Vincenzo  Chadwick</t>
  </si>
  <si>
    <t>Kash Bynum</t>
  </si>
  <si>
    <t>Johnnie Cohen Martin</t>
  </si>
  <si>
    <t>Dominic Egers</t>
  </si>
  <si>
    <t>Peyton Bunting</t>
  </si>
  <si>
    <t>Ava Egers</t>
  </si>
  <si>
    <t>Olivia Scherich</t>
  </si>
  <si>
    <t>Larkin Verner</t>
  </si>
  <si>
    <t>Milah Gauthier</t>
  </si>
  <si>
    <t>Ella McWreath</t>
  </si>
  <si>
    <t>Laila Patterson</t>
  </si>
  <si>
    <t>Riley Scherich</t>
  </si>
  <si>
    <t>Julia Visser</t>
  </si>
  <si>
    <t>Gabrielle Utchel</t>
  </si>
  <si>
    <t>Brynn Fergus</t>
  </si>
  <si>
    <t>Willow Fidler</t>
  </si>
  <si>
    <t>Jules Fraley</t>
  </si>
  <si>
    <t>Karina Schneider</t>
  </si>
  <si>
    <t>Arhana Thakur</t>
  </si>
  <si>
    <t>Scarlett Zrimsek</t>
  </si>
  <si>
    <t>Egypt Mull</t>
  </si>
  <si>
    <t>Dev Girls</t>
  </si>
  <si>
    <t>Julia Douglass</t>
  </si>
  <si>
    <t>Wilda Douglass</t>
  </si>
  <si>
    <t>Jozsi Kopko</t>
  </si>
  <si>
    <t>Ivy McWreath</t>
  </si>
  <si>
    <t>Gates Verner</t>
  </si>
  <si>
    <t>Mila  Carroll</t>
  </si>
  <si>
    <t>Blakey Caruso</t>
  </si>
  <si>
    <t>Finn Dwyer</t>
  </si>
  <si>
    <t>Liam Schneider</t>
  </si>
  <si>
    <t>Nino Chadwick</t>
  </si>
  <si>
    <t>jv</t>
  </si>
  <si>
    <t>Ramonte  Barfield Jr.</t>
  </si>
  <si>
    <t>Will Gehrlein</t>
  </si>
  <si>
    <t>Rogan Shimkus</t>
  </si>
  <si>
    <t>Gabriel Antoinette</t>
  </si>
  <si>
    <t>Andrew Chaido</t>
  </si>
  <si>
    <t>Gina Antoinette</t>
  </si>
  <si>
    <t>Adalyn Brown</t>
  </si>
  <si>
    <t>Rylan Jankowski</t>
  </si>
  <si>
    <t>Maysi Kopko</t>
  </si>
  <si>
    <t>Liliana Littlecott</t>
  </si>
  <si>
    <t>Rosalie Littlecott</t>
  </si>
  <si>
    <t>Lia Sawyer</t>
  </si>
  <si>
    <t>Arista Thakur</t>
  </si>
  <si>
    <t>Kira Keith</t>
  </si>
  <si>
    <t>Juliana Moore</t>
  </si>
  <si>
    <t>Alexander Schneider</t>
  </si>
  <si>
    <t>Mario Stiehler</t>
  </si>
  <si>
    <t>Thomas McVey</t>
  </si>
  <si>
    <t>Alex Weaver</t>
  </si>
  <si>
    <t>Ava McWreath</t>
  </si>
  <si>
    <t>Sophia Sawyer</t>
  </si>
  <si>
    <t>Tess Liddle</t>
  </si>
  <si>
    <t>Danielle Bova</t>
  </si>
  <si>
    <t>Annaleigh Brown</t>
  </si>
  <si>
    <t>Grace Littlecott</t>
  </si>
  <si>
    <t>Samara Keith</t>
  </si>
  <si>
    <t>Michael Amato</t>
  </si>
  <si>
    <t>Edmond Gibbons</t>
  </si>
  <si>
    <t>DeAngelo Green</t>
  </si>
  <si>
    <t>Bruno Santucci</t>
  </si>
  <si>
    <t>Roman Trozzi</t>
  </si>
  <si>
    <t>Marco Fratangeli</t>
  </si>
  <si>
    <t>Kyland Jones</t>
  </si>
  <si>
    <t>Royce Nedley</t>
  </si>
  <si>
    <t>Ethan Swigart</t>
  </si>
  <si>
    <t>Roman Williams</t>
  </si>
  <si>
    <t>Rafael Amato</t>
  </si>
  <si>
    <t>Finley Gibbons</t>
  </si>
  <si>
    <t>Luca Greco</t>
  </si>
  <si>
    <t>Giovanni Green</t>
  </si>
  <si>
    <t>Joseph Klaes</t>
  </si>
  <si>
    <t>Bennett Porter</t>
  </si>
  <si>
    <t>Noah Saxman</t>
  </si>
  <si>
    <t>Dominic Tessari</t>
  </si>
  <si>
    <t>Andrew Fratangeli</t>
  </si>
  <si>
    <t>Torriano Jones</t>
  </si>
  <si>
    <t>Brady Nuttall</t>
  </si>
  <si>
    <t>Roman Parham</t>
  </si>
  <si>
    <t>Bruno Sakaluk</t>
  </si>
  <si>
    <t>Nicholas Yohe</t>
  </si>
  <si>
    <t>Levi Bollinger</t>
  </si>
  <si>
    <t>Kason Parham</t>
  </si>
  <si>
    <t>Zachary Thomas</t>
  </si>
  <si>
    <t>Oaklyn Parham</t>
  </si>
  <si>
    <t>Kyla Polisano</t>
  </si>
  <si>
    <t>Hallie Porter</t>
  </si>
  <si>
    <t>Charlie Ward</t>
  </si>
  <si>
    <t>Luna Fazio</t>
  </si>
  <si>
    <t>Sasha Flaherty</t>
  </si>
  <si>
    <t>Gianna Milner</t>
  </si>
  <si>
    <t>Charlotte Paris</t>
  </si>
  <si>
    <t>Serena Sullivan</t>
  </si>
  <si>
    <t>Allison Thomas</t>
  </si>
  <si>
    <t>Lailyn Kreinbrook</t>
  </si>
  <si>
    <t>Eva Trozzi</t>
  </si>
  <si>
    <t>Peyton Bauer</t>
  </si>
  <si>
    <t>Fallon Porter</t>
  </si>
  <si>
    <t>Kenlee Shaffer</t>
  </si>
  <si>
    <t>Evi Thompson</t>
  </si>
  <si>
    <t>Madelyn Kosgei</t>
  </si>
  <si>
    <t>Mila Kreinbrook</t>
  </si>
  <si>
    <t>Gianna Polito</t>
  </si>
  <si>
    <t>Rylee Sagwitz</t>
  </si>
  <si>
    <t>Maive Shearer</t>
  </si>
  <si>
    <t>Wayne Bauer</t>
  </si>
  <si>
    <t>Lewis Gibbons</t>
  </si>
  <si>
    <t>Colton Lustic</t>
  </si>
  <si>
    <t>Jaxon Orr</t>
  </si>
  <si>
    <t>Isaac Townsend</t>
  </si>
  <si>
    <t>Octavia Andree</t>
  </si>
  <si>
    <t>Savannah Cirigliano</t>
  </si>
  <si>
    <t>Elaina Fratangeli</t>
  </si>
  <si>
    <t>Elizabeth Klaes</t>
  </si>
  <si>
    <t>Camryn Nuttall</t>
  </si>
  <si>
    <t>Maddy Skowronski</t>
  </si>
  <si>
    <t>Kendall Swigart</t>
  </si>
  <si>
    <t>Micah Thompson</t>
  </si>
  <si>
    <t>Mara Brell</t>
  </si>
  <si>
    <t>Danica Jones</t>
  </si>
  <si>
    <t>Giovanna Tessari</t>
  </si>
  <si>
    <t>William Gibbons</t>
  </si>
  <si>
    <t>Jackson Nuttall</t>
  </si>
  <si>
    <t>Jacob Sobecki</t>
  </si>
  <si>
    <t>Anderson Ziccarelli</t>
  </si>
  <si>
    <t>Everett Nemeth</t>
  </si>
  <si>
    <t>Ian Roberts</t>
  </si>
  <si>
    <t>Jaxson Sagwitz</t>
  </si>
  <si>
    <t>Max Townsend</t>
  </si>
  <si>
    <t>Sophia DePascale</t>
  </si>
  <si>
    <t>Elizabeth Kleckner</t>
  </si>
  <si>
    <t>Joelle Ondriezek</t>
  </si>
  <si>
    <t>Luca Cimino</t>
  </si>
  <si>
    <t>MOS</t>
  </si>
  <si>
    <t>Lucas Pona</t>
  </si>
  <si>
    <t>Blake Arabia</t>
  </si>
  <si>
    <t>Calvin Kilburg</t>
  </si>
  <si>
    <t>Conor Arabia</t>
  </si>
  <si>
    <t>Levi Turchetta</t>
  </si>
  <si>
    <t>Joe Caravello</t>
  </si>
  <si>
    <t>Sebastian Miller</t>
  </si>
  <si>
    <t>Andy Muir</t>
  </si>
  <si>
    <t>Mia Cuccaro</t>
  </si>
  <si>
    <t>Lily Toth</t>
  </si>
  <si>
    <t>Annabelle Bandurak</t>
  </si>
  <si>
    <t>Eva Caravello</t>
  </si>
  <si>
    <t>Lena Toth</t>
  </si>
  <si>
    <t>Donatella Iorio</t>
  </si>
  <si>
    <t>Summer McCarter</t>
  </si>
  <si>
    <t>Lillian Tomko</t>
  </si>
  <si>
    <t>James Jordan</t>
  </si>
  <si>
    <t>Ava Cuccaro</t>
  </si>
  <si>
    <t>Giuseppina Iorio</t>
  </si>
  <si>
    <t>Leher Misra</t>
  </si>
  <si>
    <t>Melanie Tomko</t>
  </si>
  <si>
    <t>Luca Morosetti</t>
  </si>
  <si>
    <t>Wyatt  Stavor</t>
  </si>
  <si>
    <t>Adam Nelson</t>
  </si>
  <si>
    <t>Ben Assad</t>
  </si>
  <si>
    <t>John Goga</t>
  </si>
  <si>
    <t>Logan Cizauskas</t>
  </si>
  <si>
    <t>Max  Mickolay</t>
  </si>
  <si>
    <t>Tyler Rhad</t>
  </si>
  <si>
    <t>Aurora Scarlatelli</t>
  </si>
  <si>
    <t>Summer Horvath</t>
  </si>
  <si>
    <t>Alonna  Deasy</t>
  </si>
  <si>
    <t>Adalie Antkowiak</t>
  </si>
  <si>
    <t>Ella Forney</t>
  </si>
  <si>
    <t>Gloria Maros</t>
  </si>
  <si>
    <t>Helena Sullivan</t>
  </si>
  <si>
    <t>Olivia  Kraska</t>
  </si>
  <si>
    <t>Audrey  Novak</t>
  </si>
  <si>
    <t>Briana Richardson</t>
  </si>
  <si>
    <t>Isabella Young</t>
  </si>
  <si>
    <t>Olivia  Fritz</t>
  </si>
  <si>
    <t>Raechelle  Downhour</t>
  </si>
  <si>
    <t>Ethan Fritz</t>
  </si>
  <si>
    <t>Hayden Assad</t>
  </si>
  <si>
    <t>Joey Dubovecky</t>
  </si>
  <si>
    <t>Connor Horvath</t>
  </si>
  <si>
    <t>Elijah  Rose</t>
  </si>
  <si>
    <t>Ellianna Jackson</t>
  </si>
  <si>
    <t>Klaudia Maros</t>
  </si>
  <si>
    <t>Sophia Rhad</t>
  </si>
  <si>
    <t>Connor Cizauskas</t>
  </si>
  <si>
    <t>Nick Dubovecky</t>
  </si>
  <si>
    <t>Brodie Mckown</t>
  </si>
  <si>
    <t>Emma Rothhaar</t>
  </si>
  <si>
    <t>Victoria  Rose</t>
  </si>
  <si>
    <t>Lucianna Panza</t>
  </si>
  <si>
    <t>Lila Vavro</t>
  </si>
  <si>
    <t>Adalyn Dears</t>
  </si>
  <si>
    <t>Kayla  Deasy</t>
  </si>
  <si>
    <t>Dior Ellis</t>
  </si>
  <si>
    <t>Gia Jackson</t>
  </si>
  <si>
    <t>Christine Kraska</t>
  </si>
  <si>
    <t>Cash Kail</t>
  </si>
  <si>
    <t>100H</t>
  </si>
  <si>
    <t>Heat</t>
  </si>
  <si>
    <t>Time</t>
  </si>
  <si>
    <t>Lane</t>
  </si>
  <si>
    <t>Runner</t>
  </si>
  <si>
    <t>Sex</t>
  </si>
  <si>
    <t>Place</t>
  </si>
  <si>
    <t>Points</t>
  </si>
  <si>
    <t>00:00'19"72</t>
  </si>
  <si>
    <t>00:00'19"81</t>
  </si>
  <si>
    <t>00:00'19"91</t>
  </si>
  <si>
    <t>00:00'20"28</t>
  </si>
  <si>
    <t>00:00'20"56</t>
  </si>
  <si>
    <t>00:00'20"94</t>
  </si>
  <si>
    <t>00:00'24"75</t>
  </si>
  <si>
    <t>00:00'21"56</t>
  </si>
  <si>
    <t>00:00'23"42</t>
  </si>
  <si>
    <t>AAP</t>
  </si>
  <si>
    <t>CDP</t>
  </si>
  <si>
    <t>CDL</t>
  </si>
  <si>
    <t>SKS</t>
  </si>
  <si>
    <t>SPP</t>
  </si>
  <si>
    <t>SHC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</si>
  <si>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</si>
  <si>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</si>
  <si>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</si>
  <si>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</si>
  <si>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</si>
  <si>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</si>
  <si>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</si>
  <si>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</si>
  <si>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</si>
  <si>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</si>
  <si>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00:11'51"58</t>
  </si>
  <si>
    <t>00:12'09"56</t>
  </si>
  <si>
    <t>00:12'17"06</t>
  </si>
  <si>
    <t>00:11'38"52</t>
  </si>
  <si>
    <t>00:11'50"18</t>
  </si>
  <si>
    <t>00:12'17"11</t>
  </si>
  <si>
    <t>100M</t>
  </si>
  <si>
    <t>00:00'16"81</t>
  </si>
  <si>
    <t>00:00'13"78</t>
  </si>
  <si>
    <t>00:00'14"03</t>
  </si>
  <si>
    <t>00:00'14"62</t>
  </si>
  <si>
    <t>00:00'14"89</t>
  </si>
  <si>
    <t>00:00'14"96</t>
  </si>
  <si>
    <t>00:00'15"14</t>
  </si>
  <si>
    <t>00:00'15"58</t>
  </si>
  <si>
    <t>00:00'15"84</t>
  </si>
  <si>
    <t>00:00'15"89</t>
  </si>
  <si>
    <t>00:00'15"93</t>
  </si>
  <si>
    <t>00:00'16"09</t>
  </si>
  <si>
    <t>00:00'16"21</t>
  </si>
  <si>
    <t>00:00'16"90</t>
  </si>
  <si>
    <t>00:00'17"19</t>
  </si>
  <si>
    <t>00:00'17"31</t>
  </si>
  <si>
    <t>00:00'17"47</t>
  </si>
  <si>
    <t>00:00'17"56</t>
  </si>
  <si>
    <t>00:00'17"78</t>
  </si>
  <si>
    <t>00:00'17"85</t>
  </si>
  <si>
    <t>00:00'18"09</t>
  </si>
  <si>
    <t>00:00'18"32</t>
  </si>
  <si>
    <t>00:00'18"73</t>
  </si>
  <si>
    <t>00:00'18"93</t>
  </si>
  <si>
    <t>00:00'18"97</t>
  </si>
  <si>
    <t>00:00'19"00</t>
  </si>
  <si>
    <t>00:00'19"36</t>
  </si>
  <si>
    <t>00:00'19"44</t>
  </si>
  <si>
    <t>00:00'20"43</t>
  </si>
  <si>
    <t>00:00'14"40</t>
  </si>
  <si>
    <t>00:00'15"25</t>
  </si>
  <si>
    <t>00:00'15"31</t>
  </si>
  <si>
    <t>00:00'15"87</t>
  </si>
  <si>
    <t>00:00'16"06</t>
  </si>
  <si>
    <t>00:00'16"14</t>
  </si>
  <si>
    <t>00:00'16"34</t>
  </si>
  <si>
    <t>00:00'16"46</t>
  </si>
  <si>
    <t>00:00'16"75</t>
  </si>
  <si>
    <t>00:00'17"02</t>
  </si>
  <si>
    <t>00:00'17"34</t>
  </si>
  <si>
    <t>00:00'17"45</t>
  </si>
  <si>
    <t>00:00'17"75</t>
  </si>
  <si>
    <t>00:00'17"91</t>
  </si>
  <si>
    <t>00:00'18"12</t>
  </si>
  <si>
    <t>00:00'18"34</t>
  </si>
  <si>
    <t>00:00'18"55</t>
  </si>
  <si>
    <t>00:00'19"96</t>
  </si>
  <si>
    <t>00:00'12"28</t>
  </si>
  <si>
    <t>00:00'13"06</t>
  </si>
  <si>
    <t>00:00'13"21</t>
  </si>
  <si>
    <t>00:00'13"30</t>
  </si>
  <si>
    <t>00:00'13"62</t>
  </si>
  <si>
    <t>00:00'13"77</t>
  </si>
  <si>
    <t>00:00'13"93</t>
  </si>
  <si>
    <t>00:00'14"12</t>
  </si>
  <si>
    <t>00:00'14"78</t>
  </si>
  <si>
    <t>00:00'14"99</t>
  </si>
  <si>
    <t>00:00'15"18</t>
  </si>
  <si>
    <t>00:00'15"96</t>
  </si>
  <si>
    <t>00:00'16"96</t>
  </si>
  <si>
    <t>00:00'18"18</t>
  </si>
  <si>
    <t>00:00'13"52</t>
  </si>
  <si>
    <t>00:00'13"88</t>
  </si>
  <si>
    <t>00:00'14"17</t>
  </si>
  <si>
    <t>00:00'14"87</t>
  </si>
  <si>
    <t>00:00'15"00</t>
  </si>
  <si>
    <t>00:00'15"06</t>
  </si>
  <si>
    <t>00:00'15"38</t>
  </si>
  <si>
    <t>00:00'15"50</t>
  </si>
  <si>
    <t>00:00'15"78</t>
  </si>
  <si>
    <t>00:00'15"90</t>
  </si>
  <si>
    <t>00:00'16"18</t>
  </si>
  <si>
    <t>00:00'16"24</t>
  </si>
  <si>
    <t>00:00'16"84</t>
  </si>
  <si>
    <t>00:00'16"93</t>
  </si>
  <si>
    <t>00:00'17"72</t>
  </si>
  <si>
    <t>00:00'18"00</t>
  </si>
  <si>
    <t>00:00'18"23</t>
  </si>
  <si>
    <t>00:00'18"59</t>
  </si>
  <si>
    <t>00:00'19"06</t>
  </si>
  <si>
    <t>00:00'44"24</t>
  </si>
  <si>
    <t>00:00'14"38</t>
  </si>
  <si>
    <t>1600mm</t>
  </si>
  <si>
    <t>00:05'19"87</t>
  </si>
  <si>
    <t>00:06'05"65</t>
  </si>
  <si>
    <t>00:06'09"18</t>
  </si>
  <si>
    <t>00:06'35"96</t>
  </si>
  <si>
    <t>00:06'47"86</t>
  </si>
  <si>
    <t>00:07'34"93</t>
  </si>
  <si>
    <t>00:06'52"87</t>
  </si>
  <si>
    <t>00:07'04"68</t>
  </si>
  <si>
    <t>00:07'05"81</t>
  </si>
  <si>
    <t>00:07'17"05</t>
  </si>
  <si>
    <t>00:07'46"53</t>
  </si>
  <si>
    <t>00:07'55"09</t>
  </si>
  <si>
    <t>00:07'57"87</t>
  </si>
  <si>
    <t>00:06'03"18</t>
  </si>
  <si>
    <t>00:06'24"28</t>
  </si>
  <si>
    <t>00:06'36"40</t>
  </si>
  <si>
    <t>00:07'00"34</t>
  </si>
  <si>
    <t>00:05'52"43</t>
  </si>
  <si>
    <t>00:06'00"71</t>
  </si>
  <si>
    <t>00:06'02"81</t>
  </si>
  <si>
    <t>00:06'16"81</t>
  </si>
  <si>
    <t>00:06'29"18</t>
  </si>
  <si>
    <t>00:06'39"87</t>
  </si>
  <si>
    <t>00:07'01"00</t>
  </si>
  <si>
    <t>00:07'01"56</t>
  </si>
  <si>
    <t>00:07'47"92</t>
  </si>
  <si>
    <t>00:08'00"31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</si>
  <si>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</si>
  <si>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</si>
  <si>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</si>
  <si>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</si>
  <si>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</si>
  <si>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</si>
  <si>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</si>
  <si>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</si>
  <si>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</si>
  <si>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</si>
  <si>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</si>
  <si>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</si>
  <si>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</si>
  <si>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</si>
  <si>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</si>
  <si>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</si>
  <si>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</si>
  <si>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</si>
  <si>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</si>
  <si>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</si>
  <si>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</si>
  <si>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</si>
  <si>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00:01'03"33</t>
  </si>
  <si>
    <t>00:01'05"02</t>
  </si>
  <si>
    <t>00:01'05"17</t>
  </si>
  <si>
    <t>00:01'05"52</t>
  </si>
  <si>
    <t>00:01'05"68</t>
  </si>
  <si>
    <t>00:01'03"59</t>
  </si>
  <si>
    <t>00:01'05"18</t>
  </si>
  <si>
    <t>00:01'10"15</t>
  </si>
  <si>
    <t>00:01'10"91</t>
  </si>
  <si>
    <t>00:01'11"43</t>
  </si>
  <si>
    <t>00:00'57"09</t>
  </si>
  <si>
    <t>00:00'58"84</t>
  </si>
  <si>
    <t>00:01'07"52</t>
  </si>
  <si>
    <t>00:00'56"64</t>
  </si>
  <si>
    <t>00:01'01"50</t>
  </si>
  <si>
    <t>00:01'02"68</t>
  </si>
  <si>
    <t>00:01'02"74</t>
  </si>
  <si>
    <t>00:01'03"68</t>
  </si>
  <si>
    <t>00:01'06"74</t>
  </si>
  <si>
    <t>00:01'07"15</t>
  </si>
  <si>
    <t>00:01'12"78</t>
  </si>
  <si>
    <t>400mm</t>
  </si>
  <si>
    <t>00:01'05"69</t>
  </si>
  <si>
    <t>00:01'08"88</t>
  </si>
  <si>
    <t>00:01'10"78</t>
  </si>
  <si>
    <t>00:01'16"40</t>
  </si>
  <si>
    <t>00:01'17"14</t>
  </si>
  <si>
    <t>00:01'19"40</t>
  </si>
  <si>
    <t>00:01'20"40</t>
  </si>
  <si>
    <t>00:01'21"24</t>
  </si>
  <si>
    <t>00:01'25"00</t>
  </si>
  <si>
    <t>00:01'27"59</t>
  </si>
  <si>
    <t>00:01'27"64</t>
  </si>
  <si>
    <t>00:01'29"37</t>
  </si>
  <si>
    <t>00:01'34"90</t>
  </si>
  <si>
    <t>00:01'37"50</t>
  </si>
  <si>
    <t>00:01'13"90</t>
  </si>
  <si>
    <t>00:01'19"16</t>
  </si>
  <si>
    <t>00:01'23"65</t>
  </si>
  <si>
    <t>00:01'24"43</t>
  </si>
  <si>
    <t>00:01'25"91</t>
  </si>
  <si>
    <t>00:01'35"09</t>
  </si>
  <si>
    <t>00:01'36"84</t>
  </si>
  <si>
    <t>00:01'39"50</t>
  </si>
  <si>
    <t>00:01'42"52</t>
  </si>
  <si>
    <t>00:01'47"96</t>
  </si>
  <si>
    <t>00:01'02"19</t>
  </si>
  <si>
    <t>00:01'04"50</t>
  </si>
  <si>
    <t>00:01'07"18</t>
  </si>
  <si>
    <t>00:01'09"72</t>
  </si>
  <si>
    <t>00:01'11"97</t>
  </si>
  <si>
    <t>00:01'18"27</t>
  </si>
  <si>
    <t>00:01'21"41</t>
  </si>
  <si>
    <t>00:01'22"52</t>
  </si>
  <si>
    <t>00:01'24"69</t>
  </si>
  <si>
    <t>00:01'26"33</t>
  </si>
  <si>
    <t>00:01'27"50</t>
  </si>
  <si>
    <t>00:01'06"18</t>
  </si>
  <si>
    <t>00:01'12"43</t>
  </si>
  <si>
    <t>00:01'13"83</t>
  </si>
  <si>
    <t>00:01'15"93</t>
  </si>
  <si>
    <t>00:01'17"52</t>
  </si>
  <si>
    <t>00:01'17"81</t>
  </si>
  <si>
    <t>00:01'18"52</t>
  </si>
  <si>
    <t>00:01'19"11</t>
  </si>
  <si>
    <t>00:01'20"84</t>
  </si>
  <si>
    <t>00:01'21"06</t>
  </si>
  <si>
    <t>00:01'21"08</t>
  </si>
  <si>
    <t>00:01'21"25</t>
  </si>
  <si>
    <t>00:01'22"21</t>
  </si>
  <si>
    <t>00:01'22"87</t>
  </si>
  <si>
    <t>00:01'26"28</t>
  </si>
  <si>
    <t>00:01'26"81</t>
  </si>
  <si>
    <t>00:01'30"11</t>
  </si>
  <si>
    <t>00:01'37"66</t>
  </si>
  <si>
    <t>00:01'20"31</t>
  </si>
  <si>
    <t>200mm</t>
  </si>
  <si>
    <t>00:00'31"87</t>
  </si>
  <si>
    <t>00:00'38"77</t>
  </si>
  <si>
    <t>00:00'39"72</t>
  </si>
  <si>
    <t>00:00'40"55</t>
  </si>
  <si>
    <t>00:00'30"24</t>
  </si>
  <si>
    <t>00:00'31"43</t>
  </si>
  <si>
    <t>00:00'32"28</t>
  </si>
  <si>
    <t>00:00'33"24</t>
  </si>
  <si>
    <t>00:00'36"21</t>
  </si>
  <si>
    <t>00:00'38"43</t>
  </si>
  <si>
    <t>00:00'32"90</t>
  </si>
  <si>
    <t>00:00'35"40</t>
  </si>
  <si>
    <t>00:00'37"44</t>
  </si>
  <si>
    <t>00:00'37"52</t>
  </si>
  <si>
    <t>00:00'39"81</t>
  </si>
  <si>
    <t>00:00'45"64</t>
  </si>
  <si>
    <t>800mm</t>
  </si>
  <si>
    <t>00:02'35"21</t>
  </si>
  <si>
    <t>00:02'46"01</t>
  </si>
  <si>
    <t>00:02'52"02</t>
  </si>
  <si>
    <t>00:02'52"37</t>
  </si>
  <si>
    <t>00:02'59"55</t>
  </si>
  <si>
    <t>00:03'04"04</t>
  </si>
  <si>
    <t>00:03'04"30</t>
  </si>
  <si>
    <t>00:03'21"78</t>
  </si>
  <si>
    <t>00:03'28"81</t>
  </si>
  <si>
    <t>00:03'35"27</t>
  </si>
  <si>
    <t>00:03'40"14</t>
  </si>
  <si>
    <t>00:03'42"78</t>
  </si>
  <si>
    <t>00:03'43"11</t>
  </si>
  <si>
    <t>00:02'53"34</t>
  </si>
  <si>
    <t>00:02'54"11</t>
  </si>
  <si>
    <t>00:03'16"64</t>
  </si>
  <si>
    <t>00:03'19"71</t>
  </si>
  <si>
    <t>00:03'24"95</t>
  </si>
  <si>
    <t>00:03'29"18</t>
  </si>
  <si>
    <t>00:03'35"96</t>
  </si>
  <si>
    <t>00:03'36"78</t>
  </si>
  <si>
    <t>00:03'39"27</t>
  </si>
  <si>
    <t>00:03'39"65</t>
  </si>
  <si>
    <t>00:03'43"68</t>
  </si>
  <si>
    <t>00:03'45"14</t>
  </si>
  <si>
    <t>00:03'47"34</t>
  </si>
  <si>
    <t>00:02'45"27</t>
  </si>
  <si>
    <t>00:02'54"64</t>
  </si>
  <si>
    <t>00:02'55"75</t>
  </si>
  <si>
    <t>00:02'57"78</t>
  </si>
  <si>
    <t>00:03'09"34</t>
  </si>
  <si>
    <t>00:03'24"18</t>
  </si>
  <si>
    <t>00:02'47"81</t>
  </si>
  <si>
    <t>00:02'52"90</t>
  </si>
  <si>
    <t>00:02'56"06</t>
  </si>
  <si>
    <t>00:03'04"87</t>
  </si>
  <si>
    <t>00:03'33"75</t>
  </si>
  <si>
    <t>00:03'38"87</t>
  </si>
  <si>
    <t>00:03'52"37</t>
  </si>
  <si>
    <t>00:00'28"74</t>
  </si>
  <si>
    <t>00:00'30"00</t>
  </si>
  <si>
    <t>00:00'31"28</t>
  </si>
  <si>
    <t>00:00'32"18</t>
  </si>
  <si>
    <t>00:00'33"08</t>
  </si>
  <si>
    <t>00:00'33"50</t>
  </si>
  <si>
    <t>00:00'33"84</t>
  </si>
  <si>
    <t>00:00'35"15</t>
  </si>
  <si>
    <t>00:00'35"88</t>
  </si>
  <si>
    <t>00:00'36"11</t>
  </si>
  <si>
    <t>00:00'37"38</t>
  </si>
  <si>
    <t>00:00'37"50</t>
  </si>
  <si>
    <t>00:00'37"74</t>
  </si>
  <si>
    <t>00:00'39"44</t>
  </si>
  <si>
    <t>00:00'40"85</t>
  </si>
  <si>
    <t>00:00'40"90</t>
  </si>
  <si>
    <t>00:00'41"03</t>
  </si>
  <si>
    <t>00:00'41"52</t>
  </si>
  <si>
    <t>00:00'42"41</t>
  </si>
  <si>
    <t>00:00'42"59</t>
  </si>
  <si>
    <t>00:00'45"49</t>
  </si>
  <si>
    <t>00:00'30"88</t>
  </si>
  <si>
    <t>00:00'32"14</t>
  </si>
  <si>
    <t>00:00'33"25</t>
  </si>
  <si>
    <t>00:00'33"46</t>
  </si>
  <si>
    <t>00:00'33"96</t>
  </si>
  <si>
    <t>00:00'34"15</t>
  </si>
  <si>
    <t>00:00'34"56</t>
  </si>
  <si>
    <t>00:00'34"75</t>
  </si>
  <si>
    <t>00:00'36"40</t>
  </si>
  <si>
    <t>00:00'36"84</t>
  </si>
  <si>
    <t>00:00'37"11</t>
  </si>
  <si>
    <t>00:00'38"09</t>
  </si>
  <si>
    <t>00:00'39"55</t>
  </si>
  <si>
    <t>00:00'40"02</t>
  </si>
  <si>
    <t>00:00'40"59</t>
  </si>
  <si>
    <t>00:00'44"37</t>
  </si>
  <si>
    <t>00:00'49"00</t>
  </si>
  <si>
    <t>00:00'25"49</t>
  </si>
  <si>
    <t>00:00'26"52</t>
  </si>
  <si>
    <t>00:00'27"31</t>
  </si>
  <si>
    <t>00:00'28"90</t>
  </si>
  <si>
    <t>00:00'29"78</t>
  </si>
  <si>
    <t>00:00'31"24</t>
  </si>
  <si>
    <t>00:00'32"21</t>
  </si>
  <si>
    <t>00:00'34"31</t>
  </si>
  <si>
    <t>00:00'36"00</t>
  </si>
  <si>
    <t>00:00'37"34</t>
  </si>
  <si>
    <t>00:00'27"94</t>
  </si>
  <si>
    <t>00:00'29"50</t>
  </si>
  <si>
    <t>00:00'31"84</t>
  </si>
  <si>
    <t>00:00'32"50</t>
  </si>
  <si>
    <t>00:00'33"68</t>
  </si>
  <si>
    <t>00:00'34"24</t>
  </si>
  <si>
    <t>00:00'34"72</t>
  </si>
  <si>
    <t>00:00'34"77</t>
  </si>
  <si>
    <t>00:00'34"81</t>
  </si>
  <si>
    <t>00:00'35"46</t>
  </si>
  <si>
    <t>00:00'36"12</t>
  </si>
  <si>
    <t>00:00'36"20</t>
  </si>
  <si>
    <t>00:00'36"25</t>
  </si>
  <si>
    <t>00:00'37"69</t>
  </si>
  <si>
    <t>00:00'37"99</t>
  </si>
  <si>
    <t>00:00'38"40</t>
  </si>
  <si>
    <t>00:00'39"36</t>
  </si>
  <si>
    <t>00:00'41"00</t>
  </si>
  <si>
    <t>00:00'42"37</t>
  </si>
  <si>
    <t>00:00'43"97</t>
  </si>
  <si>
    <t>00:00'29"99</t>
  </si>
  <si>
    <t>00:00'32"87</t>
  </si>
  <si>
    <t>3200MM</t>
  </si>
  <si>
    <t>3200mm</t>
  </si>
  <si>
    <t>00:11'19"34</t>
  </si>
  <si>
    <t>00:13'27"18</t>
  </si>
  <si>
    <t>00:13'29"14</t>
  </si>
  <si>
    <t>00:15'25"50</t>
  </si>
  <si>
    <t>00:12'44"68</t>
  </si>
  <si>
    <t>00:14'03"09</t>
  </si>
  <si>
    <t>00:14'19"96</t>
  </si>
  <si>
    <t>00:14'50"72</t>
  </si>
  <si>
    <t>00:14'53"00</t>
  </si>
  <si>
    <t>00:12'48"28</t>
  </si>
  <si>
    <t>00:13'04"81</t>
  </si>
  <si>
    <t>00:15'50"81</t>
  </si>
  <si>
    <t>4x400</t>
  </si>
  <si>
    <t>00:04'56"53</t>
  </si>
  <si>
    <t>00:05'17"27</t>
  </si>
  <si>
    <t>00:05'44"65</t>
  </si>
  <si>
    <t>00:05'57"94</t>
  </si>
  <si>
    <t>00:05'29"46</t>
  </si>
  <si>
    <t>00:05'54"02</t>
  </si>
  <si>
    <t>00:06'02"74</t>
  </si>
  <si>
    <t>00:06'03"52</t>
  </si>
  <si>
    <t>00:04'34"47</t>
  </si>
  <si>
    <t>00:04'52"62</t>
  </si>
  <si>
    <t>00:04'53"34</t>
  </si>
  <si>
    <t>00:05'28"19</t>
  </si>
  <si>
    <t>00:05'43"62</t>
  </si>
  <si>
    <t>00:04'47"96</t>
  </si>
  <si>
    <t>00:05'28"83</t>
  </si>
  <si>
    <t>00:05'32"74</t>
  </si>
  <si>
    <t>00:05'38"24</t>
  </si>
  <si>
    <t>00:06'09"46</t>
  </si>
  <si>
    <t>00:06'34"21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</si>
  <si>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</si>
  <si>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</si>
  <si>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</si>
  <si>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</si>
  <si>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</si>
  <si>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</si>
  <si>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</si>
  <si>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</si>
  <si>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</si>
  <si>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</si>
  <si>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</si>
  <si>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</si>
  <si>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</si>
  <si>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</si>
  <si>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STG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</si>
  <si>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</si>
  <si>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</si>
  <si>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</si>
  <si>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</si>
  <si>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</si>
  <si>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</si>
  <si>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</si>
  <si>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</si>
  <si>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</si>
  <si>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</si>
  <si>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</si>
  <si>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</si>
  <si>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</si>
  <si>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</si>
  <si>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</si>
  <si>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</si>
  <si>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</si>
  <si>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</si>
  <si>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</si>
  <si>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</si>
  <si>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</si>
  <si>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</si>
  <si>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</si>
  <si>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</si>
  <si>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</si>
  <si>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</si>
  <si>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</si>
  <si>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</si>
  <si>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</si>
  <si>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</si>
  <si>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</si>
  <si>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</si>
  <si>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</si>
  <si>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</si>
  <si>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</si>
  <si>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</si>
  <si>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</si>
  <si>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</si>
  <si>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</si>
  <si>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</si>
  <si>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</si>
  <si>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</si>
  <si>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</si>
  <si>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</si>
  <si>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</si>
  <si>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</si>
  <si>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</si>
  <si>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</si>
  <si>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</si>
  <si>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</si>
  <si>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</si>
  <si>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</si>
  <si>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</si>
  <si>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</si>
  <si>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</si>
  <si>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</si>
  <si>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</si>
  <si>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</si>
  <si>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</si>
  <si>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</si>
  <si>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</si>
  <si>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</si>
  <si>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</si>
  <si>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</si>
  <si>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</si>
  <si>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</si>
  <si>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</si>
  <si>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</si>
  <si>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</si>
  <si>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</si>
  <si>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</si>
  <si>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</si>
  <si>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</si>
  <si>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</si>
  <si>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</si>
  <si>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</si>
  <si>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</si>
  <si>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#ERROR!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</si>
</sst>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28" x14ac:knownFonts="1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Calibri"/>
    </font>
    <font>
      <sz val="11"/>
      <color rgb="FF000000"/>
      <name val="Calibri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11"/>
      <color theme="1"/>
      <name val="Calibri"/>
    </font>
    <font>
      <u/>
      <sz val="9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right"/>
    </xf>
    <xf numFmtId="43" fontId="6" fillId="4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7" fillId="0" borderId="1" xfId="0" applyFont="1" applyBorder="1"/>
    <xf numFmtId="0" fontId="2" fillId="5" borderId="1" xfId="0" applyFont="1" applyFill="1" applyBorder="1"/>
    <xf numFmtId="0" fontId="2" fillId="0" borderId="1" xfId="0" applyFont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0" fontId="12" fillId="4" borderId="4" xfId="0" applyFont="1" applyFill="1" applyBorder="1"/>
    <xf numFmtId="0" fontId="13" fillId="4" borderId="4" xfId="0" applyFont="1" applyFill="1" applyBorder="1"/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right"/>
    </xf>
    <xf numFmtId="0" fontId="2" fillId="4" borderId="4" xfId="0" applyFont="1" applyFill="1" applyBorder="1"/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2" fillId="5" borderId="4" xfId="0" applyFont="1" applyFill="1" applyBorder="1"/>
    <xf numFmtId="0" fontId="12" fillId="5" borderId="4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5" fillId="5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6" fillId="5" borderId="1" xfId="0" applyFont="1" applyFill="1" applyBorder="1" applyAlignment="1">
      <alignment horizontal="lef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6" fillId="0" borderId="0" xfId="0" applyFont="1"/>
    <xf numFmtId="0" fontId="13" fillId="0" borderId="4" xfId="0" applyFont="1" applyBorder="1"/>
    <xf numFmtId="0" fontId="13" fillId="0" borderId="1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4" xfId="0" applyFont="1" applyBorder="1"/>
    <xf numFmtId="0" fontId="19" fillId="0" borderId="4" xfId="0" applyFont="1" applyBorder="1"/>
    <xf numFmtId="0" fontId="15" fillId="0" borderId="1" xfId="0" applyFont="1" applyBorder="1" applyAlignment="1">
      <alignment horizontal="center"/>
    </xf>
    <xf numFmtId="0" fontId="13" fillId="5" borderId="4" xfId="0" applyFont="1" applyFill="1" applyBorder="1"/>
    <xf numFmtId="0" fontId="13" fillId="5" borderId="1" xfId="0" applyFont="1" applyFill="1" applyBorder="1" applyAlignment="1">
      <alignment horizontal="center"/>
    </xf>
    <xf numFmtId="0" fontId="13" fillId="5" borderId="0" xfId="0" applyFont="1" applyFill="1"/>
    <xf numFmtId="0" fontId="2" fillId="5" borderId="8" xfId="0" applyFont="1" applyFill="1" applyBorder="1" applyAlignment="1">
      <alignment horizontal="right"/>
    </xf>
    <xf numFmtId="0" fontId="2" fillId="5" borderId="0" xfId="0" applyFont="1" applyFill="1"/>
    <xf numFmtId="0" fontId="2" fillId="0" borderId="8" xfId="0" applyFont="1" applyBorder="1" applyAlignment="1">
      <alignment horizontal="right"/>
    </xf>
    <xf numFmtId="0" fontId="16" fillId="4" borderId="1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20" fillId="4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" fillId="5" borderId="9" xfId="0" applyFont="1" applyFill="1" applyBorder="1"/>
    <xf numFmtId="0" fontId="21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7" borderId="1" xfId="0" applyFont="1" applyFill="1" applyBorder="1"/>
    <xf numFmtId="0" fontId="21" fillId="5" borderId="1" xfId="0" applyFont="1" applyFill="1" applyBorder="1" applyAlignment="1">
      <alignment horizontal="left"/>
    </xf>
    <xf numFmtId="164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" fillId="4" borderId="1" xfId="0" applyFont="1" applyFill="1" applyBorder="1" applyAlignment="1">
      <alignment horizontal="left"/>
    </xf>
    <xf numFmtId="0" fontId="13" fillId="4" borderId="10" xfId="0" applyFont="1" applyFill="1" applyBorder="1"/>
    <xf numFmtId="0" fontId="13" fillId="4" borderId="11" xfId="0" applyFont="1" applyFill="1" applyBorder="1"/>
    <xf numFmtId="0" fontId="2" fillId="4" borderId="4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2" fillId="6" borderId="1" xfId="0" applyFont="1" applyFill="1" applyBorder="1"/>
    <xf numFmtId="0" fontId="13" fillId="4" borderId="14" xfId="0" applyFont="1" applyFill="1" applyBorder="1" applyAlignment="1">
      <alignment horizontal="center"/>
    </xf>
    <xf numFmtId="0" fontId="25" fillId="4" borderId="4" xfId="0" applyFont="1" applyFill="1" applyBorder="1"/>
    <xf numFmtId="0" fontId="13" fillId="8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6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4" borderId="18" xfId="0" applyFont="1" applyFill="1" applyBorder="1"/>
    <xf numFmtId="1" fontId="13" fillId="4" borderId="19" xfId="0" applyNumberFormat="1" applyFont="1" applyFill="1" applyBorder="1"/>
    <xf numFmtId="1" fontId="2" fillId="0" borderId="0" xfId="0" applyNumberFormat="1" applyFont="1"/>
    <xf numFmtId="1" fontId="13" fillId="0" borderId="0" xfId="0" applyNumberFormat="1" applyFont="1"/>
    <xf numFmtId="0" fontId="19" fillId="0" borderId="0" xfId="0" applyFont="1"/>
    <xf numFmtId="0" fontId="13" fillId="4" borderId="19" xfId="0" applyFont="1" applyFill="1" applyBorder="1"/>
    <xf numFmtId="0" fontId="13" fillId="6" borderId="12" xfId="0" applyFont="1" applyFill="1" applyBorder="1" applyAlignment="1">
      <alignment horizontal="center"/>
    </xf>
    <xf numFmtId="0" fontId="24" fillId="0" borderId="13" xfId="0" applyFont="1" applyBorder="1"/>
    <xf numFmtId="0" fontId="13" fillId="6" borderId="8" xfId="0" applyFont="1" applyFill="1" applyBorder="1" applyAlignment="1">
      <alignment horizontal="center"/>
    </xf>
    <xf numFmtId="0" fontId="24" fillId="0" borderId="15" xfId="0" applyFont="1" applyBorder="1"/>
    <xf numFmtId="0" fontId="27" fillId="0" borderId="17" xfId="0" applyFont="1" applyBorder="1" applyAlignment="1">
      <alignment horizontal="center"/>
    </xf>
    <xf numFmtId="0" fontId="24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5">
      <c r="A2" s="9">
        <v>100</v>
      </c>
      <c r="B2" s="10" t="s">
        <v>9</v>
      </c>
      <c r="C2" s="10">
        <v>1</v>
      </c>
      <c r="D2" s="10" t="s">
        <v>10</v>
      </c>
      <c r="E2" s="10" t="s">
        <v>11</v>
      </c>
      <c r="F2" s="10" t="s">
        <v>12</v>
      </c>
      <c r="G2" s="10" t="s">
        <v>13</v>
      </c>
      <c r="H2" s="11"/>
      <c r="I2" s="12" t="s">
        <v>14</v>
      </c>
      <c r="J2" s="13" t="s">
        <v>15</v>
      </c>
      <c r="K2" s="5"/>
      <c r="L2" s="6"/>
      <c r="M2" s="7"/>
      <c r="N2" s="8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9">
        <v>101</v>
      </c>
      <c r="B3" s="10" t="s">
        <v>16</v>
      </c>
      <c r="C3" s="10">
        <v>1</v>
      </c>
      <c r="D3" s="10" t="s">
        <v>10</v>
      </c>
      <c r="E3" s="10" t="s">
        <v>11</v>
      </c>
      <c r="F3" s="10" t="s">
        <v>12</v>
      </c>
      <c r="G3" s="10" t="s">
        <v>13</v>
      </c>
      <c r="H3" s="11"/>
      <c r="I3" s="12" t="s">
        <v>17</v>
      </c>
      <c r="J3" s="13" t="s">
        <v>18</v>
      </c>
      <c r="K3" s="5"/>
      <c r="L3" s="6"/>
      <c r="M3" s="7"/>
      <c r="N3" s="8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9">
        <v>102</v>
      </c>
      <c r="B4" s="10" t="s">
        <v>19</v>
      </c>
      <c r="C4" s="10">
        <v>3</v>
      </c>
      <c r="D4" s="10" t="s">
        <v>10</v>
      </c>
      <c r="E4" s="10" t="s">
        <v>11</v>
      </c>
      <c r="F4" s="10" t="s">
        <v>12</v>
      </c>
      <c r="G4" s="10" t="s">
        <v>13</v>
      </c>
      <c r="H4" s="11"/>
      <c r="I4" s="12" t="s">
        <v>20</v>
      </c>
      <c r="J4" s="13" t="s">
        <v>21</v>
      </c>
      <c r="K4" s="5"/>
      <c r="L4" s="6"/>
      <c r="M4" s="7"/>
      <c r="N4" s="8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25">
      <c r="A5" s="9">
        <v>103</v>
      </c>
      <c r="B5" s="10" t="s">
        <v>22</v>
      </c>
      <c r="C5" s="10">
        <v>1</v>
      </c>
      <c r="D5" s="10" t="s">
        <v>10</v>
      </c>
      <c r="E5" s="10" t="s">
        <v>11</v>
      </c>
      <c r="F5" s="10" t="s">
        <v>12</v>
      </c>
      <c r="G5" s="10" t="s">
        <v>13</v>
      </c>
      <c r="H5" s="11"/>
      <c r="I5" s="12" t="s">
        <v>23</v>
      </c>
      <c r="J5" s="13" t="s">
        <v>24</v>
      </c>
      <c r="K5" s="5"/>
      <c r="L5" s="6"/>
      <c r="M5" s="7"/>
      <c r="N5" s="8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5">
      <c r="A6" s="9">
        <v>104</v>
      </c>
      <c r="B6" s="10" t="s">
        <v>25</v>
      </c>
      <c r="C6" s="10">
        <v>2</v>
      </c>
      <c r="D6" s="10" t="s">
        <v>10</v>
      </c>
      <c r="E6" s="10" t="s">
        <v>11</v>
      </c>
      <c r="F6" s="10" t="s">
        <v>12</v>
      </c>
      <c r="G6" s="10" t="s">
        <v>13</v>
      </c>
      <c r="H6" s="11"/>
      <c r="I6" s="12" t="s">
        <v>26</v>
      </c>
      <c r="J6" s="13" t="s">
        <v>27</v>
      </c>
      <c r="K6" s="5"/>
      <c r="L6" s="6"/>
      <c r="M6" s="7"/>
      <c r="N6" s="8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9">
        <v>105</v>
      </c>
      <c r="B7" s="10" t="s">
        <v>28</v>
      </c>
      <c r="C7" s="10">
        <v>3</v>
      </c>
      <c r="D7" s="10" t="s">
        <v>10</v>
      </c>
      <c r="E7" s="10" t="s">
        <v>11</v>
      </c>
      <c r="F7" s="10" t="s">
        <v>12</v>
      </c>
      <c r="G7" s="10" t="s">
        <v>13</v>
      </c>
      <c r="H7" s="11"/>
      <c r="I7" s="12" t="s">
        <v>29</v>
      </c>
      <c r="J7" s="13" t="s">
        <v>30</v>
      </c>
      <c r="K7" s="6"/>
      <c r="L7" s="6"/>
      <c r="M7" s="8"/>
      <c r="N7" s="8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9">
        <v>106</v>
      </c>
      <c r="B8" s="10" t="s">
        <v>31</v>
      </c>
      <c r="C8" s="10">
        <v>1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12" t="s">
        <v>32</v>
      </c>
      <c r="J8" s="13" t="s">
        <v>33</v>
      </c>
      <c r="K8" s="5"/>
      <c r="L8" s="6"/>
      <c r="M8" s="7"/>
      <c r="N8" s="8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9">
        <v>107</v>
      </c>
      <c r="B9" s="10" t="s">
        <v>34</v>
      </c>
      <c r="C9" s="10">
        <v>4</v>
      </c>
      <c r="D9" s="10" t="s">
        <v>10</v>
      </c>
      <c r="E9" s="10" t="s">
        <v>11</v>
      </c>
      <c r="F9" s="10" t="s">
        <v>12</v>
      </c>
      <c r="G9" s="10" t="s">
        <v>13</v>
      </c>
      <c r="H9" s="11"/>
      <c r="I9" s="12" t="s">
        <v>35</v>
      </c>
      <c r="J9" s="13" t="s">
        <v>36</v>
      </c>
      <c r="K9" s="5"/>
      <c r="L9" s="6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 x14ac:dyDescent="0.25">
      <c r="A10" s="9">
        <v>108</v>
      </c>
      <c r="B10" s="10" t="s">
        <v>37</v>
      </c>
      <c r="C10" s="10">
        <v>4</v>
      </c>
      <c r="D10" s="10" t="s">
        <v>10</v>
      </c>
      <c r="E10" s="10" t="s">
        <v>11</v>
      </c>
      <c r="F10" s="10" t="s">
        <v>12</v>
      </c>
      <c r="G10" s="10" t="s">
        <v>13</v>
      </c>
      <c r="H10" s="11"/>
      <c r="I10" s="12" t="s">
        <v>38</v>
      </c>
      <c r="J10" s="13" t="s">
        <v>39</v>
      </c>
      <c r="K10" s="5"/>
      <c r="L10" s="6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9">
        <v>109</v>
      </c>
      <c r="B11" s="10" t="s">
        <v>40</v>
      </c>
      <c r="C11" s="10">
        <v>1</v>
      </c>
      <c r="D11" s="10" t="s">
        <v>10</v>
      </c>
      <c r="E11" s="10" t="s">
        <v>11</v>
      </c>
      <c r="F11" s="10" t="s">
        <v>12</v>
      </c>
      <c r="G11" s="10" t="s">
        <v>13</v>
      </c>
      <c r="H11" s="11"/>
      <c r="I11" s="12" t="s">
        <v>41</v>
      </c>
      <c r="J11" s="13" t="s">
        <v>42</v>
      </c>
      <c r="K11" s="5"/>
      <c r="L11" s="6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9">
        <v>110</v>
      </c>
      <c r="B12" s="10" t="s">
        <v>43</v>
      </c>
      <c r="C12" s="10">
        <v>1</v>
      </c>
      <c r="D12" s="10" t="s">
        <v>10</v>
      </c>
      <c r="E12" s="10" t="s">
        <v>11</v>
      </c>
      <c r="F12" s="10" t="s">
        <v>12</v>
      </c>
      <c r="G12" s="10" t="s">
        <v>13</v>
      </c>
      <c r="H12" s="11"/>
      <c r="I12" s="14" t="s">
        <v>44</v>
      </c>
      <c r="J12" s="15" t="s">
        <v>45</v>
      </c>
      <c r="K12" s="5"/>
      <c r="L12" s="6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customHeight="1" x14ac:dyDescent="0.25">
      <c r="A13" s="9">
        <v>111</v>
      </c>
      <c r="B13" s="10" t="s">
        <v>46</v>
      </c>
      <c r="C13" s="10">
        <v>4</v>
      </c>
      <c r="D13" s="10" t="s">
        <v>10</v>
      </c>
      <c r="E13" s="10" t="s">
        <v>11</v>
      </c>
      <c r="F13" s="10" t="s">
        <v>12</v>
      </c>
      <c r="G13" s="10" t="s">
        <v>13</v>
      </c>
      <c r="H13" s="11"/>
      <c r="I13" s="12" t="s">
        <v>47</v>
      </c>
      <c r="J13" s="13" t="s">
        <v>48</v>
      </c>
      <c r="K13" s="5"/>
      <c r="L13" s="6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 x14ac:dyDescent="0.25">
      <c r="A14" s="9">
        <v>112</v>
      </c>
      <c r="B14" s="10" t="s">
        <v>49</v>
      </c>
      <c r="C14" s="10">
        <v>3</v>
      </c>
      <c r="D14" s="10" t="s">
        <v>10</v>
      </c>
      <c r="E14" s="10" t="s">
        <v>11</v>
      </c>
      <c r="F14" s="10" t="s">
        <v>12</v>
      </c>
      <c r="G14" s="10" t="s">
        <v>13</v>
      </c>
      <c r="H14" s="11"/>
      <c r="I14" s="12" t="s">
        <v>50</v>
      </c>
      <c r="J14" s="13" t="s">
        <v>51</v>
      </c>
      <c r="K14" s="5"/>
      <c r="L14" s="6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customHeight="1" x14ac:dyDescent="0.25">
      <c r="A15" s="9">
        <v>113</v>
      </c>
      <c r="B15" s="10" t="s">
        <v>52</v>
      </c>
      <c r="C15" s="10">
        <v>2</v>
      </c>
      <c r="D15" s="10" t="s">
        <v>10</v>
      </c>
      <c r="E15" s="10" t="s">
        <v>11</v>
      </c>
      <c r="F15" s="10" t="s">
        <v>12</v>
      </c>
      <c r="G15" s="10" t="s">
        <v>13</v>
      </c>
      <c r="H15" s="11"/>
      <c r="I15" s="14" t="s">
        <v>53</v>
      </c>
      <c r="J15" s="13" t="s">
        <v>54</v>
      </c>
      <c r="K15" s="5"/>
      <c r="L15" s="6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customHeight="1" x14ac:dyDescent="0.25">
      <c r="A16" s="9">
        <v>114</v>
      </c>
      <c r="B16" s="10" t="s">
        <v>55</v>
      </c>
      <c r="C16" s="10">
        <v>3</v>
      </c>
      <c r="D16" s="10" t="s">
        <v>10</v>
      </c>
      <c r="E16" s="10" t="s">
        <v>11</v>
      </c>
      <c r="F16" s="10" t="s">
        <v>12</v>
      </c>
      <c r="G16" s="10" t="s">
        <v>13</v>
      </c>
      <c r="H16" s="11"/>
      <c r="I16" s="12" t="s">
        <v>56</v>
      </c>
      <c r="J16" s="13" t="s">
        <v>57</v>
      </c>
      <c r="K16" s="6"/>
      <c r="L16" s="6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customHeight="1" x14ac:dyDescent="0.25">
      <c r="A17" s="10">
        <v>115</v>
      </c>
      <c r="B17" s="10" t="s">
        <v>58</v>
      </c>
      <c r="C17" s="10">
        <v>2</v>
      </c>
      <c r="D17" s="10" t="s">
        <v>10</v>
      </c>
      <c r="E17" s="10" t="s">
        <v>11</v>
      </c>
      <c r="F17" s="10" t="s">
        <v>12</v>
      </c>
      <c r="G17" s="10" t="s">
        <v>13</v>
      </c>
      <c r="H17" s="7"/>
      <c r="I17" s="12" t="s">
        <v>59</v>
      </c>
      <c r="J17" s="13" t="s">
        <v>60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10">
        <v>116</v>
      </c>
      <c r="B18" s="10" t="s">
        <v>61</v>
      </c>
      <c r="C18" s="10">
        <v>4</v>
      </c>
      <c r="D18" s="10" t="s">
        <v>10</v>
      </c>
      <c r="E18" s="10" t="s">
        <v>11</v>
      </c>
      <c r="F18" s="10" t="s">
        <v>12</v>
      </c>
      <c r="G18" s="10" t="s">
        <v>13</v>
      </c>
      <c r="H18" s="7"/>
      <c r="I18" s="12" t="s">
        <v>62</v>
      </c>
      <c r="J18" s="13" t="s">
        <v>63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 customHeight="1" x14ac:dyDescent="0.25">
      <c r="A19" s="10">
        <v>117</v>
      </c>
      <c r="B19" s="10" t="s">
        <v>64</v>
      </c>
      <c r="C19" s="10">
        <v>2</v>
      </c>
      <c r="D19" s="10" t="s">
        <v>10</v>
      </c>
      <c r="E19" s="10" t="s">
        <v>11</v>
      </c>
      <c r="F19" s="10" t="s">
        <v>12</v>
      </c>
      <c r="G19" s="10" t="s">
        <v>13</v>
      </c>
      <c r="H19" s="7"/>
      <c r="I19" s="12" t="s">
        <v>65</v>
      </c>
      <c r="J19" s="13" t="s">
        <v>66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10">
        <v>118</v>
      </c>
      <c r="B20" s="10" t="s">
        <v>67</v>
      </c>
      <c r="C20" s="10">
        <v>1</v>
      </c>
      <c r="D20" s="10" t="s">
        <v>10</v>
      </c>
      <c r="E20" s="10" t="s">
        <v>11</v>
      </c>
      <c r="F20" s="10" t="s">
        <v>12</v>
      </c>
      <c r="G20" s="10" t="s">
        <v>13</v>
      </c>
      <c r="H20" s="7"/>
      <c r="I20" s="12" t="s">
        <v>68</v>
      </c>
      <c r="J20" s="13" t="s">
        <v>69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10">
        <v>119</v>
      </c>
      <c r="B21" s="10" t="s">
        <v>70</v>
      </c>
      <c r="C21" s="10">
        <v>4</v>
      </c>
      <c r="D21" s="10" t="s">
        <v>10</v>
      </c>
      <c r="E21" s="10" t="s">
        <v>11</v>
      </c>
      <c r="F21" s="10" t="s">
        <v>12</v>
      </c>
      <c r="G21" s="10" t="s">
        <v>13</v>
      </c>
      <c r="H21" s="7"/>
      <c r="I21" s="12" t="s">
        <v>71</v>
      </c>
      <c r="J21" s="13" t="s">
        <v>72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10">
        <v>120</v>
      </c>
      <c r="B22" s="10" t="s">
        <v>73</v>
      </c>
      <c r="C22" s="10">
        <v>1</v>
      </c>
      <c r="D22" s="10" t="s">
        <v>10</v>
      </c>
      <c r="E22" s="10" t="s">
        <v>11</v>
      </c>
      <c r="F22" s="10" t="s">
        <v>12</v>
      </c>
      <c r="G22" s="10" t="s">
        <v>13</v>
      </c>
      <c r="H22" s="7"/>
      <c r="I22" s="16" t="s">
        <v>74</v>
      </c>
      <c r="J22" s="15" t="s">
        <v>75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10">
        <v>121</v>
      </c>
      <c r="B23" s="10" t="s">
        <v>76</v>
      </c>
      <c r="C23" s="10">
        <v>3</v>
      </c>
      <c r="D23" s="10" t="s">
        <v>10</v>
      </c>
      <c r="E23" s="10" t="s">
        <v>11</v>
      </c>
      <c r="F23" s="10" t="s">
        <v>12</v>
      </c>
      <c r="G23" s="10" t="s">
        <v>13</v>
      </c>
      <c r="H23" s="7"/>
      <c r="I23" s="12" t="s">
        <v>77</v>
      </c>
      <c r="J23" s="13" t="s">
        <v>10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10">
        <v>122</v>
      </c>
      <c r="B24" s="10" t="s">
        <v>78</v>
      </c>
      <c r="C24" s="10">
        <v>4</v>
      </c>
      <c r="D24" s="10" t="s">
        <v>10</v>
      </c>
      <c r="E24" s="10" t="s">
        <v>11</v>
      </c>
      <c r="F24" s="10" t="s">
        <v>12</v>
      </c>
      <c r="G24" s="10" t="s">
        <v>13</v>
      </c>
      <c r="H24" s="7"/>
      <c r="I24" s="12" t="s">
        <v>79</v>
      </c>
      <c r="J24" s="13" t="s">
        <v>80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0">
        <v>123</v>
      </c>
      <c r="B25" s="10" t="s">
        <v>81</v>
      </c>
      <c r="C25" s="10">
        <v>1</v>
      </c>
      <c r="D25" s="10" t="s">
        <v>10</v>
      </c>
      <c r="E25" s="10" t="s">
        <v>11</v>
      </c>
      <c r="F25" s="10" t="s">
        <v>12</v>
      </c>
      <c r="G25" s="10" t="s">
        <v>13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0">
        <v>124</v>
      </c>
      <c r="B26" s="10" t="s">
        <v>82</v>
      </c>
      <c r="C26" s="10">
        <v>2</v>
      </c>
      <c r="D26" s="10" t="s">
        <v>10</v>
      </c>
      <c r="E26" s="10" t="s">
        <v>11</v>
      </c>
      <c r="F26" s="10" t="s">
        <v>12</v>
      </c>
      <c r="G26" s="10" t="s">
        <v>13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0">
        <v>125</v>
      </c>
      <c r="B27" s="10" t="s">
        <v>83</v>
      </c>
      <c r="C27" s="10">
        <v>1</v>
      </c>
      <c r="D27" s="10" t="s">
        <v>10</v>
      </c>
      <c r="E27" s="10" t="s">
        <v>11</v>
      </c>
      <c r="F27" s="10" t="s">
        <v>12</v>
      </c>
      <c r="G27" s="10" t="s">
        <v>13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0">
        <v>126</v>
      </c>
      <c r="B28" s="10" t="s">
        <v>84</v>
      </c>
      <c r="C28" s="10">
        <v>4</v>
      </c>
      <c r="D28" s="10" t="s">
        <v>10</v>
      </c>
      <c r="E28" s="10" t="s">
        <v>11</v>
      </c>
      <c r="F28" s="10" t="s">
        <v>12</v>
      </c>
      <c r="G28" s="10" t="s">
        <v>13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0">
        <v>127</v>
      </c>
      <c r="B29" s="10" t="s">
        <v>85</v>
      </c>
      <c r="C29" s="10">
        <v>4</v>
      </c>
      <c r="D29" s="10" t="s">
        <v>10</v>
      </c>
      <c r="E29" s="10" t="s">
        <v>11</v>
      </c>
      <c r="F29" s="10" t="s">
        <v>12</v>
      </c>
      <c r="G29" s="10" t="s">
        <v>13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0">
        <v>128</v>
      </c>
      <c r="B30" s="10" t="s">
        <v>86</v>
      </c>
      <c r="C30" s="10">
        <v>3</v>
      </c>
      <c r="D30" s="10" t="s">
        <v>10</v>
      </c>
      <c r="E30" s="10" t="s">
        <v>11</v>
      </c>
      <c r="F30" s="10" t="s">
        <v>12</v>
      </c>
      <c r="G30" s="10" t="s">
        <v>13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0">
        <v>129</v>
      </c>
      <c r="B31" s="10" t="s">
        <v>87</v>
      </c>
      <c r="C31" s="10">
        <v>1</v>
      </c>
      <c r="D31" s="10" t="s">
        <v>10</v>
      </c>
      <c r="E31" s="10" t="s">
        <v>11</v>
      </c>
      <c r="F31" s="10" t="s">
        <v>12</v>
      </c>
      <c r="G31" s="10" t="s">
        <v>13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0">
        <v>130</v>
      </c>
      <c r="B32" s="10" t="s">
        <v>88</v>
      </c>
      <c r="C32" s="10">
        <v>4</v>
      </c>
      <c r="D32" s="10" t="s">
        <v>10</v>
      </c>
      <c r="E32" s="10" t="s">
        <v>11</v>
      </c>
      <c r="F32" s="10" t="s">
        <v>12</v>
      </c>
      <c r="G32" s="10" t="s">
        <v>13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0">
        <v>131</v>
      </c>
      <c r="B33" s="10" t="s">
        <v>89</v>
      </c>
      <c r="C33" s="10">
        <v>3</v>
      </c>
      <c r="D33" s="10" t="s">
        <v>10</v>
      </c>
      <c r="E33" s="10" t="s">
        <v>11</v>
      </c>
      <c r="F33" s="10" t="s">
        <v>12</v>
      </c>
      <c r="G33" s="10" t="s">
        <v>13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0">
        <v>132</v>
      </c>
      <c r="B34" s="10" t="s">
        <v>90</v>
      </c>
      <c r="C34" s="10">
        <v>1</v>
      </c>
      <c r="D34" s="10" t="s">
        <v>10</v>
      </c>
      <c r="E34" s="10" t="s">
        <v>11</v>
      </c>
      <c r="F34" s="10" t="s">
        <v>12</v>
      </c>
      <c r="G34" s="10" t="s">
        <v>13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0">
        <v>133</v>
      </c>
      <c r="B35" s="10" t="s">
        <v>91</v>
      </c>
      <c r="C35" s="10">
        <v>1</v>
      </c>
      <c r="D35" s="10" t="s">
        <v>10</v>
      </c>
      <c r="E35" s="10" t="s">
        <v>11</v>
      </c>
      <c r="F35" s="10" t="s">
        <v>12</v>
      </c>
      <c r="G35" s="10" t="s">
        <v>13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0">
        <v>134</v>
      </c>
      <c r="B36" s="10" t="s">
        <v>92</v>
      </c>
      <c r="C36" s="10">
        <v>3</v>
      </c>
      <c r="D36" s="10" t="s">
        <v>10</v>
      </c>
      <c r="E36" s="10" t="s">
        <v>11</v>
      </c>
      <c r="F36" s="10" t="s">
        <v>12</v>
      </c>
      <c r="G36" s="10" t="s">
        <v>13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0">
        <v>135</v>
      </c>
      <c r="B37" s="10" t="s">
        <v>93</v>
      </c>
      <c r="C37" s="10">
        <v>4</v>
      </c>
      <c r="D37" s="10" t="s">
        <v>10</v>
      </c>
      <c r="E37" s="10" t="s">
        <v>11</v>
      </c>
      <c r="F37" s="10" t="s">
        <v>12</v>
      </c>
      <c r="G37" s="10" t="s">
        <v>13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0">
        <v>136</v>
      </c>
      <c r="B38" s="10" t="s">
        <v>94</v>
      </c>
      <c r="C38" s="10">
        <v>3</v>
      </c>
      <c r="D38" s="10" t="s">
        <v>10</v>
      </c>
      <c r="E38" s="10" t="s">
        <v>11</v>
      </c>
      <c r="F38" s="10" t="s">
        <v>12</v>
      </c>
      <c r="G38" s="10" t="s">
        <v>13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0">
        <v>137</v>
      </c>
      <c r="B39" s="10" t="s">
        <v>95</v>
      </c>
      <c r="C39" s="10">
        <v>1</v>
      </c>
      <c r="D39" s="10" t="s">
        <v>10</v>
      </c>
      <c r="E39" s="10" t="s">
        <v>11</v>
      </c>
      <c r="F39" s="10" t="s">
        <v>12</v>
      </c>
      <c r="G39" s="10" t="s">
        <v>13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0">
        <v>138</v>
      </c>
      <c r="B40" s="10" t="s">
        <v>96</v>
      </c>
      <c r="C40" s="10">
        <v>1</v>
      </c>
      <c r="D40" s="10" t="s">
        <v>10</v>
      </c>
      <c r="E40" s="10" t="s">
        <v>11</v>
      </c>
      <c r="F40" s="10" t="s">
        <v>12</v>
      </c>
      <c r="G40" s="10" t="s">
        <v>13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0">
        <v>139</v>
      </c>
      <c r="B41" s="10" t="s">
        <v>97</v>
      </c>
      <c r="C41" s="10">
        <v>4</v>
      </c>
      <c r="D41" s="10" t="s">
        <v>10</v>
      </c>
      <c r="E41" s="10" t="s">
        <v>11</v>
      </c>
      <c r="F41" s="10" t="s">
        <v>12</v>
      </c>
      <c r="G41" s="10" t="s">
        <v>13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0">
        <v>140</v>
      </c>
      <c r="B42" s="10" t="s">
        <v>98</v>
      </c>
      <c r="C42" s="10">
        <v>1</v>
      </c>
      <c r="D42" s="10" t="s">
        <v>10</v>
      </c>
      <c r="E42" s="10" t="s">
        <v>11</v>
      </c>
      <c r="F42" s="10" t="s">
        <v>12</v>
      </c>
      <c r="G42" s="10" t="s">
        <v>13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0">
        <v>141</v>
      </c>
      <c r="B43" s="10" t="s">
        <v>99</v>
      </c>
      <c r="C43" s="10">
        <v>1</v>
      </c>
      <c r="D43" s="10" t="s">
        <v>10</v>
      </c>
      <c r="E43" s="10" t="s">
        <v>11</v>
      </c>
      <c r="F43" s="10" t="s">
        <v>12</v>
      </c>
      <c r="G43" s="10" t="s">
        <v>13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0">
        <v>142</v>
      </c>
      <c r="B44" s="10" t="s">
        <v>100</v>
      </c>
      <c r="C44" s="10">
        <v>1</v>
      </c>
      <c r="D44" s="10" t="s">
        <v>10</v>
      </c>
      <c r="E44" s="10" t="s">
        <v>11</v>
      </c>
      <c r="F44" s="10" t="s">
        <v>12</v>
      </c>
      <c r="G44" s="10" t="s">
        <v>13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0">
        <v>143</v>
      </c>
      <c r="B45" s="10" t="s">
        <v>101</v>
      </c>
      <c r="C45" s="10">
        <v>2</v>
      </c>
      <c r="D45" s="10" t="s">
        <v>10</v>
      </c>
      <c r="E45" s="10" t="s">
        <v>11</v>
      </c>
      <c r="F45" s="10" t="s">
        <v>12</v>
      </c>
      <c r="G45" s="10" t="s">
        <v>13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0">
        <v>144</v>
      </c>
      <c r="B46" s="10" t="s">
        <v>102</v>
      </c>
      <c r="C46" s="10">
        <v>3</v>
      </c>
      <c r="D46" s="10" t="s">
        <v>10</v>
      </c>
      <c r="E46" s="10" t="s">
        <v>11</v>
      </c>
      <c r="F46" s="10" t="s">
        <v>12</v>
      </c>
      <c r="G46" s="10" t="s">
        <v>13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0">
        <v>145</v>
      </c>
      <c r="B47" s="10" t="s">
        <v>103</v>
      </c>
      <c r="C47" s="10">
        <v>4</v>
      </c>
      <c r="D47" s="10" t="s">
        <v>10</v>
      </c>
      <c r="E47" s="10" t="s">
        <v>11</v>
      </c>
      <c r="F47" s="10" t="s">
        <v>12</v>
      </c>
      <c r="G47" s="10" t="s">
        <v>13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0">
        <v>146</v>
      </c>
      <c r="B48" s="10" t="s">
        <v>104</v>
      </c>
      <c r="C48" s="10">
        <v>4</v>
      </c>
      <c r="D48" s="10" t="s">
        <v>10</v>
      </c>
      <c r="E48" s="10" t="s">
        <v>105</v>
      </c>
      <c r="F48" s="10" t="s">
        <v>12</v>
      </c>
      <c r="G48" s="10" t="s">
        <v>106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0">
        <v>147</v>
      </c>
      <c r="B49" s="10" t="s">
        <v>107</v>
      </c>
      <c r="C49" s="10">
        <v>4</v>
      </c>
      <c r="D49" s="10" t="s">
        <v>10</v>
      </c>
      <c r="E49" s="10" t="s">
        <v>105</v>
      </c>
      <c r="F49" s="10" t="s">
        <v>12</v>
      </c>
      <c r="G49" s="10" t="s">
        <v>106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0">
        <v>148</v>
      </c>
      <c r="B50" s="10" t="s">
        <v>108</v>
      </c>
      <c r="C50" s="10">
        <v>1</v>
      </c>
      <c r="D50" s="10" t="s">
        <v>10</v>
      </c>
      <c r="E50" s="10" t="s">
        <v>105</v>
      </c>
      <c r="F50" s="10" t="s">
        <v>12</v>
      </c>
      <c r="G50" s="10" t="s">
        <v>106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0">
        <v>149</v>
      </c>
      <c r="B51" s="10" t="s">
        <v>109</v>
      </c>
      <c r="C51" s="10">
        <v>2</v>
      </c>
      <c r="D51" s="10" t="s">
        <v>10</v>
      </c>
      <c r="E51" s="10" t="s">
        <v>105</v>
      </c>
      <c r="F51" s="10" t="s">
        <v>12</v>
      </c>
      <c r="G51" s="10" t="s">
        <v>106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0">
        <v>150</v>
      </c>
      <c r="B52" s="10" t="s">
        <v>110</v>
      </c>
      <c r="C52" s="10">
        <v>2</v>
      </c>
      <c r="D52" s="10" t="s">
        <v>10</v>
      </c>
      <c r="E52" s="10" t="s">
        <v>105</v>
      </c>
      <c r="F52" s="10" t="s">
        <v>12</v>
      </c>
      <c r="G52" s="10" t="s">
        <v>106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0">
        <v>151</v>
      </c>
      <c r="B53" s="10" t="s">
        <v>111</v>
      </c>
      <c r="C53" s="10">
        <v>1</v>
      </c>
      <c r="D53" s="10" t="s">
        <v>10</v>
      </c>
      <c r="E53" s="10" t="s">
        <v>105</v>
      </c>
      <c r="F53" s="10" t="s">
        <v>12</v>
      </c>
      <c r="G53" s="10" t="s">
        <v>106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0">
        <v>152</v>
      </c>
      <c r="B54" s="10" t="s">
        <v>112</v>
      </c>
      <c r="C54" s="10">
        <v>4</v>
      </c>
      <c r="D54" s="10" t="s">
        <v>10</v>
      </c>
      <c r="E54" s="10" t="s">
        <v>105</v>
      </c>
      <c r="F54" s="10" t="s">
        <v>12</v>
      </c>
      <c r="G54" s="10" t="s">
        <v>106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0">
        <v>153</v>
      </c>
      <c r="B55" s="10" t="s">
        <v>113</v>
      </c>
      <c r="C55" s="10">
        <v>3</v>
      </c>
      <c r="D55" s="10" t="s">
        <v>10</v>
      </c>
      <c r="E55" s="10" t="s">
        <v>105</v>
      </c>
      <c r="F55" s="10" t="s">
        <v>12</v>
      </c>
      <c r="G55" s="10" t="s">
        <v>106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0">
        <v>154</v>
      </c>
      <c r="B56" s="10" t="s">
        <v>114</v>
      </c>
      <c r="C56" s="10">
        <v>1</v>
      </c>
      <c r="D56" s="10" t="s">
        <v>10</v>
      </c>
      <c r="E56" s="10" t="s">
        <v>105</v>
      </c>
      <c r="F56" s="10" t="s">
        <v>12</v>
      </c>
      <c r="G56" s="10" t="s">
        <v>106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0">
        <v>155</v>
      </c>
      <c r="B57" s="10" t="s">
        <v>115</v>
      </c>
      <c r="C57" s="10">
        <v>4</v>
      </c>
      <c r="D57" s="10" t="s">
        <v>10</v>
      </c>
      <c r="E57" s="10" t="s">
        <v>105</v>
      </c>
      <c r="F57" s="10" t="s">
        <v>12</v>
      </c>
      <c r="G57" s="10" t="s">
        <v>106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0">
        <v>156</v>
      </c>
      <c r="B58" s="10" t="s">
        <v>116</v>
      </c>
      <c r="C58" s="10">
        <v>2</v>
      </c>
      <c r="D58" s="10" t="s">
        <v>10</v>
      </c>
      <c r="E58" s="10" t="s">
        <v>105</v>
      </c>
      <c r="F58" s="10" t="s">
        <v>12</v>
      </c>
      <c r="G58" s="10" t="s">
        <v>106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0">
        <v>157</v>
      </c>
      <c r="B59" s="10" t="s">
        <v>117</v>
      </c>
      <c r="C59" s="10">
        <v>1</v>
      </c>
      <c r="D59" s="10" t="s">
        <v>10</v>
      </c>
      <c r="E59" s="10" t="s">
        <v>105</v>
      </c>
      <c r="F59" s="10" t="s">
        <v>12</v>
      </c>
      <c r="G59" s="10" t="s">
        <v>106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0">
        <v>158</v>
      </c>
      <c r="B60" s="10" t="s">
        <v>118</v>
      </c>
      <c r="C60" s="10">
        <v>3</v>
      </c>
      <c r="D60" s="10" t="s">
        <v>10</v>
      </c>
      <c r="E60" s="10" t="s">
        <v>105</v>
      </c>
      <c r="F60" s="10" t="s">
        <v>12</v>
      </c>
      <c r="G60" s="10" t="s">
        <v>106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0">
        <v>159</v>
      </c>
      <c r="B61" s="10" t="s">
        <v>119</v>
      </c>
      <c r="C61" s="10">
        <v>4</v>
      </c>
      <c r="D61" s="10" t="s">
        <v>10</v>
      </c>
      <c r="E61" s="10" t="s">
        <v>105</v>
      </c>
      <c r="F61" s="10" t="s">
        <v>12</v>
      </c>
      <c r="G61" s="10" t="s">
        <v>106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0">
        <v>160</v>
      </c>
      <c r="B62" s="10" t="s">
        <v>120</v>
      </c>
      <c r="C62" s="10">
        <v>1</v>
      </c>
      <c r="D62" s="10" t="s">
        <v>10</v>
      </c>
      <c r="E62" s="10" t="s">
        <v>105</v>
      </c>
      <c r="F62" s="10" t="s">
        <v>12</v>
      </c>
      <c r="G62" s="10" t="s">
        <v>106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0">
        <v>161</v>
      </c>
      <c r="B63" s="10" t="s">
        <v>121</v>
      </c>
      <c r="C63" s="10">
        <v>1</v>
      </c>
      <c r="D63" s="10" t="s">
        <v>10</v>
      </c>
      <c r="E63" s="10" t="s">
        <v>105</v>
      </c>
      <c r="F63" s="10" t="s">
        <v>12</v>
      </c>
      <c r="G63" s="10" t="s">
        <v>106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0">
        <v>162</v>
      </c>
      <c r="B64" s="10" t="s">
        <v>121</v>
      </c>
      <c r="C64" s="10">
        <v>1</v>
      </c>
      <c r="D64" s="10" t="s">
        <v>10</v>
      </c>
      <c r="E64" s="10" t="s">
        <v>105</v>
      </c>
      <c r="F64" s="10" t="s">
        <v>12</v>
      </c>
      <c r="G64" s="10" t="s">
        <v>106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0">
        <v>163</v>
      </c>
      <c r="B65" s="10" t="s">
        <v>122</v>
      </c>
      <c r="C65" s="10">
        <v>1</v>
      </c>
      <c r="D65" s="10" t="s">
        <v>10</v>
      </c>
      <c r="E65" s="10" t="s">
        <v>105</v>
      </c>
      <c r="F65" s="10" t="s">
        <v>12</v>
      </c>
      <c r="G65" s="10" t="s">
        <v>106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0">
        <v>164</v>
      </c>
      <c r="B66" s="10" t="s">
        <v>123</v>
      </c>
      <c r="C66" s="10">
        <v>3</v>
      </c>
      <c r="D66" s="10" t="s">
        <v>10</v>
      </c>
      <c r="E66" s="10" t="s">
        <v>105</v>
      </c>
      <c r="F66" s="10" t="s">
        <v>12</v>
      </c>
      <c r="G66" s="10" t="s">
        <v>106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0">
        <v>165</v>
      </c>
      <c r="B67" s="10" t="s">
        <v>124</v>
      </c>
      <c r="C67" s="10">
        <v>3</v>
      </c>
      <c r="D67" s="10" t="s">
        <v>10</v>
      </c>
      <c r="E67" s="10" t="s">
        <v>105</v>
      </c>
      <c r="F67" s="10" t="s">
        <v>12</v>
      </c>
      <c r="G67" s="10" t="s">
        <v>106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0">
        <v>166</v>
      </c>
      <c r="B68" s="10" t="s">
        <v>125</v>
      </c>
      <c r="C68" s="10">
        <v>4</v>
      </c>
      <c r="D68" s="10" t="s">
        <v>10</v>
      </c>
      <c r="E68" s="10" t="s">
        <v>105</v>
      </c>
      <c r="F68" s="10" t="s">
        <v>12</v>
      </c>
      <c r="G68" s="10" t="s">
        <v>106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0">
        <v>167</v>
      </c>
      <c r="B69" s="10" t="s">
        <v>126</v>
      </c>
      <c r="C69" s="10">
        <v>2</v>
      </c>
      <c r="D69" s="10" t="s">
        <v>10</v>
      </c>
      <c r="E69" s="10" t="s">
        <v>105</v>
      </c>
      <c r="F69" s="10" t="s">
        <v>12</v>
      </c>
      <c r="G69" s="10" t="s">
        <v>106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0">
        <v>168</v>
      </c>
      <c r="B70" s="10" t="s">
        <v>127</v>
      </c>
      <c r="C70" s="10">
        <v>1</v>
      </c>
      <c r="D70" s="10" t="s">
        <v>10</v>
      </c>
      <c r="E70" s="10" t="s">
        <v>105</v>
      </c>
      <c r="F70" s="10" t="s">
        <v>12</v>
      </c>
      <c r="G70" s="10" t="s">
        <v>106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0">
        <v>169</v>
      </c>
      <c r="B71" s="10" t="s">
        <v>128</v>
      </c>
      <c r="C71" s="10">
        <v>2</v>
      </c>
      <c r="D71" s="10" t="s">
        <v>10</v>
      </c>
      <c r="E71" s="10" t="s">
        <v>105</v>
      </c>
      <c r="F71" s="10" t="s">
        <v>12</v>
      </c>
      <c r="G71" s="10" t="s">
        <v>106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0">
        <v>170</v>
      </c>
      <c r="B72" s="10" t="s">
        <v>129</v>
      </c>
      <c r="C72" s="10">
        <v>1</v>
      </c>
      <c r="D72" s="10" t="s">
        <v>10</v>
      </c>
      <c r="E72" s="10" t="s">
        <v>105</v>
      </c>
      <c r="F72" s="10" t="s">
        <v>12</v>
      </c>
      <c r="G72" s="10" t="s">
        <v>106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0">
        <v>171</v>
      </c>
      <c r="B73" s="10" t="s">
        <v>130</v>
      </c>
      <c r="C73" s="10">
        <v>3</v>
      </c>
      <c r="D73" s="10" t="s">
        <v>10</v>
      </c>
      <c r="E73" s="10" t="s">
        <v>105</v>
      </c>
      <c r="F73" s="10" t="s">
        <v>12</v>
      </c>
      <c r="G73" s="10" t="s">
        <v>106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0">
        <v>172</v>
      </c>
      <c r="B74" s="10" t="s">
        <v>131</v>
      </c>
      <c r="C74" s="10">
        <v>1</v>
      </c>
      <c r="D74" s="10" t="s">
        <v>10</v>
      </c>
      <c r="E74" s="10" t="s">
        <v>105</v>
      </c>
      <c r="F74" s="10" t="s">
        <v>12</v>
      </c>
      <c r="G74" s="10" t="s">
        <v>106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0">
        <v>173</v>
      </c>
      <c r="B75" s="10" t="s">
        <v>132</v>
      </c>
      <c r="C75" s="10">
        <v>3</v>
      </c>
      <c r="D75" s="10" t="s">
        <v>10</v>
      </c>
      <c r="E75" s="10" t="s">
        <v>105</v>
      </c>
      <c r="F75" s="10" t="s">
        <v>12</v>
      </c>
      <c r="G75" s="10" t="s">
        <v>106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0">
        <v>174</v>
      </c>
      <c r="B76" s="10" t="s">
        <v>133</v>
      </c>
      <c r="C76" s="10">
        <v>1</v>
      </c>
      <c r="D76" s="10" t="s">
        <v>10</v>
      </c>
      <c r="E76" s="10" t="s">
        <v>105</v>
      </c>
      <c r="F76" s="10" t="s">
        <v>12</v>
      </c>
      <c r="G76" s="10" t="s">
        <v>106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0">
        <v>175</v>
      </c>
      <c r="B77" s="10" t="s">
        <v>134</v>
      </c>
      <c r="C77" s="10">
        <v>1</v>
      </c>
      <c r="D77" s="10" t="s">
        <v>10</v>
      </c>
      <c r="E77" s="10" t="s">
        <v>105</v>
      </c>
      <c r="F77" s="10" t="s">
        <v>12</v>
      </c>
      <c r="G77" s="10" t="s">
        <v>106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0">
        <v>176</v>
      </c>
      <c r="B78" s="10" t="s">
        <v>135</v>
      </c>
      <c r="C78" s="10">
        <v>1</v>
      </c>
      <c r="D78" s="10" t="s">
        <v>10</v>
      </c>
      <c r="E78" s="10" t="s">
        <v>105</v>
      </c>
      <c r="F78" s="10" t="s">
        <v>12</v>
      </c>
      <c r="G78" s="10" t="s">
        <v>106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0">
        <v>177</v>
      </c>
      <c r="B79" s="10" t="s">
        <v>136</v>
      </c>
      <c r="C79" s="10">
        <v>4</v>
      </c>
      <c r="D79" s="10" t="s">
        <v>10</v>
      </c>
      <c r="E79" s="10" t="s">
        <v>105</v>
      </c>
      <c r="F79" s="10" t="s">
        <v>12</v>
      </c>
      <c r="G79" s="10" t="s">
        <v>106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0">
        <v>178</v>
      </c>
      <c r="B80" s="10" t="s">
        <v>137</v>
      </c>
      <c r="C80" s="10">
        <v>1</v>
      </c>
      <c r="D80" s="10" t="s">
        <v>10</v>
      </c>
      <c r="E80" s="10" t="s">
        <v>105</v>
      </c>
      <c r="F80" s="10" t="s">
        <v>12</v>
      </c>
      <c r="G80" s="10" t="s">
        <v>106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0">
        <v>179</v>
      </c>
      <c r="B81" s="10" t="s">
        <v>138</v>
      </c>
      <c r="C81" s="10">
        <v>3</v>
      </c>
      <c r="D81" s="10" t="s">
        <v>10</v>
      </c>
      <c r="E81" s="10" t="s">
        <v>105</v>
      </c>
      <c r="F81" s="10" t="s">
        <v>12</v>
      </c>
      <c r="G81" s="10" t="s">
        <v>106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0">
        <v>180</v>
      </c>
      <c r="B82" s="10" t="s">
        <v>139</v>
      </c>
      <c r="C82" s="10">
        <v>1</v>
      </c>
      <c r="D82" s="10" t="s">
        <v>10</v>
      </c>
      <c r="E82" s="10" t="s">
        <v>105</v>
      </c>
      <c r="F82" s="10" t="s">
        <v>12</v>
      </c>
      <c r="G82" s="10" t="s">
        <v>106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0">
        <v>181</v>
      </c>
      <c r="B83" s="10" t="s">
        <v>140</v>
      </c>
      <c r="C83" s="10">
        <v>1</v>
      </c>
      <c r="D83" s="10" t="s">
        <v>10</v>
      </c>
      <c r="E83" s="10" t="s">
        <v>105</v>
      </c>
      <c r="F83" s="10" t="s">
        <v>12</v>
      </c>
      <c r="G83" s="10" t="s">
        <v>106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0">
        <v>182</v>
      </c>
      <c r="B84" s="10" t="s">
        <v>141</v>
      </c>
      <c r="C84" s="10">
        <v>1</v>
      </c>
      <c r="D84" s="10" t="s">
        <v>10</v>
      </c>
      <c r="E84" s="10" t="s">
        <v>105</v>
      </c>
      <c r="F84" s="10" t="s">
        <v>12</v>
      </c>
      <c r="G84" s="10" t="s">
        <v>106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0">
        <v>183</v>
      </c>
      <c r="B85" s="10" t="s">
        <v>142</v>
      </c>
      <c r="C85" s="10">
        <v>3</v>
      </c>
      <c r="D85" s="10" t="s">
        <v>10</v>
      </c>
      <c r="E85" s="10" t="s">
        <v>105</v>
      </c>
      <c r="F85" s="10" t="s">
        <v>12</v>
      </c>
      <c r="G85" s="10" t="s">
        <v>106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0">
        <v>184</v>
      </c>
      <c r="B86" s="10" t="s">
        <v>143</v>
      </c>
      <c r="C86" s="10">
        <v>1</v>
      </c>
      <c r="D86" s="10" t="s">
        <v>10</v>
      </c>
      <c r="E86" s="10" t="s">
        <v>105</v>
      </c>
      <c r="F86" s="10" t="s">
        <v>12</v>
      </c>
      <c r="G86" s="10" t="s">
        <v>106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0">
        <v>185</v>
      </c>
      <c r="B87" s="10" t="s">
        <v>144</v>
      </c>
      <c r="C87" s="10">
        <v>3</v>
      </c>
      <c r="D87" s="10" t="s">
        <v>10</v>
      </c>
      <c r="E87" s="10" t="s">
        <v>105</v>
      </c>
      <c r="F87" s="10" t="s">
        <v>12</v>
      </c>
      <c r="G87" s="10" t="s">
        <v>106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0">
        <v>186</v>
      </c>
      <c r="B88" s="10" t="s">
        <v>145</v>
      </c>
      <c r="C88" s="10">
        <v>1</v>
      </c>
      <c r="D88" s="10" t="s">
        <v>10</v>
      </c>
      <c r="E88" s="10" t="s">
        <v>105</v>
      </c>
      <c r="F88" s="10" t="s">
        <v>12</v>
      </c>
      <c r="G88" s="10" t="s">
        <v>106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0">
        <v>187</v>
      </c>
      <c r="B89" s="10" t="s">
        <v>146</v>
      </c>
      <c r="C89" s="10">
        <v>1</v>
      </c>
      <c r="D89" s="10" t="s">
        <v>10</v>
      </c>
      <c r="E89" s="10" t="s">
        <v>105</v>
      </c>
      <c r="F89" s="10" t="s">
        <v>12</v>
      </c>
      <c r="G89" s="10" t="s">
        <v>106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0">
        <v>188</v>
      </c>
      <c r="B90" s="10" t="s">
        <v>147</v>
      </c>
      <c r="C90" s="10">
        <v>3</v>
      </c>
      <c r="D90" s="10" t="s">
        <v>10</v>
      </c>
      <c r="E90" s="10" t="s">
        <v>105</v>
      </c>
      <c r="F90" s="10" t="s">
        <v>12</v>
      </c>
      <c r="G90" s="10" t="s">
        <v>106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0">
        <v>189</v>
      </c>
      <c r="B91" s="10" t="s">
        <v>148</v>
      </c>
      <c r="C91" s="10">
        <v>1</v>
      </c>
      <c r="D91" s="10" t="s">
        <v>10</v>
      </c>
      <c r="E91" s="10" t="s">
        <v>105</v>
      </c>
      <c r="F91" s="10" t="s">
        <v>12</v>
      </c>
      <c r="G91" s="10" t="s">
        <v>106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0">
        <v>190</v>
      </c>
      <c r="B92" s="10" t="s">
        <v>149</v>
      </c>
      <c r="C92" s="10">
        <v>4</v>
      </c>
      <c r="D92" s="10" t="s">
        <v>10</v>
      </c>
      <c r="E92" s="10" t="s">
        <v>105</v>
      </c>
      <c r="F92" s="10" t="s">
        <v>12</v>
      </c>
      <c r="G92" s="10" t="s">
        <v>106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0">
        <v>191</v>
      </c>
      <c r="B93" s="10" t="s">
        <v>150</v>
      </c>
      <c r="C93" s="10">
        <v>1</v>
      </c>
      <c r="D93" s="10" t="s">
        <v>10</v>
      </c>
      <c r="E93" s="10" t="s">
        <v>105</v>
      </c>
      <c r="F93" s="10" t="s">
        <v>12</v>
      </c>
      <c r="G93" s="10" t="s">
        <v>106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0">
        <v>192</v>
      </c>
      <c r="B94" s="10" t="s">
        <v>151</v>
      </c>
      <c r="C94" s="10">
        <v>3</v>
      </c>
      <c r="D94" s="10" t="s">
        <v>10</v>
      </c>
      <c r="E94" s="10" t="s">
        <v>105</v>
      </c>
      <c r="F94" s="10" t="s">
        <v>12</v>
      </c>
      <c r="G94" s="10" t="s">
        <v>106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0">
        <v>193</v>
      </c>
      <c r="B95" s="10" t="s">
        <v>152</v>
      </c>
      <c r="C95" s="10">
        <v>4</v>
      </c>
      <c r="D95" s="10" t="s">
        <v>10</v>
      </c>
      <c r="E95" s="10" t="s">
        <v>105</v>
      </c>
      <c r="F95" s="10" t="s">
        <v>12</v>
      </c>
      <c r="G95" s="10" t="s">
        <v>106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0">
        <v>194</v>
      </c>
      <c r="B96" s="10" t="s">
        <v>153</v>
      </c>
      <c r="C96" s="10">
        <v>2</v>
      </c>
      <c r="D96" s="10" t="s">
        <v>10</v>
      </c>
      <c r="E96" s="10" t="s">
        <v>105</v>
      </c>
      <c r="F96" s="10" t="s">
        <v>12</v>
      </c>
      <c r="G96" s="10" t="s">
        <v>106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0">
        <v>195</v>
      </c>
      <c r="B97" s="10" t="s">
        <v>154</v>
      </c>
      <c r="C97" s="10">
        <v>4</v>
      </c>
      <c r="D97" s="10" t="s">
        <v>10</v>
      </c>
      <c r="E97" s="10" t="s">
        <v>105</v>
      </c>
      <c r="F97" s="10" t="s">
        <v>12</v>
      </c>
      <c r="G97" s="10" t="s">
        <v>106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0">
        <v>196</v>
      </c>
      <c r="B98" s="10" t="s">
        <v>155</v>
      </c>
      <c r="C98" s="10">
        <v>2</v>
      </c>
      <c r="D98" s="10" t="s">
        <v>10</v>
      </c>
      <c r="E98" s="10" t="s">
        <v>105</v>
      </c>
      <c r="F98" s="10" t="s">
        <v>12</v>
      </c>
      <c r="G98" s="10" t="s">
        <v>106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0">
        <v>197</v>
      </c>
      <c r="B99" s="10" t="s">
        <v>156</v>
      </c>
      <c r="C99" s="10">
        <v>2</v>
      </c>
      <c r="D99" s="10" t="s">
        <v>10</v>
      </c>
      <c r="E99" s="10" t="s">
        <v>105</v>
      </c>
      <c r="F99" s="10" t="s">
        <v>12</v>
      </c>
      <c r="G99" s="10" t="s">
        <v>106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0">
        <v>198</v>
      </c>
      <c r="B100" s="10" t="s">
        <v>157</v>
      </c>
      <c r="C100" s="10">
        <v>1</v>
      </c>
      <c r="D100" s="10" t="s">
        <v>10</v>
      </c>
      <c r="E100" s="10" t="s">
        <v>105</v>
      </c>
      <c r="F100" s="10" t="s">
        <v>12</v>
      </c>
      <c r="G100" s="10" t="s">
        <v>106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0">
        <v>199</v>
      </c>
      <c r="B101" s="10" t="s">
        <v>158</v>
      </c>
      <c r="C101" s="10">
        <v>1</v>
      </c>
      <c r="D101" s="10" t="s">
        <v>10</v>
      </c>
      <c r="E101" s="10" t="s">
        <v>105</v>
      </c>
      <c r="F101" s="10" t="s">
        <v>12</v>
      </c>
      <c r="G101" s="10" t="s">
        <v>106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0">
        <v>200</v>
      </c>
      <c r="B102" s="10" t="s">
        <v>159</v>
      </c>
      <c r="C102" s="10">
        <v>3</v>
      </c>
      <c r="D102" s="10" t="s">
        <v>10</v>
      </c>
      <c r="E102" s="10" t="s">
        <v>105</v>
      </c>
      <c r="F102" s="10" t="s">
        <v>12</v>
      </c>
      <c r="G102" s="10" t="s">
        <v>106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0">
        <v>201</v>
      </c>
      <c r="B103" s="10" t="s">
        <v>160</v>
      </c>
      <c r="C103" s="10">
        <v>1</v>
      </c>
      <c r="D103" s="10" t="s">
        <v>10</v>
      </c>
      <c r="E103" s="10" t="s">
        <v>105</v>
      </c>
      <c r="F103" s="10" t="s">
        <v>12</v>
      </c>
      <c r="G103" s="10" t="s">
        <v>106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10">
        <v>202</v>
      </c>
      <c r="B104" s="10" t="s">
        <v>161</v>
      </c>
      <c r="C104" s="10">
        <v>2</v>
      </c>
      <c r="D104" s="10" t="s">
        <v>10</v>
      </c>
      <c r="E104" s="10" t="s">
        <v>105</v>
      </c>
      <c r="F104" s="10" t="s">
        <v>12</v>
      </c>
      <c r="G104" s="10" t="s">
        <v>106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10">
        <v>203</v>
      </c>
      <c r="B105" s="10" t="s">
        <v>162</v>
      </c>
      <c r="C105" s="10">
        <v>1</v>
      </c>
      <c r="D105" s="10" t="s">
        <v>10</v>
      </c>
      <c r="E105" s="10" t="s">
        <v>105</v>
      </c>
      <c r="F105" s="10" t="s">
        <v>12</v>
      </c>
      <c r="G105" s="10" t="s">
        <v>106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5">
      <c r="A106" s="10">
        <v>204</v>
      </c>
      <c r="B106" s="10" t="s">
        <v>163</v>
      </c>
      <c r="C106" s="10">
        <v>1</v>
      </c>
      <c r="D106" s="10" t="s">
        <v>10</v>
      </c>
      <c r="E106" s="10" t="s">
        <v>105</v>
      </c>
      <c r="F106" s="10" t="s">
        <v>12</v>
      </c>
      <c r="G106" s="10" t="s">
        <v>106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5">
      <c r="A107" s="10">
        <v>205</v>
      </c>
      <c r="B107" s="10" t="s">
        <v>164</v>
      </c>
      <c r="C107" s="10">
        <v>5</v>
      </c>
      <c r="D107" s="10" t="s">
        <v>10</v>
      </c>
      <c r="E107" s="10" t="s">
        <v>11</v>
      </c>
      <c r="F107" s="10" t="s">
        <v>165</v>
      </c>
      <c r="G107" s="10" t="s">
        <v>166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5">
      <c r="A108" s="10">
        <v>206</v>
      </c>
      <c r="B108" s="10" t="s">
        <v>167</v>
      </c>
      <c r="C108" s="10">
        <v>6</v>
      </c>
      <c r="D108" s="10" t="s">
        <v>10</v>
      </c>
      <c r="E108" s="10" t="s">
        <v>11</v>
      </c>
      <c r="F108" s="10" t="s">
        <v>165</v>
      </c>
      <c r="G108" s="10" t="s">
        <v>166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5">
      <c r="A109" s="10">
        <v>207</v>
      </c>
      <c r="B109" s="10" t="s">
        <v>168</v>
      </c>
      <c r="C109" s="10">
        <v>6</v>
      </c>
      <c r="D109" s="10" t="s">
        <v>10</v>
      </c>
      <c r="E109" s="10" t="s">
        <v>11</v>
      </c>
      <c r="F109" s="10" t="s">
        <v>165</v>
      </c>
      <c r="G109" s="10" t="s">
        <v>166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5">
      <c r="A110" s="10">
        <v>208</v>
      </c>
      <c r="B110" s="10" t="s">
        <v>169</v>
      </c>
      <c r="C110" s="10">
        <v>5</v>
      </c>
      <c r="D110" s="10" t="s">
        <v>10</v>
      </c>
      <c r="E110" s="10" t="s">
        <v>11</v>
      </c>
      <c r="F110" s="10" t="s">
        <v>165</v>
      </c>
      <c r="G110" s="10" t="s">
        <v>166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5">
      <c r="A111" s="10">
        <v>209</v>
      </c>
      <c r="B111" s="10" t="s">
        <v>170</v>
      </c>
      <c r="C111" s="10">
        <v>5</v>
      </c>
      <c r="D111" s="10" t="s">
        <v>10</v>
      </c>
      <c r="E111" s="10" t="s">
        <v>11</v>
      </c>
      <c r="F111" s="10" t="s">
        <v>165</v>
      </c>
      <c r="G111" s="10" t="s">
        <v>166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5">
      <c r="A112" s="10">
        <v>210</v>
      </c>
      <c r="B112" s="10" t="s">
        <v>171</v>
      </c>
      <c r="C112" s="10">
        <v>5</v>
      </c>
      <c r="D112" s="10" t="s">
        <v>10</v>
      </c>
      <c r="E112" s="10" t="s">
        <v>11</v>
      </c>
      <c r="F112" s="10" t="s">
        <v>165</v>
      </c>
      <c r="G112" s="10" t="s">
        <v>166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x14ac:dyDescent="0.25">
      <c r="A113" s="10">
        <v>211</v>
      </c>
      <c r="B113" s="10" t="s">
        <v>172</v>
      </c>
      <c r="C113" s="10">
        <v>6</v>
      </c>
      <c r="D113" s="10" t="s">
        <v>10</v>
      </c>
      <c r="E113" s="10" t="s">
        <v>11</v>
      </c>
      <c r="F113" s="10" t="s">
        <v>165</v>
      </c>
      <c r="G113" s="10" t="s">
        <v>166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x14ac:dyDescent="0.25">
      <c r="A114" s="10">
        <v>212</v>
      </c>
      <c r="B114" s="10" t="s">
        <v>173</v>
      </c>
      <c r="C114" s="10">
        <v>5</v>
      </c>
      <c r="D114" s="10" t="s">
        <v>10</v>
      </c>
      <c r="E114" s="10" t="s">
        <v>11</v>
      </c>
      <c r="F114" s="10" t="s">
        <v>165</v>
      </c>
      <c r="G114" s="10" t="s">
        <v>166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x14ac:dyDescent="0.25">
      <c r="A115" s="10">
        <v>213</v>
      </c>
      <c r="B115" s="10" t="s">
        <v>174</v>
      </c>
      <c r="C115" s="10">
        <v>5</v>
      </c>
      <c r="D115" s="10" t="s">
        <v>10</v>
      </c>
      <c r="E115" s="10" t="s">
        <v>11</v>
      </c>
      <c r="F115" s="10" t="s">
        <v>165</v>
      </c>
      <c r="G115" s="10" t="s">
        <v>166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x14ac:dyDescent="0.25">
      <c r="A116" s="10">
        <v>214</v>
      </c>
      <c r="B116" s="10" t="s">
        <v>175</v>
      </c>
      <c r="C116" s="10">
        <v>6</v>
      </c>
      <c r="D116" s="10" t="s">
        <v>10</v>
      </c>
      <c r="E116" s="10" t="s">
        <v>11</v>
      </c>
      <c r="F116" s="10" t="s">
        <v>165</v>
      </c>
      <c r="G116" s="10" t="s">
        <v>166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x14ac:dyDescent="0.25">
      <c r="A117" s="10">
        <v>215</v>
      </c>
      <c r="B117" s="10" t="s">
        <v>176</v>
      </c>
      <c r="C117" s="10">
        <v>6</v>
      </c>
      <c r="D117" s="10" t="s">
        <v>10</v>
      </c>
      <c r="E117" s="10" t="s">
        <v>11</v>
      </c>
      <c r="F117" s="10" t="s">
        <v>165</v>
      </c>
      <c r="G117" s="10" t="s">
        <v>166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x14ac:dyDescent="0.25">
      <c r="A118" s="10">
        <v>216</v>
      </c>
      <c r="B118" s="10" t="s">
        <v>177</v>
      </c>
      <c r="C118" s="10">
        <v>6</v>
      </c>
      <c r="D118" s="10" t="s">
        <v>10</v>
      </c>
      <c r="E118" s="10" t="s">
        <v>11</v>
      </c>
      <c r="F118" s="10" t="s">
        <v>165</v>
      </c>
      <c r="G118" s="10" t="s">
        <v>166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5">
      <c r="A119" s="10">
        <v>217</v>
      </c>
      <c r="B119" s="10" t="s">
        <v>178</v>
      </c>
      <c r="C119" s="10">
        <v>5</v>
      </c>
      <c r="D119" s="10" t="s">
        <v>10</v>
      </c>
      <c r="E119" s="10" t="s">
        <v>11</v>
      </c>
      <c r="F119" s="10" t="s">
        <v>165</v>
      </c>
      <c r="G119" s="10" t="s">
        <v>166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x14ac:dyDescent="0.25">
      <c r="A120" s="10">
        <v>218</v>
      </c>
      <c r="B120" s="10" t="s">
        <v>179</v>
      </c>
      <c r="C120" s="10">
        <v>6</v>
      </c>
      <c r="D120" s="10" t="s">
        <v>10</v>
      </c>
      <c r="E120" s="10" t="s">
        <v>105</v>
      </c>
      <c r="F120" s="10" t="s">
        <v>165</v>
      </c>
      <c r="G120" s="10" t="s">
        <v>180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x14ac:dyDescent="0.25">
      <c r="A121" s="10">
        <v>219</v>
      </c>
      <c r="B121" s="10" t="s">
        <v>181</v>
      </c>
      <c r="C121" s="10">
        <v>5</v>
      </c>
      <c r="D121" s="10" t="s">
        <v>10</v>
      </c>
      <c r="E121" s="10" t="s">
        <v>105</v>
      </c>
      <c r="F121" s="10" t="s">
        <v>165</v>
      </c>
      <c r="G121" s="10" t="s">
        <v>180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x14ac:dyDescent="0.25">
      <c r="A122" s="10">
        <v>220</v>
      </c>
      <c r="B122" s="10" t="s">
        <v>182</v>
      </c>
      <c r="C122" s="10">
        <v>6</v>
      </c>
      <c r="D122" s="10" t="s">
        <v>10</v>
      </c>
      <c r="E122" s="10" t="s">
        <v>105</v>
      </c>
      <c r="F122" s="10" t="s">
        <v>165</v>
      </c>
      <c r="G122" s="10" t="s">
        <v>180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x14ac:dyDescent="0.25">
      <c r="A123" s="10">
        <v>221</v>
      </c>
      <c r="B123" s="10" t="s">
        <v>183</v>
      </c>
      <c r="C123" s="10">
        <v>6</v>
      </c>
      <c r="D123" s="10" t="s">
        <v>10</v>
      </c>
      <c r="E123" s="10" t="s">
        <v>105</v>
      </c>
      <c r="F123" s="10" t="s">
        <v>165</v>
      </c>
      <c r="G123" s="10" t="s">
        <v>180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x14ac:dyDescent="0.25">
      <c r="A124" s="10">
        <v>222</v>
      </c>
      <c r="B124" s="10" t="s">
        <v>184</v>
      </c>
      <c r="C124" s="10">
        <v>5</v>
      </c>
      <c r="D124" s="10" t="s">
        <v>10</v>
      </c>
      <c r="E124" s="10" t="s">
        <v>105</v>
      </c>
      <c r="F124" s="10" t="s">
        <v>165</v>
      </c>
      <c r="G124" s="10" t="s">
        <v>180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x14ac:dyDescent="0.25">
      <c r="A125" s="10">
        <v>223</v>
      </c>
      <c r="B125" s="10" t="s">
        <v>185</v>
      </c>
      <c r="C125" s="10">
        <v>5</v>
      </c>
      <c r="D125" s="10" t="s">
        <v>10</v>
      </c>
      <c r="E125" s="10" t="s">
        <v>105</v>
      </c>
      <c r="F125" s="10" t="s">
        <v>165</v>
      </c>
      <c r="G125" s="10" t="s">
        <v>180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x14ac:dyDescent="0.25">
      <c r="A126" s="10">
        <v>224</v>
      </c>
      <c r="B126" s="10" t="s">
        <v>186</v>
      </c>
      <c r="C126" s="10">
        <v>5</v>
      </c>
      <c r="D126" s="10" t="s">
        <v>10</v>
      </c>
      <c r="E126" s="10" t="s">
        <v>105</v>
      </c>
      <c r="F126" s="10" t="s">
        <v>165</v>
      </c>
      <c r="G126" s="10" t="s">
        <v>180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5">
      <c r="A127" s="10">
        <v>225</v>
      </c>
      <c r="B127" s="10" t="s">
        <v>187</v>
      </c>
      <c r="C127" s="10">
        <v>5</v>
      </c>
      <c r="D127" s="10" t="s">
        <v>10</v>
      </c>
      <c r="E127" s="10" t="s">
        <v>105</v>
      </c>
      <c r="F127" s="10" t="s">
        <v>165</v>
      </c>
      <c r="G127" s="10" t="s">
        <v>180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x14ac:dyDescent="0.25">
      <c r="A128" s="10">
        <v>226</v>
      </c>
      <c r="B128" s="10" t="s">
        <v>188</v>
      </c>
      <c r="C128" s="10">
        <v>6</v>
      </c>
      <c r="D128" s="10" t="s">
        <v>10</v>
      </c>
      <c r="E128" s="10" t="s">
        <v>105</v>
      </c>
      <c r="F128" s="10" t="s">
        <v>165</v>
      </c>
      <c r="G128" s="10" t="s">
        <v>180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x14ac:dyDescent="0.25">
      <c r="A129" s="10">
        <v>227</v>
      </c>
      <c r="B129" s="10" t="s">
        <v>189</v>
      </c>
      <c r="C129" s="10">
        <v>6</v>
      </c>
      <c r="D129" s="10" t="s">
        <v>10</v>
      </c>
      <c r="E129" s="10" t="s">
        <v>105</v>
      </c>
      <c r="F129" s="10" t="s">
        <v>165</v>
      </c>
      <c r="G129" s="10" t="s">
        <v>180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x14ac:dyDescent="0.25">
      <c r="A130" s="10">
        <v>228</v>
      </c>
      <c r="B130" s="10" t="s">
        <v>190</v>
      </c>
      <c r="C130" s="10">
        <v>6</v>
      </c>
      <c r="D130" s="10" t="s">
        <v>10</v>
      </c>
      <c r="E130" s="10" t="s">
        <v>105</v>
      </c>
      <c r="F130" s="10" t="s">
        <v>165</v>
      </c>
      <c r="G130" s="10" t="s">
        <v>180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x14ac:dyDescent="0.25">
      <c r="A131" s="10">
        <v>229</v>
      </c>
      <c r="B131" s="10" t="s">
        <v>191</v>
      </c>
      <c r="C131" s="10">
        <v>5</v>
      </c>
      <c r="D131" s="10" t="s">
        <v>10</v>
      </c>
      <c r="E131" s="10" t="s">
        <v>105</v>
      </c>
      <c r="F131" s="10" t="s">
        <v>165</v>
      </c>
      <c r="G131" s="10" t="s">
        <v>180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x14ac:dyDescent="0.25">
      <c r="A132" s="10">
        <v>230</v>
      </c>
      <c r="B132" s="10" t="s">
        <v>192</v>
      </c>
      <c r="C132" s="10">
        <v>5</v>
      </c>
      <c r="D132" s="10" t="s">
        <v>10</v>
      </c>
      <c r="E132" s="10" t="s">
        <v>105</v>
      </c>
      <c r="F132" s="10" t="s">
        <v>165</v>
      </c>
      <c r="G132" s="10" t="s">
        <v>180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x14ac:dyDescent="0.25">
      <c r="A133" s="10">
        <v>231</v>
      </c>
      <c r="B133" s="10" t="s">
        <v>153</v>
      </c>
      <c r="C133" s="10">
        <v>5</v>
      </c>
      <c r="D133" s="10" t="s">
        <v>10</v>
      </c>
      <c r="E133" s="10" t="s">
        <v>105</v>
      </c>
      <c r="F133" s="10" t="s">
        <v>165</v>
      </c>
      <c r="G133" s="10" t="s">
        <v>180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x14ac:dyDescent="0.25">
      <c r="A134" s="10">
        <v>232</v>
      </c>
      <c r="B134" s="10" t="s">
        <v>193</v>
      </c>
      <c r="C134" s="10">
        <v>6</v>
      </c>
      <c r="D134" s="10" t="s">
        <v>10</v>
      </c>
      <c r="E134" s="10" t="s">
        <v>105</v>
      </c>
      <c r="F134" s="10" t="s">
        <v>165</v>
      </c>
      <c r="G134" s="10" t="s">
        <v>180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x14ac:dyDescent="0.25">
      <c r="A135" s="10">
        <v>233</v>
      </c>
      <c r="B135" s="10" t="s">
        <v>194</v>
      </c>
      <c r="C135" s="10">
        <v>5</v>
      </c>
      <c r="D135" s="10" t="s">
        <v>10</v>
      </c>
      <c r="E135" s="10" t="s">
        <v>105</v>
      </c>
      <c r="F135" s="10" t="s">
        <v>165</v>
      </c>
      <c r="G135" s="10" t="s">
        <v>180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x14ac:dyDescent="0.25">
      <c r="A136" s="10">
        <v>234</v>
      </c>
      <c r="B136" s="10" t="s">
        <v>195</v>
      </c>
      <c r="C136" s="10">
        <v>7</v>
      </c>
      <c r="D136" s="10" t="s">
        <v>10</v>
      </c>
      <c r="E136" s="10" t="s">
        <v>11</v>
      </c>
      <c r="F136" s="10" t="s">
        <v>196</v>
      </c>
      <c r="G136" s="10" t="s">
        <v>197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x14ac:dyDescent="0.25">
      <c r="A137" s="10">
        <v>235</v>
      </c>
      <c r="B137" s="10" t="s">
        <v>198</v>
      </c>
      <c r="C137" s="10">
        <v>7</v>
      </c>
      <c r="D137" s="10" t="s">
        <v>10</v>
      </c>
      <c r="E137" s="10" t="s">
        <v>11</v>
      </c>
      <c r="F137" s="10" t="s">
        <v>196</v>
      </c>
      <c r="G137" s="10" t="s">
        <v>197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x14ac:dyDescent="0.25">
      <c r="A138" s="10">
        <v>236</v>
      </c>
      <c r="B138" s="10" t="s">
        <v>199</v>
      </c>
      <c r="C138" s="10">
        <v>7</v>
      </c>
      <c r="D138" s="10" t="s">
        <v>10</v>
      </c>
      <c r="E138" s="10" t="s">
        <v>11</v>
      </c>
      <c r="F138" s="10" t="s">
        <v>196</v>
      </c>
      <c r="G138" s="10" t="s">
        <v>197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x14ac:dyDescent="0.25">
      <c r="A139" s="10">
        <v>237</v>
      </c>
      <c r="B139" s="10" t="s">
        <v>200</v>
      </c>
      <c r="C139" s="10">
        <v>7</v>
      </c>
      <c r="D139" s="10" t="s">
        <v>10</v>
      </c>
      <c r="E139" s="10" t="s">
        <v>11</v>
      </c>
      <c r="F139" s="10" t="s">
        <v>196</v>
      </c>
      <c r="G139" s="10" t="s">
        <v>197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5">
      <c r="A140" s="10">
        <v>238</v>
      </c>
      <c r="B140" s="10" t="s">
        <v>201</v>
      </c>
      <c r="C140" s="10">
        <v>8</v>
      </c>
      <c r="D140" s="10" t="s">
        <v>10</v>
      </c>
      <c r="E140" s="10" t="s">
        <v>11</v>
      </c>
      <c r="F140" s="10" t="s">
        <v>196</v>
      </c>
      <c r="G140" s="10" t="s">
        <v>197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x14ac:dyDescent="0.25">
      <c r="A141" s="10">
        <v>239</v>
      </c>
      <c r="B141" s="10" t="s">
        <v>202</v>
      </c>
      <c r="C141" s="10">
        <v>8</v>
      </c>
      <c r="D141" s="10" t="s">
        <v>10</v>
      </c>
      <c r="E141" s="10" t="s">
        <v>11</v>
      </c>
      <c r="F141" s="10" t="s">
        <v>196</v>
      </c>
      <c r="G141" s="10" t="s">
        <v>197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x14ac:dyDescent="0.25">
      <c r="A142" s="10">
        <v>240</v>
      </c>
      <c r="B142" s="10" t="s">
        <v>203</v>
      </c>
      <c r="C142" s="10">
        <v>8</v>
      </c>
      <c r="D142" s="10" t="s">
        <v>10</v>
      </c>
      <c r="E142" s="10" t="s">
        <v>11</v>
      </c>
      <c r="F142" s="10" t="s">
        <v>196</v>
      </c>
      <c r="G142" s="10" t="s">
        <v>197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x14ac:dyDescent="0.25">
      <c r="A143" s="10">
        <v>241</v>
      </c>
      <c r="B143" s="10" t="s">
        <v>204</v>
      </c>
      <c r="C143" s="10">
        <v>8</v>
      </c>
      <c r="D143" s="10" t="s">
        <v>10</v>
      </c>
      <c r="E143" s="10" t="s">
        <v>11</v>
      </c>
      <c r="F143" s="10" t="s">
        <v>196</v>
      </c>
      <c r="G143" s="10" t="s">
        <v>197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x14ac:dyDescent="0.25">
      <c r="A144" s="10">
        <v>242</v>
      </c>
      <c r="B144" s="10" t="s">
        <v>205</v>
      </c>
      <c r="C144" s="10">
        <v>7</v>
      </c>
      <c r="D144" s="10" t="s">
        <v>10</v>
      </c>
      <c r="E144" s="10" t="s">
        <v>11</v>
      </c>
      <c r="F144" s="10" t="s">
        <v>196</v>
      </c>
      <c r="G144" s="10" t="s">
        <v>197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5">
      <c r="A145" s="10">
        <v>243</v>
      </c>
      <c r="B145" s="10" t="s">
        <v>206</v>
      </c>
      <c r="C145" s="10">
        <v>7</v>
      </c>
      <c r="D145" s="10" t="s">
        <v>10</v>
      </c>
      <c r="E145" s="10" t="s">
        <v>11</v>
      </c>
      <c r="F145" s="10" t="s">
        <v>196</v>
      </c>
      <c r="G145" s="10" t="s">
        <v>197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x14ac:dyDescent="0.25">
      <c r="A146" s="10">
        <v>244</v>
      </c>
      <c r="B146" s="10" t="s">
        <v>207</v>
      </c>
      <c r="C146" s="10">
        <v>7</v>
      </c>
      <c r="D146" s="10" t="s">
        <v>10</v>
      </c>
      <c r="E146" s="10" t="s">
        <v>11</v>
      </c>
      <c r="F146" s="10" t="s">
        <v>196</v>
      </c>
      <c r="G146" s="10" t="s">
        <v>197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x14ac:dyDescent="0.25">
      <c r="A147" s="10">
        <v>245</v>
      </c>
      <c r="B147" s="10" t="s">
        <v>208</v>
      </c>
      <c r="C147" s="10">
        <v>8</v>
      </c>
      <c r="D147" s="10" t="s">
        <v>10</v>
      </c>
      <c r="E147" s="10" t="s">
        <v>11</v>
      </c>
      <c r="F147" s="10" t="s">
        <v>196</v>
      </c>
      <c r="G147" s="10" t="s">
        <v>197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x14ac:dyDescent="0.25">
      <c r="A148" s="10">
        <v>246</v>
      </c>
      <c r="B148" s="10" t="s">
        <v>208</v>
      </c>
      <c r="C148" s="10">
        <v>8</v>
      </c>
      <c r="D148" s="10" t="s">
        <v>10</v>
      </c>
      <c r="E148" s="10" t="s">
        <v>11</v>
      </c>
      <c r="F148" s="10" t="s">
        <v>196</v>
      </c>
      <c r="G148" s="10" t="s">
        <v>197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x14ac:dyDescent="0.25">
      <c r="A149" s="10">
        <v>247</v>
      </c>
      <c r="B149" s="10" t="s">
        <v>209</v>
      </c>
      <c r="C149" s="10">
        <v>8</v>
      </c>
      <c r="D149" s="10" t="s">
        <v>10</v>
      </c>
      <c r="E149" s="10" t="s">
        <v>11</v>
      </c>
      <c r="F149" s="10" t="s">
        <v>196</v>
      </c>
      <c r="G149" s="10" t="s">
        <v>197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5">
      <c r="A150" s="10">
        <v>248</v>
      </c>
      <c r="B150" s="10" t="s">
        <v>210</v>
      </c>
      <c r="C150" s="10">
        <v>7</v>
      </c>
      <c r="D150" s="10" t="s">
        <v>10</v>
      </c>
      <c r="E150" s="10" t="s">
        <v>11</v>
      </c>
      <c r="F150" s="10" t="s">
        <v>196</v>
      </c>
      <c r="G150" s="10" t="s">
        <v>197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x14ac:dyDescent="0.25">
      <c r="A151" s="10">
        <v>249</v>
      </c>
      <c r="B151" s="10" t="s">
        <v>211</v>
      </c>
      <c r="C151" s="10">
        <v>8</v>
      </c>
      <c r="D151" s="10" t="s">
        <v>10</v>
      </c>
      <c r="E151" s="10" t="s">
        <v>11</v>
      </c>
      <c r="F151" s="10" t="s">
        <v>196</v>
      </c>
      <c r="G151" s="10" t="s">
        <v>197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x14ac:dyDescent="0.25">
      <c r="A152" s="10">
        <v>250</v>
      </c>
      <c r="B152" s="10" t="s">
        <v>212</v>
      </c>
      <c r="C152" s="10">
        <v>7</v>
      </c>
      <c r="D152" s="10" t="s">
        <v>10</v>
      </c>
      <c r="E152" s="10" t="s">
        <v>11</v>
      </c>
      <c r="F152" s="10" t="s">
        <v>196</v>
      </c>
      <c r="G152" s="10" t="s">
        <v>197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x14ac:dyDescent="0.25">
      <c r="A153" s="10">
        <v>251</v>
      </c>
      <c r="B153" s="10" t="s">
        <v>213</v>
      </c>
      <c r="C153" s="10">
        <v>8</v>
      </c>
      <c r="D153" s="10" t="s">
        <v>10</v>
      </c>
      <c r="E153" s="10" t="s">
        <v>11</v>
      </c>
      <c r="F153" s="10" t="s">
        <v>196</v>
      </c>
      <c r="G153" s="10" t="s">
        <v>197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5">
      <c r="A154" s="10">
        <v>252</v>
      </c>
      <c r="B154" s="10" t="s">
        <v>214</v>
      </c>
      <c r="C154" s="10">
        <v>7</v>
      </c>
      <c r="D154" s="10" t="s">
        <v>10</v>
      </c>
      <c r="E154" s="10" t="s">
        <v>11</v>
      </c>
      <c r="F154" s="10" t="s">
        <v>196</v>
      </c>
      <c r="G154" s="10" t="s">
        <v>197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x14ac:dyDescent="0.25">
      <c r="A155" s="10">
        <v>253</v>
      </c>
      <c r="B155" s="10" t="s">
        <v>215</v>
      </c>
      <c r="C155" s="10">
        <v>7</v>
      </c>
      <c r="D155" s="10" t="s">
        <v>10</v>
      </c>
      <c r="E155" s="10" t="s">
        <v>105</v>
      </c>
      <c r="F155" s="10" t="s">
        <v>196</v>
      </c>
      <c r="G155" s="10" t="s">
        <v>216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x14ac:dyDescent="0.25">
      <c r="A156" s="10">
        <v>254</v>
      </c>
      <c r="B156" s="10" t="s">
        <v>217</v>
      </c>
      <c r="C156" s="10">
        <v>7</v>
      </c>
      <c r="D156" s="10" t="s">
        <v>10</v>
      </c>
      <c r="E156" s="10" t="s">
        <v>105</v>
      </c>
      <c r="F156" s="10" t="s">
        <v>196</v>
      </c>
      <c r="G156" s="10" t="s">
        <v>216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x14ac:dyDescent="0.25">
      <c r="A157" s="10">
        <v>255</v>
      </c>
      <c r="B157" s="10" t="s">
        <v>218</v>
      </c>
      <c r="C157" s="10">
        <v>8</v>
      </c>
      <c r="D157" s="10" t="s">
        <v>10</v>
      </c>
      <c r="E157" s="10" t="s">
        <v>105</v>
      </c>
      <c r="F157" s="10" t="s">
        <v>196</v>
      </c>
      <c r="G157" s="10" t="s">
        <v>216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x14ac:dyDescent="0.25">
      <c r="A158" s="10">
        <v>256</v>
      </c>
      <c r="B158" s="10" t="s">
        <v>219</v>
      </c>
      <c r="C158" s="10">
        <v>8</v>
      </c>
      <c r="D158" s="10" t="s">
        <v>10</v>
      </c>
      <c r="E158" s="10" t="s">
        <v>105</v>
      </c>
      <c r="F158" s="10" t="s">
        <v>196</v>
      </c>
      <c r="G158" s="10" t="s">
        <v>216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x14ac:dyDescent="0.25">
      <c r="A159" s="10">
        <v>257</v>
      </c>
      <c r="B159" s="10" t="s">
        <v>220</v>
      </c>
      <c r="C159" s="10">
        <v>8</v>
      </c>
      <c r="D159" s="10" t="s">
        <v>10</v>
      </c>
      <c r="E159" s="10" t="s">
        <v>105</v>
      </c>
      <c r="F159" s="10" t="s">
        <v>196</v>
      </c>
      <c r="G159" s="10" t="s">
        <v>216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x14ac:dyDescent="0.25">
      <c r="A160" s="10">
        <v>258</v>
      </c>
      <c r="B160" s="10" t="s">
        <v>221</v>
      </c>
      <c r="C160" s="10">
        <v>8</v>
      </c>
      <c r="D160" s="10" t="s">
        <v>10</v>
      </c>
      <c r="E160" s="10" t="s">
        <v>105</v>
      </c>
      <c r="F160" s="10" t="s">
        <v>196</v>
      </c>
      <c r="G160" s="10" t="s">
        <v>216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x14ac:dyDescent="0.25">
      <c r="A161" s="10">
        <v>259</v>
      </c>
      <c r="B161" s="10" t="s">
        <v>222</v>
      </c>
      <c r="C161" s="10">
        <v>8</v>
      </c>
      <c r="D161" s="10" t="s">
        <v>10</v>
      </c>
      <c r="E161" s="10" t="s">
        <v>105</v>
      </c>
      <c r="F161" s="10" t="s">
        <v>196</v>
      </c>
      <c r="G161" s="10" t="s">
        <v>216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x14ac:dyDescent="0.25">
      <c r="A162" s="10">
        <v>260</v>
      </c>
      <c r="B162" s="10" t="s">
        <v>223</v>
      </c>
      <c r="C162" s="10">
        <v>7</v>
      </c>
      <c r="D162" s="10" t="s">
        <v>10</v>
      </c>
      <c r="E162" s="10" t="s">
        <v>105</v>
      </c>
      <c r="F162" s="10" t="s">
        <v>196</v>
      </c>
      <c r="G162" s="10" t="s">
        <v>216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x14ac:dyDescent="0.25">
      <c r="A163" s="10">
        <v>261</v>
      </c>
      <c r="B163" s="10" t="s">
        <v>224</v>
      </c>
      <c r="C163" s="10">
        <v>8</v>
      </c>
      <c r="D163" s="10" t="s">
        <v>10</v>
      </c>
      <c r="E163" s="10" t="s">
        <v>105</v>
      </c>
      <c r="F163" s="10" t="s">
        <v>196</v>
      </c>
      <c r="G163" s="10" t="s">
        <v>216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x14ac:dyDescent="0.25">
      <c r="A164" s="10">
        <v>262</v>
      </c>
      <c r="B164" s="10" t="s">
        <v>225</v>
      </c>
      <c r="C164" s="10">
        <v>8</v>
      </c>
      <c r="D164" s="10" t="s">
        <v>10</v>
      </c>
      <c r="E164" s="10" t="s">
        <v>105</v>
      </c>
      <c r="F164" s="10" t="s">
        <v>196</v>
      </c>
      <c r="G164" s="10" t="s">
        <v>216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x14ac:dyDescent="0.25">
      <c r="A165" s="10">
        <v>263</v>
      </c>
      <c r="B165" s="10" t="s">
        <v>226</v>
      </c>
      <c r="C165" s="10">
        <v>8</v>
      </c>
      <c r="D165" s="10" t="s">
        <v>10</v>
      </c>
      <c r="E165" s="10" t="s">
        <v>105</v>
      </c>
      <c r="F165" s="10" t="s">
        <v>196</v>
      </c>
      <c r="G165" s="10" t="s">
        <v>216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x14ac:dyDescent="0.25">
      <c r="A166" s="10">
        <v>264</v>
      </c>
      <c r="B166" s="10" t="s">
        <v>227</v>
      </c>
      <c r="C166" s="10">
        <v>7</v>
      </c>
      <c r="D166" s="10" t="s">
        <v>10</v>
      </c>
      <c r="E166" s="10" t="s">
        <v>105</v>
      </c>
      <c r="F166" s="10" t="s">
        <v>196</v>
      </c>
      <c r="G166" s="10" t="s">
        <v>216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x14ac:dyDescent="0.25">
      <c r="A167" s="10">
        <v>265</v>
      </c>
      <c r="B167" s="10" t="s">
        <v>228</v>
      </c>
      <c r="C167" s="10">
        <v>8</v>
      </c>
      <c r="D167" s="10" t="s">
        <v>10</v>
      </c>
      <c r="E167" s="10" t="s">
        <v>105</v>
      </c>
      <c r="F167" s="10" t="s">
        <v>196</v>
      </c>
      <c r="G167" s="10" t="s">
        <v>216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x14ac:dyDescent="0.25">
      <c r="A168" s="10">
        <v>266</v>
      </c>
      <c r="B168" s="10" t="s">
        <v>229</v>
      </c>
      <c r="C168" s="10">
        <v>7</v>
      </c>
      <c r="D168" s="10" t="s">
        <v>10</v>
      </c>
      <c r="E168" s="10" t="s">
        <v>105</v>
      </c>
      <c r="F168" s="10" t="s">
        <v>196</v>
      </c>
      <c r="G168" s="10" t="s">
        <v>216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x14ac:dyDescent="0.25">
      <c r="A169" s="10">
        <v>267</v>
      </c>
      <c r="B169" s="10" t="s">
        <v>230</v>
      </c>
      <c r="C169" s="10">
        <v>7</v>
      </c>
      <c r="D169" s="10" t="s">
        <v>10</v>
      </c>
      <c r="E169" s="10" t="s">
        <v>105</v>
      </c>
      <c r="F169" s="10" t="s">
        <v>196</v>
      </c>
      <c r="G169" s="10" t="s">
        <v>216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x14ac:dyDescent="0.25">
      <c r="A170" s="10">
        <v>268</v>
      </c>
      <c r="B170" s="10" t="s">
        <v>231</v>
      </c>
      <c r="C170" s="10">
        <v>8</v>
      </c>
      <c r="D170" s="10" t="s">
        <v>10</v>
      </c>
      <c r="E170" s="10" t="s">
        <v>105</v>
      </c>
      <c r="F170" s="10" t="s">
        <v>196</v>
      </c>
      <c r="G170" s="10" t="s">
        <v>216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x14ac:dyDescent="0.25">
      <c r="A171" s="10">
        <v>269</v>
      </c>
      <c r="B171" s="10" t="s">
        <v>232</v>
      </c>
      <c r="C171" s="10">
        <v>7</v>
      </c>
      <c r="D171" s="10" t="s">
        <v>10</v>
      </c>
      <c r="E171" s="10" t="s">
        <v>105</v>
      </c>
      <c r="F171" s="10" t="s">
        <v>196</v>
      </c>
      <c r="G171" s="10" t="s">
        <v>216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x14ac:dyDescent="0.25">
      <c r="A172" s="10">
        <v>270</v>
      </c>
      <c r="B172" s="10" t="s">
        <v>233</v>
      </c>
      <c r="C172" s="10">
        <v>8</v>
      </c>
      <c r="D172" s="10" t="s">
        <v>10</v>
      </c>
      <c r="E172" s="10" t="s">
        <v>105</v>
      </c>
      <c r="F172" s="10" t="s">
        <v>196</v>
      </c>
      <c r="G172" s="10" t="s">
        <v>216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x14ac:dyDescent="0.25">
      <c r="A173" s="10">
        <v>300</v>
      </c>
      <c r="B173" s="10" t="s">
        <v>234</v>
      </c>
      <c r="C173" s="10">
        <v>2</v>
      </c>
      <c r="D173" s="10" t="s">
        <v>235</v>
      </c>
      <c r="E173" s="10" t="s">
        <v>11</v>
      </c>
      <c r="F173" s="10" t="s">
        <v>12</v>
      </c>
      <c r="G173" s="10" t="s">
        <v>13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x14ac:dyDescent="0.25">
      <c r="A174" s="10">
        <v>301</v>
      </c>
      <c r="B174" s="10" t="s">
        <v>236</v>
      </c>
      <c r="C174" s="10">
        <v>2</v>
      </c>
      <c r="D174" s="10" t="s">
        <v>235</v>
      </c>
      <c r="E174" s="10" t="s">
        <v>11</v>
      </c>
      <c r="F174" s="10" t="s">
        <v>12</v>
      </c>
      <c r="G174" s="10" t="s">
        <v>13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x14ac:dyDescent="0.25">
      <c r="A175" s="10">
        <v>302</v>
      </c>
      <c r="B175" s="10" t="s">
        <v>237</v>
      </c>
      <c r="C175" s="10">
        <v>2</v>
      </c>
      <c r="D175" s="10" t="s">
        <v>235</v>
      </c>
      <c r="E175" s="10" t="s">
        <v>11</v>
      </c>
      <c r="F175" s="10" t="s">
        <v>12</v>
      </c>
      <c r="G175" s="10" t="s">
        <v>13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x14ac:dyDescent="0.25">
      <c r="A176" s="10">
        <v>303</v>
      </c>
      <c r="B176" s="10" t="s">
        <v>238</v>
      </c>
      <c r="C176" s="10">
        <v>4</v>
      </c>
      <c r="D176" s="10" t="s">
        <v>235</v>
      </c>
      <c r="E176" s="10" t="s">
        <v>11</v>
      </c>
      <c r="F176" s="10" t="s">
        <v>12</v>
      </c>
      <c r="G176" s="10" t="s">
        <v>13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x14ac:dyDescent="0.25">
      <c r="A177" s="10">
        <v>304</v>
      </c>
      <c r="B177" s="10" t="s">
        <v>239</v>
      </c>
      <c r="C177" s="10">
        <v>4</v>
      </c>
      <c r="D177" s="10" t="s">
        <v>235</v>
      </c>
      <c r="E177" s="10" t="s">
        <v>11</v>
      </c>
      <c r="F177" s="10" t="s">
        <v>12</v>
      </c>
      <c r="G177" s="10" t="s">
        <v>13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x14ac:dyDescent="0.25">
      <c r="A178" s="10">
        <v>305</v>
      </c>
      <c r="B178" s="10" t="s">
        <v>240</v>
      </c>
      <c r="C178" s="10">
        <v>1</v>
      </c>
      <c r="D178" s="10" t="s">
        <v>235</v>
      </c>
      <c r="E178" s="10" t="s">
        <v>105</v>
      </c>
      <c r="F178" s="10" t="s">
        <v>12</v>
      </c>
      <c r="G178" s="10" t="s">
        <v>106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x14ac:dyDescent="0.25">
      <c r="A179" s="10">
        <v>306</v>
      </c>
      <c r="B179" s="10" t="s">
        <v>241</v>
      </c>
      <c r="C179" s="10">
        <v>1</v>
      </c>
      <c r="D179" s="10" t="s">
        <v>235</v>
      </c>
      <c r="E179" s="10" t="s">
        <v>105</v>
      </c>
      <c r="F179" s="10" t="s">
        <v>12</v>
      </c>
      <c r="G179" s="10" t="s">
        <v>106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x14ac:dyDescent="0.25">
      <c r="A180" s="10">
        <v>307</v>
      </c>
      <c r="B180" s="10" t="s">
        <v>242</v>
      </c>
      <c r="C180" s="10">
        <v>2</v>
      </c>
      <c r="D180" s="10" t="s">
        <v>235</v>
      </c>
      <c r="E180" s="10" t="s">
        <v>105</v>
      </c>
      <c r="F180" s="10" t="s">
        <v>12</v>
      </c>
      <c r="G180" s="10" t="s">
        <v>106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x14ac:dyDescent="0.25">
      <c r="A181" s="10">
        <v>308</v>
      </c>
      <c r="B181" s="10" t="s">
        <v>243</v>
      </c>
      <c r="C181" s="10">
        <v>2</v>
      </c>
      <c r="D181" s="10" t="s">
        <v>235</v>
      </c>
      <c r="E181" s="10" t="s">
        <v>105</v>
      </c>
      <c r="F181" s="10" t="s">
        <v>12</v>
      </c>
      <c r="G181" s="10" t="s">
        <v>106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x14ac:dyDescent="0.25">
      <c r="A182" s="10">
        <v>309</v>
      </c>
      <c r="B182" s="10" t="s">
        <v>244</v>
      </c>
      <c r="C182" s="10">
        <v>5</v>
      </c>
      <c r="D182" s="10" t="s">
        <v>235</v>
      </c>
      <c r="E182" s="10" t="s">
        <v>11</v>
      </c>
      <c r="F182" s="10" t="s">
        <v>165</v>
      </c>
      <c r="G182" s="10" t="s">
        <v>166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x14ac:dyDescent="0.25">
      <c r="A183" s="10">
        <v>310</v>
      </c>
      <c r="B183" s="10" t="s">
        <v>245</v>
      </c>
      <c r="C183" s="10">
        <v>6</v>
      </c>
      <c r="D183" s="10" t="s">
        <v>235</v>
      </c>
      <c r="E183" s="10" t="s">
        <v>105</v>
      </c>
      <c r="F183" s="10" t="s">
        <v>165</v>
      </c>
      <c r="G183" s="10" t="s">
        <v>180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x14ac:dyDescent="0.25">
      <c r="A184" s="10">
        <v>500</v>
      </c>
      <c r="B184" s="10" t="s">
        <v>246</v>
      </c>
      <c r="C184" s="10">
        <v>1</v>
      </c>
      <c r="D184" s="10" t="s">
        <v>18</v>
      </c>
      <c r="E184" s="10" t="s">
        <v>11</v>
      </c>
      <c r="F184" s="10" t="s">
        <v>12</v>
      </c>
      <c r="G184" s="10" t="s">
        <v>13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x14ac:dyDescent="0.25">
      <c r="A185" s="10">
        <v>501</v>
      </c>
      <c r="B185" s="10" t="s">
        <v>247</v>
      </c>
      <c r="C185" s="10">
        <v>1</v>
      </c>
      <c r="D185" s="10" t="s">
        <v>18</v>
      </c>
      <c r="E185" s="10" t="s">
        <v>11</v>
      </c>
      <c r="F185" s="10" t="s">
        <v>12</v>
      </c>
      <c r="G185" s="10" t="s">
        <v>13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x14ac:dyDescent="0.25">
      <c r="A186" s="10">
        <v>502</v>
      </c>
      <c r="B186" s="10" t="s">
        <v>248</v>
      </c>
      <c r="C186" s="10">
        <v>1</v>
      </c>
      <c r="D186" s="10" t="s">
        <v>18</v>
      </c>
      <c r="E186" s="10" t="s">
        <v>11</v>
      </c>
      <c r="F186" s="10" t="s">
        <v>12</v>
      </c>
      <c r="G186" s="10" t="s">
        <v>13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x14ac:dyDescent="0.25">
      <c r="A187" s="10">
        <v>503</v>
      </c>
      <c r="B187" s="10" t="s">
        <v>249</v>
      </c>
      <c r="C187" s="10">
        <v>1</v>
      </c>
      <c r="D187" s="10" t="s">
        <v>18</v>
      </c>
      <c r="E187" s="10" t="s">
        <v>11</v>
      </c>
      <c r="F187" s="10" t="s">
        <v>12</v>
      </c>
      <c r="G187" s="10" t="s">
        <v>13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x14ac:dyDescent="0.25">
      <c r="A188" s="10">
        <v>504</v>
      </c>
      <c r="B188" s="10" t="s">
        <v>250</v>
      </c>
      <c r="C188" s="10">
        <v>1</v>
      </c>
      <c r="D188" s="10" t="s">
        <v>18</v>
      </c>
      <c r="E188" s="10" t="s">
        <v>11</v>
      </c>
      <c r="F188" s="10" t="s">
        <v>12</v>
      </c>
      <c r="G188" s="10" t="s">
        <v>13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x14ac:dyDescent="0.25">
      <c r="A189" s="10">
        <v>505</v>
      </c>
      <c r="B189" s="10" t="s">
        <v>251</v>
      </c>
      <c r="C189" s="10">
        <v>2</v>
      </c>
      <c r="D189" s="10" t="s">
        <v>18</v>
      </c>
      <c r="E189" s="10" t="s">
        <v>11</v>
      </c>
      <c r="F189" s="10" t="s">
        <v>12</v>
      </c>
      <c r="G189" s="10" t="s">
        <v>13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x14ac:dyDescent="0.25">
      <c r="A190" s="10">
        <v>506</v>
      </c>
      <c r="B190" s="10" t="s">
        <v>252</v>
      </c>
      <c r="C190" s="10">
        <v>2</v>
      </c>
      <c r="D190" s="10" t="s">
        <v>18</v>
      </c>
      <c r="E190" s="10" t="s">
        <v>11</v>
      </c>
      <c r="F190" s="10" t="s">
        <v>12</v>
      </c>
      <c r="G190" s="10" t="s">
        <v>13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x14ac:dyDescent="0.25">
      <c r="A191" s="10">
        <v>507</v>
      </c>
      <c r="B191" s="10" t="s">
        <v>253</v>
      </c>
      <c r="C191" s="10">
        <v>2</v>
      </c>
      <c r="D191" s="10" t="s">
        <v>18</v>
      </c>
      <c r="E191" s="10" t="s">
        <v>11</v>
      </c>
      <c r="F191" s="10" t="s">
        <v>12</v>
      </c>
      <c r="G191" s="10" t="s">
        <v>13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x14ac:dyDescent="0.25">
      <c r="A192" s="10">
        <v>508</v>
      </c>
      <c r="B192" s="10" t="s">
        <v>254</v>
      </c>
      <c r="C192" s="10">
        <v>2</v>
      </c>
      <c r="D192" s="10" t="s">
        <v>18</v>
      </c>
      <c r="E192" s="10" t="s">
        <v>11</v>
      </c>
      <c r="F192" s="10" t="s">
        <v>12</v>
      </c>
      <c r="G192" s="10" t="s">
        <v>13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x14ac:dyDescent="0.25">
      <c r="A193" s="10">
        <v>509</v>
      </c>
      <c r="B193" s="10" t="s">
        <v>255</v>
      </c>
      <c r="C193" s="10">
        <v>3</v>
      </c>
      <c r="D193" s="10" t="s">
        <v>18</v>
      </c>
      <c r="E193" s="10" t="s">
        <v>11</v>
      </c>
      <c r="F193" s="10" t="s">
        <v>12</v>
      </c>
      <c r="G193" s="10" t="s">
        <v>13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x14ac:dyDescent="0.25">
      <c r="A194" s="10">
        <v>510</v>
      </c>
      <c r="B194" s="10" t="s">
        <v>256</v>
      </c>
      <c r="C194" s="10">
        <v>3</v>
      </c>
      <c r="D194" s="10" t="s">
        <v>18</v>
      </c>
      <c r="E194" s="10" t="s">
        <v>11</v>
      </c>
      <c r="F194" s="10" t="s">
        <v>12</v>
      </c>
      <c r="G194" s="10" t="s">
        <v>13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x14ac:dyDescent="0.25">
      <c r="A195" s="10">
        <v>511</v>
      </c>
      <c r="B195" s="10" t="s">
        <v>257</v>
      </c>
      <c r="C195" s="10">
        <v>3</v>
      </c>
      <c r="D195" s="10" t="s">
        <v>18</v>
      </c>
      <c r="E195" s="10" t="s">
        <v>11</v>
      </c>
      <c r="F195" s="10" t="s">
        <v>12</v>
      </c>
      <c r="G195" s="10" t="s">
        <v>13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5">
      <c r="A196" s="10">
        <v>512</v>
      </c>
      <c r="B196" s="10" t="s">
        <v>258</v>
      </c>
      <c r="C196" s="10">
        <v>3</v>
      </c>
      <c r="D196" s="10" t="s">
        <v>18</v>
      </c>
      <c r="E196" s="10" t="s">
        <v>11</v>
      </c>
      <c r="F196" s="10" t="s">
        <v>12</v>
      </c>
      <c r="G196" s="10" t="s">
        <v>13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x14ac:dyDescent="0.25">
      <c r="A197" s="10">
        <v>513</v>
      </c>
      <c r="B197" s="10" t="s">
        <v>259</v>
      </c>
      <c r="C197" s="10">
        <v>4</v>
      </c>
      <c r="D197" s="10" t="s">
        <v>18</v>
      </c>
      <c r="E197" s="10" t="s">
        <v>11</v>
      </c>
      <c r="F197" s="10" t="s">
        <v>12</v>
      </c>
      <c r="G197" s="10" t="s">
        <v>13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x14ac:dyDescent="0.25">
      <c r="A198" s="10">
        <v>514</v>
      </c>
      <c r="B198" s="10" t="s">
        <v>260</v>
      </c>
      <c r="C198" s="10">
        <v>4</v>
      </c>
      <c r="D198" s="10" t="s">
        <v>18</v>
      </c>
      <c r="E198" s="10" t="s">
        <v>11</v>
      </c>
      <c r="F198" s="10" t="s">
        <v>12</v>
      </c>
      <c r="G198" s="10" t="s">
        <v>13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x14ac:dyDescent="0.25">
      <c r="A199" s="10">
        <v>515</v>
      </c>
      <c r="B199" s="10" t="s">
        <v>261</v>
      </c>
      <c r="C199" s="10">
        <v>4</v>
      </c>
      <c r="D199" s="10" t="s">
        <v>18</v>
      </c>
      <c r="E199" s="10" t="s">
        <v>11</v>
      </c>
      <c r="F199" s="10" t="s">
        <v>12</v>
      </c>
      <c r="G199" s="10" t="s">
        <v>13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x14ac:dyDescent="0.25">
      <c r="A200" s="10">
        <v>516</v>
      </c>
      <c r="B200" s="10" t="s">
        <v>262</v>
      </c>
      <c r="C200" s="10">
        <v>1</v>
      </c>
      <c r="D200" s="10" t="s">
        <v>18</v>
      </c>
      <c r="E200" s="10" t="s">
        <v>105</v>
      </c>
      <c r="F200" s="10" t="s">
        <v>12</v>
      </c>
      <c r="G200" s="10" t="s">
        <v>106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x14ac:dyDescent="0.25">
      <c r="A201" s="10">
        <v>517</v>
      </c>
      <c r="B201" s="10" t="s">
        <v>263</v>
      </c>
      <c r="C201" s="10">
        <v>1</v>
      </c>
      <c r="D201" s="10" t="s">
        <v>18</v>
      </c>
      <c r="E201" s="10" t="s">
        <v>105</v>
      </c>
      <c r="F201" s="10" t="s">
        <v>12</v>
      </c>
      <c r="G201" s="10" t="s">
        <v>106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x14ac:dyDescent="0.25">
      <c r="A202" s="10">
        <v>518</v>
      </c>
      <c r="B202" s="10" t="s">
        <v>264</v>
      </c>
      <c r="C202" s="10">
        <v>1</v>
      </c>
      <c r="D202" s="10" t="s">
        <v>18</v>
      </c>
      <c r="E202" s="10" t="s">
        <v>105</v>
      </c>
      <c r="F202" s="10" t="s">
        <v>12</v>
      </c>
      <c r="G202" s="10" t="s">
        <v>106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x14ac:dyDescent="0.25">
      <c r="A203" s="10">
        <v>519</v>
      </c>
      <c r="B203" s="10" t="s">
        <v>265</v>
      </c>
      <c r="C203" s="10">
        <v>1</v>
      </c>
      <c r="D203" s="10" t="s">
        <v>18</v>
      </c>
      <c r="E203" s="10" t="s">
        <v>105</v>
      </c>
      <c r="F203" s="10" t="s">
        <v>12</v>
      </c>
      <c r="G203" s="10" t="s">
        <v>106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x14ac:dyDescent="0.25">
      <c r="A204" s="10">
        <v>520</v>
      </c>
      <c r="B204" s="10" t="s">
        <v>266</v>
      </c>
      <c r="C204" s="10">
        <v>2</v>
      </c>
      <c r="D204" s="10" t="s">
        <v>18</v>
      </c>
      <c r="E204" s="10" t="s">
        <v>105</v>
      </c>
      <c r="F204" s="10" t="s">
        <v>12</v>
      </c>
      <c r="G204" s="10" t="s">
        <v>106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x14ac:dyDescent="0.25">
      <c r="A205" s="10">
        <v>521</v>
      </c>
      <c r="B205" s="10" t="s">
        <v>267</v>
      </c>
      <c r="C205" s="10">
        <v>2</v>
      </c>
      <c r="D205" s="10" t="s">
        <v>18</v>
      </c>
      <c r="E205" s="10" t="s">
        <v>105</v>
      </c>
      <c r="F205" s="10" t="s">
        <v>12</v>
      </c>
      <c r="G205" s="10" t="s">
        <v>106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x14ac:dyDescent="0.25">
      <c r="A206" s="10">
        <v>522</v>
      </c>
      <c r="B206" s="10" t="s">
        <v>268</v>
      </c>
      <c r="C206" s="10">
        <v>2</v>
      </c>
      <c r="D206" s="10" t="s">
        <v>18</v>
      </c>
      <c r="E206" s="10" t="s">
        <v>105</v>
      </c>
      <c r="F206" s="10" t="s">
        <v>12</v>
      </c>
      <c r="G206" s="10" t="s">
        <v>106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x14ac:dyDescent="0.25">
      <c r="A207" s="10">
        <v>523</v>
      </c>
      <c r="B207" s="10" t="s">
        <v>269</v>
      </c>
      <c r="C207" s="10">
        <v>2</v>
      </c>
      <c r="D207" s="10" t="s">
        <v>18</v>
      </c>
      <c r="E207" s="10" t="s">
        <v>105</v>
      </c>
      <c r="F207" s="10" t="s">
        <v>12</v>
      </c>
      <c r="G207" s="10" t="s">
        <v>106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x14ac:dyDescent="0.25">
      <c r="A208" s="10">
        <v>524</v>
      </c>
      <c r="B208" s="10" t="s">
        <v>270</v>
      </c>
      <c r="C208" s="10">
        <v>2</v>
      </c>
      <c r="D208" s="10" t="s">
        <v>18</v>
      </c>
      <c r="E208" s="10" t="s">
        <v>105</v>
      </c>
      <c r="F208" s="10" t="s">
        <v>12</v>
      </c>
      <c r="G208" s="10" t="s">
        <v>106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x14ac:dyDescent="0.25">
      <c r="A209" s="10">
        <v>525</v>
      </c>
      <c r="B209" s="10" t="s">
        <v>271</v>
      </c>
      <c r="C209" s="10">
        <v>2</v>
      </c>
      <c r="D209" s="10" t="s">
        <v>18</v>
      </c>
      <c r="E209" s="10" t="s">
        <v>105</v>
      </c>
      <c r="F209" s="10" t="s">
        <v>12</v>
      </c>
      <c r="G209" s="10" t="s">
        <v>106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x14ac:dyDescent="0.25">
      <c r="A210" s="10">
        <v>526</v>
      </c>
      <c r="B210" s="10" t="s">
        <v>272</v>
      </c>
      <c r="C210" s="10">
        <v>2</v>
      </c>
      <c r="D210" s="10" t="s">
        <v>18</v>
      </c>
      <c r="E210" s="10" t="s">
        <v>105</v>
      </c>
      <c r="F210" s="10" t="s">
        <v>12</v>
      </c>
      <c r="G210" s="10" t="s">
        <v>106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x14ac:dyDescent="0.25">
      <c r="A211" s="10">
        <v>527</v>
      </c>
      <c r="B211" s="10" t="s">
        <v>273</v>
      </c>
      <c r="C211" s="10">
        <v>2</v>
      </c>
      <c r="D211" s="10" t="s">
        <v>18</v>
      </c>
      <c r="E211" s="10" t="s">
        <v>105</v>
      </c>
      <c r="F211" s="10" t="s">
        <v>12</v>
      </c>
      <c r="G211" s="10" t="s">
        <v>106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x14ac:dyDescent="0.25">
      <c r="A212" s="10">
        <v>528</v>
      </c>
      <c r="B212" s="10" t="s">
        <v>274</v>
      </c>
      <c r="C212" s="10">
        <v>2</v>
      </c>
      <c r="D212" s="10" t="s">
        <v>18</v>
      </c>
      <c r="E212" s="10" t="s">
        <v>105</v>
      </c>
      <c r="F212" s="10" t="s">
        <v>12</v>
      </c>
      <c r="G212" s="10" t="s">
        <v>106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x14ac:dyDescent="0.25">
      <c r="A213" s="10">
        <v>529</v>
      </c>
      <c r="B213" s="10" t="s">
        <v>275</v>
      </c>
      <c r="C213" s="10">
        <v>2</v>
      </c>
      <c r="D213" s="10" t="s">
        <v>18</v>
      </c>
      <c r="E213" s="10" t="s">
        <v>105</v>
      </c>
      <c r="F213" s="10" t="s">
        <v>12</v>
      </c>
      <c r="G213" s="10" t="s">
        <v>106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x14ac:dyDescent="0.25">
      <c r="A214" s="10">
        <v>530</v>
      </c>
      <c r="B214" s="10" t="s">
        <v>276</v>
      </c>
      <c r="C214" s="10">
        <v>3</v>
      </c>
      <c r="D214" s="10" t="s">
        <v>18</v>
      </c>
      <c r="E214" s="10" t="s">
        <v>105</v>
      </c>
      <c r="F214" s="10" t="s">
        <v>12</v>
      </c>
      <c r="G214" s="10" t="s">
        <v>106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5">
      <c r="A215" s="10">
        <v>531</v>
      </c>
      <c r="B215" s="10" t="s">
        <v>277</v>
      </c>
      <c r="C215" s="10">
        <v>3</v>
      </c>
      <c r="D215" s="10" t="s">
        <v>18</v>
      </c>
      <c r="E215" s="10" t="s">
        <v>105</v>
      </c>
      <c r="F215" s="10" t="s">
        <v>12</v>
      </c>
      <c r="G215" s="10" t="s">
        <v>106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x14ac:dyDescent="0.25">
      <c r="A216" s="10">
        <v>532</v>
      </c>
      <c r="B216" s="10" t="s">
        <v>278</v>
      </c>
      <c r="C216" s="10">
        <v>3</v>
      </c>
      <c r="D216" s="10" t="s">
        <v>18</v>
      </c>
      <c r="E216" s="10" t="s">
        <v>105</v>
      </c>
      <c r="F216" s="10" t="s">
        <v>12</v>
      </c>
      <c r="G216" s="10" t="s">
        <v>106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x14ac:dyDescent="0.25">
      <c r="A217" s="10">
        <v>533</v>
      </c>
      <c r="B217" s="10" t="s">
        <v>279</v>
      </c>
      <c r="C217" s="10">
        <v>4</v>
      </c>
      <c r="D217" s="10" t="s">
        <v>18</v>
      </c>
      <c r="E217" s="10" t="s">
        <v>105</v>
      </c>
      <c r="F217" s="10" t="s">
        <v>12</v>
      </c>
      <c r="G217" s="10" t="s">
        <v>106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x14ac:dyDescent="0.25">
      <c r="A218" s="10">
        <v>534</v>
      </c>
      <c r="B218" s="10" t="s">
        <v>280</v>
      </c>
      <c r="C218" s="10">
        <v>4</v>
      </c>
      <c r="D218" s="10" t="s">
        <v>18</v>
      </c>
      <c r="E218" s="10" t="s">
        <v>105</v>
      </c>
      <c r="F218" s="10" t="s">
        <v>12</v>
      </c>
      <c r="G218" s="10" t="s">
        <v>106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x14ac:dyDescent="0.25">
      <c r="A219" s="10">
        <v>535</v>
      </c>
      <c r="B219" s="10" t="s">
        <v>281</v>
      </c>
      <c r="C219" s="10">
        <v>5</v>
      </c>
      <c r="D219" s="10" t="s">
        <v>18</v>
      </c>
      <c r="E219" s="10" t="s">
        <v>11</v>
      </c>
      <c r="F219" s="10" t="s">
        <v>165</v>
      </c>
      <c r="G219" s="10" t="s">
        <v>166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x14ac:dyDescent="0.25">
      <c r="A220" s="10">
        <v>536</v>
      </c>
      <c r="B220" s="10" t="s">
        <v>282</v>
      </c>
      <c r="C220" s="10">
        <v>5</v>
      </c>
      <c r="D220" s="10" t="s">
        <v>18</v>
      </c>
      <c r="E220" s="10" t="s">
        <v>11</v>
      </c>
      <c r="F220" s="10" t="s">
        <v>165</v>
      </c>
      <c r="G220" s="10" t="s">
        <v>166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x14ac:dyDescent="0.25">
      <c r="A221" s="10">
        <v>537</v>
      </c>
      <c r="B221" s="10" t="s">
        <v>283</v>
      </c>
      <c r="C221" s="10">
        <v>5</v>
      </c>
      <c r="D221" s="10" t="s">
        <v>18</v>
      </c>
      <c r="E221" s="10" t="s">
        <v>11</v>
      </c>
      <c r="F221" s="10" t="s">
        <v>165</v>
      </c>
      <c r="G221" s="10" t="s">
        <v>166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x14ac:dyDescent="0.25">
      <c r="A222" s="10">
        <v>538</v>
      </c>
      <c r="B222" s="10" t="s">
        <v>284</v>
      </c>
      <c r="C222" s="10">
        <v>5</v>
      </c>
      <c r="D222" s="10" t="s">
        <v>18</v>
      </c>
      <c r="E222" s="10" t="s">
        <v>11</v>
      </c>
      <c r="F222" s="10" t="s">
        <v>165</v>
      </c>
      <c r="G222" s="10" t="s">
        <v>166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x14ac:dyDescent="0.25">
      <c r="A223" s="10">
        <v>539</v>
      </c>
      <c r="B223" s="10" t="s">
        <v>285</v>
      </c>
      <c r="C223" s="10">
        <v>5</v>
      </c>
      <c r="D223" s="10" t="s">
        <v>18</v>
      </c>
      <c r="E223" s="10" t="s">
        <v>11</v>
      </c>
      <c r="F223" s="10" t="s">
        <v>165</v>
      </c>
      <c r="G223" s="10" t="s">
        <v>166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x14ac:dyDescent="0.25">
      <c r="A224" s="10">
        <v>540</v>
      </c>
      <c r="B224" s="10" t="s">
        <v>286</v>
      </c>
      <c r="C224" s="10">
        <v>5</v>
      </c>
      <c r="D224" s="10" t="s">
        <v>18</v>
      </c>
      <c r="E224" s="10" t="s">
        <v>11</v>
      </c>
      <c r="F224" s="10" t="s">
        <v>165</v>
      </c>
      <c r="G224" s="10" t="s">
        <v>166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x14ac:dyDescent="0.25">
      <c r="A225" s="10">
        <v>541</v>
      </c>
      <c r="B225" s="10" t="s">
        <v>287</v>
      </c>
      <c r="C225" s="10">
        <v>5</v>
      </c>
      <c r="D225" s="10" t="s">
        <v>18</v>
      </c>
      <c r="E225" s="10" t="s">
        <v>11</v>
      </c>
      <c r="F225" s="10" t="s">
        <v>165</v>
      </c>
      <c r="G225" s="10" t="s">
        <v>166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x14ac:dyDescent="0.25">
      <c r="A226" s="10">
        <v>542</v>
      </c>
      <c r="B226" s="10" t="s">
        <v>288</v>
      </c>
      <c r="C226" s="10">
        <v>5</v>
      </c>
      <c r="D226" s="10" t="s">
        <v>18</v>
      </c>
      <c r="E226" s="10" t="s">
        <v>11</v>
      </c>
      <c r="F226" s="10" t="s">
        <v>165</v>
      </c>
      <c r="G226" s="10" t="s">
        <v>166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x14ac:dyDescent="0.25">
      <c r="A227" s="10">
        <v>543</v>
      </c>
      <c r="B227" s="10" t="s">
        <v>289</v>
      </c>
      <c r="C227" s="10">
        <v>5</v>
      </c>
      <c r="D227" s="10" t="s">
        <v>18</v>
      </c>
      <c r="E227" s="10" t="s">
        <v>11</v>
      </c>
      <c r="F227" s="10" t="s">
        <v>165</v>
      </c>
      <c r="G227" s="10" t="s">
        <v>166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x14ac:dyDescent="0.25">
      <c r="A228" s="10">
        <v>544</v>
      </c>
      <c r="B228" s="10" t="s">
        <v>290</v>
      </c>
      <c r="C228" s="10">
        <v>6</v>
      </c>
      <c r="D228" s="10" t="s">
        <v>18</v>
      </c>
      <c r="E228" s="10" t="s">
        <v>11</v>
      </c>
      <c r="F228" s="10" t="s">
        <v>165</v>
      </c>
      <c r="G228" s="10" t="s">
        <v>166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x14ac:dyDescent="0.25">
      <c r="A229" s="10">
        <v>545</v>
      </c>
      <c r="B229" s="10" t="s">
        <v>291</v>
      </c>
      <c r="C229" s="10">
        <v>6</v>
      </c>
      <c r="D229" s="10" t="s">
        <v>18</v>
      </c>
      <c r="E229" s="10" t="s">
        <v>11</v>
      </c>
      <c r="F229" s="10" t="s">
        <v>165</v>
      </c>
      <c r="G229" s="10" t="s">
        <v>166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x14ac:dyDescent="0.25">
      <c r="A230" s="10">
        <v>546</v>
      </c>
      <c r="B230" s="10" t="s">
        <v>292</v>
      </c>
      <c r="C230" s="10">
        <v>6</v>
      </c>
      <c r="D230" s="10" t="s">
        <v>18</v>
      </c>
      <c r="E230" s="10" t="s">
        <v>11</v>
      </c>
      <c r="F230" s="10" t="s">
        <v>165</v>
      </c>
      <c r="G230" s="10" t="s">
        <v>166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x14ac:dyDescent="0.25">
      <c r="A231" s="10">
        <v>547</v>
      </c>
      <c r="B231" s="10" t="s">
        <v>293</v>
      </c>
      <c r="C231" s="10">
        <v>6</v>
      </c>
      <c r="D231" s="10" t="s">
        <v>18</v>
      </c>
      <c r="E231" s="10" t="s">
        <v>11</v>
      </c>
      <c r="F231" s="10" t="s">
        <v>165</v>
      </c>
      <c r="G231" s="10" t="s">
        <v>166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x14ac:dyDescent="0.25">
      <c r="A232" s="10">
        <v>548</v>
      </c>
      <c r="B232" s="10" t="s">
        <v>294</v>
      </c>
      <c r="C232" s="10">
        <v>6</v>
      </c>
      <c r="D232" s="10" t="s">
        <v>18</v>
      </c>
      <c r="E232" s="10" t="s">
        <v>11</v>
      </c>
      <c r="F232" s="10" t="s">
        <v>165</v>
      </c>
      <c r="G232" s="10" t="s">
        <v>166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x14ac:dyDescent="0.25">
      <c r="A233" s="10">
        <v>549</v>
      </c>
      <c r="B233" s="10" t="s">
        <v>295</v>
      </c>
      <c r="C233" s="10">
        <v>6</v>
      </c>
      <c r="D233" s="10" t="s">
        <v>18</v>
      </c>
      <c r="E233" s="10" t="s">
        <v>11</v>
      </c>
      <c r="F233" s="10" t="s">
        <v>165</v>
      </c>
      <c r="G233" s="10" t="s">
        <v>166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x14ac:dyDescent="0.25">
      <c r="A234" s="10">
        <v>550</v>
      </c>
      <c r="B234" s="10" t="s">
        <v>296</v>
      </c>
      <c r="C234" s="10">
        <v>5</v>
      </c>
      <c r="D234" s="10" t="s">
        <v>18</v>
      </c>
      <c r="E234" s="10" t="s">
        <v>105</v>
      </c>
      <c r="F234" s="10" t="s">
        <v>165</v>
      </c>
      <c r="G234" s="10" t="s">
        <v>180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x14ac:dyDescent="0.25">
      <c r="A235" s="10">
        <v>551</v>
      </c>
      <c r="B235" s="10" t="s">
        <v>297</v>
      </c>
      <c r="C235" s="10">
        <v>5</v>
      </c>
      <c r="D235" s="10" t="s">
        <v>18</v>
      </c>
      <c r="E235" s="10" t="s">
        <v>105</v>
      </c>
      <c r="F235" s="10" t="s">
        <v>165</v>
      </c>
      <c r="G235" s="10" t="s">
        <v>180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x14ac:dyDescent="0.25">
      <c r="A236" s="10">
        <v>552</v>
      </c>
      <c r="B236" s="10" t="s">
        <v>298</v>
      </c>
      <c r="C236" s="10">
        <v>5</v>
      </c>
      <c r="D236" s="10" t="s">
        <v>18</v>
      </c>
      <c r="E236" s="10" t="s">
        <v>105</v>
      </c>
      <c r="F236" s="10" t="s">
        <v>165</v>
      </c>
      <c r="G236" s="10" t="s">
        <v>180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x14ac:dyDescent="0.25">
      <c r="A237" s="10">
        <v>553</v>
      </c>
      <c r="B237" s="10" t="s">
        <v>299</v>
      </c>
      <c r="C237" s="10">
        <v>5</v>
      </c>
      <c r="D237" s="10" t="s">
        <v>18</v>
      </c>
      <c r="E237" s="10" t="s">
        <v>105</v>
      </c>
      <c r="F237" s="10" t="s">
        <v>165</v>
      </c>
      <c r="G237" s="10" t="s">
        <v>180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x14ac:dyDescent="0.25">
      <c r="A238" s="10">
        <v>554</v>
      </c>
      <c r="B238" s="10" t="s">
        <v>300</v>
      </c>
      <c r="C238" s="10">
        <v>5</v>
      </c>
      <c r="D238" s="10" t="s">
        <v>18</v>
      </c>
      <c r="E238" s="10" t="s">
        <v>105</v>
      </c>
      <c r="F238" s="10" t="s">
        <v>165</v>
      </c>
      <c r="G238" s="10" t="s">
        <v>180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x14ac:dyDescent="0.25">
      <c r="A239" s="10">
        <v>555</v>
      </c>
      <c r="B239" s="10" t="s">
        <v>301</v>
      </c>
      <c r="C239" s="10">
        <v>5</v>
      </c>
      <c r="D239" s="10" t="s">
        <v>18</v>
      </c>
      <c r="E239" s="10" t="s">
        <v>105</v>
      </c>
      <c r="F239" s="10" t="s">
        <v>165</v>
      </c>
      <c r="G239" s="10" t="s">
        <v>180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x14ac:dyDescent="0.25">
      <c r="A240" s="10">
        <v>556</v>
      </c>
      <c r="B240" s="10" t="s">
        <v>302</v>
      </c>
      <c r="C240" s="10">
        <v>5</v>
      </c>
      <c r="D240" s="10" t="s">
        <v>18</v>
      </c>
      <c r="E240" s="10" t="s">
        <v>105</v>
      </c>
      <c r="F240" s="10" t="s">
        <v>165</v>
      </c>
      <c r="G240" s="10" t="s">
        <v>180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x14ac:dyDescent="0.25">
      <c r="A241" s="10">
        <v>557</v>
      </c>
      <c r="B241" s="10" t="s">
        <v>303</v>
      </c>
      <c r="C241" s="10">
        <v>5</v>
      </c>
      <c r="D241" s="10" t="s">
        <v>18</v>
      </c>
      <c r="E241" s="10" t="s">
        <v>105</v>
      </c>
      <c r="F241" s="10" t="s">
        <v>165</v>
      </c>
      <c r="G241" s="10" t="s">
        <v>180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x14ac:dyDescent="0.25">
      <c r="A242" s="10">
        <v>558</v>
      </c>
      <c r="B242" s="10" t="s">
        <v>304</v>
      </c>
      <c r="C242" s="10">
        <v>5</v>
      </c>
      <c r="D242" s="10" t="s">
        <v>18</v>
      </c>
      <c r="E242" s="10" t="s">
        <v>105</v>
      </c>
      <c r="F242" s="10" t="s">
        <v>165</v>
      </c>
      <c r="G242" s="10" t="s">
        <v>180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5">
      <c r="A243" s="10">
        <v>559</v>
      </c>
      <c r="B243" s="10" t="s">
        <v>305</v>
      </c>
      <c r="C243" s="10">
        <v>6</v>
      </c>
      <c r="D243" s="10" t="s">
        <v>18</v>
      </c>
      <c r="E243" s="10" t="s">
        <v>105</v>
      </c>
      <c r="F243" s="10" t="s">
        <v>165</v>
      </c>
      <c r="G243" s="10" t="s">
        <v>180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x14ac:dyDescent="0.25">
      <c r="A244" s="10">
        <v>560</v>
      </c>
      <c r="B244" s="10" t="s">
        <v>306</v>
      </c>
      <c r="C244" s="10">
        <v>6</v>
      </c>
      <c r="D244" s="10" t="s">
        <v>18</v>
      </c>
      <c r="E244" s="10" t="s">
        <v>105</v>
      </c>
      <c r="F244" s="10" t="s">
        <v>165</v>
      </c>
      <c r="G244" s="10" t="s">
        <v>180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x14ac:dyDescent="0.25">
      <c r="A245" s="10">
        <v>561</v>
      </c>
      <c r="B245" s="10" t="s">
        <v>307</v>
      </c>
      <c r="C245" s="10">
        <v>6</v>
      </c>
      <c r="D245" s="10" t="s">
        <v>18</v>
      </c>
      <c r="E245" s="10" t="s">
        <v>105</v>
      </c>
      <c r="F245" s="10" t="s">
        <v>165</v>
      </c>
      <c r="G245" s="10" t="s">
        <v>180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x14ac:dyDescent="0.25">
      <c r="A246" s="10">
        <v>562</v>
      </c>
      <c r="B246" s="10" t="s">
        <v>308</v>
      </c>
      <c r="C246" s="10">
        <v>6</v>
      </c>
      <c r="D246" s="10" t="s">
        <v>18</v>
      </c>
      <c r="E246" s="10" t="s">
        <v>105</v>
      </c>
      <c r="F246" s="10" t="s">
        <v>165</v>
      </c>
      <c r="G246" s="10" t="s">
        <v>180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x14ac:dyDescent="0.25">
      <c r="A247" s="10">
        <v>563</v>
      </c>
      <c r="B247" s="10" t="s">
        <v>309</v>
      </c>
      <c r="C247" s="10">
        <v>6</v>
      </c>
      <c r="D247" s="10" t="s">
        <v>18</v>
      </c>
      <c r="E247" s="10" t="s">
        <v>105</v>
      </c>
      <c r="F247" s="10" t="s">
        <v>165</v>
      </c>
      <c r="G247" s="10" t="s">
        <v>180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x14ac:dyDescent="0.25">
      <c r="A248" s="10">
        <v>564</v>
      </c>
      <c r="B248" s="10" t="s">
        <v>310</v>
      </c>
      <c r="C248" s="10">
        <v>6</v>
      </c>
      <c r="D248" s="10" t="s">
        <v>18</v>
      </c>
      <c r="E248" s="10" t="s">
        <v>105</v>
      </c>
      <c r="F248" s="10" t="s">
        <v>165</v>
      </c>
      <c r="G248" s="10" t="s">
        <v>180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x14ac:dyDescent="0.25">
      <c r="A249" s="10">
        <v>565</v>
      </c>
      <c r="B249" s="10" t="s">
        <v>311</v>
      </c>
      <c r="C249" s="10">
        <v>6</v>
      </c>
      <c r="D249" s="10" t="s">
        <v>18</v>
      </c>
      <c r="E249" s="10" t="s">
        <v>105</v>
      </c>
      <c r="F249" s="10" t="s">
        <v>165</v>
      </c>
      <c r="G249" s="10" t="s">
        <v>180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x14ac:dyDescent="0.25">
      <c r="A250" s="10">
        <v>566</v>
      </c>
      <c r="B250" s="10" t="s">
        <v>312</v>
      </c>
      <c r="C250" s="10">
        <v>7</v>
      </c>
      <c r="D250" s="10" t="s">
        <v>18</v>
      </c>
      <c r="E250" s="10" t="s">
        <v>11</v>
      </c>
      <c r="F250" s="10" t="s">
        <v>196</v>
      </c>
      <c r="G250" s="10" t="s">
        <v>197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x14ac:dyDescent="0.25">
      <c r="A251" s="10">
        <v>567</v>
      </c>
      <c r="B251" s="10" t="s">
        <v>313</v>
      </c>
      <c r="C251" s="10">
        <v>7</v>
      </c>
      <c r="D251" s="10" t="s">
        <v>18</v>
      </c>
      <c r="E251" s="10" t="s">
        <v>11</v>
      </c>
      <c r="F251" s="10" t="s">
        <v>196</v>
      </c>
      <c r="G251" s="10" t="s">
        <v>197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x14ac:dyDescent="0.25">
      <c r="A252" s="10">
        <v>568</v>
      </c>
      <c r="B252" s="10" t="s">
        <v>314</v>
      </c>
      <c r="C252" s="10">
        <v>7</v>
      </c>
      <c r="D252" s="10" t="s">
        <v>18</v>
      </c>
      <c r="E252" s="10" t="s">
        <v>11</v>
      </c>
      <c r="F252" s="10" t="s">
        <v>196</v>
      </c>
      <c r="G252" s="10" t="s">
        <v>197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x14ac:dyDescent="0.25">
      <c r="A253" s="10">
        <v>569</v>
      </c>
      <c r="B253" s="10" t="s">
        <v>315</v>
      </c>
      <c r="C253" s="10">
        <v>7</v>
      </c>
      <c r="D253" s="10" t="s">
        <v>18</v>
      </c>
      <c r="E253" s="10" t="s">
        <v>11</v>
      </c>
      <c r="F253" s="10" t="s">
        <v>196</v>
      </c>
      <c r="G253" s="10" t="s">
        <v>197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x14ac:dyDescent="0.25">
      <c r="A254" s="10">
        <v>570</v>
      </c>
      <c r="B254" s="10" t="s">
        <v>316</v>
      </c>
      <c r="C254" s="10">
        <v>7</v>
      </c>
      <c r="D254" s="10" t="s">
        <v>18</v>
      </c>
      <c r="E254" s="10" t="s">
        <v>11</v>
      </c>
      <c r="F254" s="10" t="s">
        <v>196</v>
      </c>
      <c r="G254" s="10" t="s">
        <v>197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x14ac:dyDescent="0.25">
      <c r="A255" s="10">
        <v>571</v>
      </c>
      <c r="B255" s="10" t="s">
        <v>317</v>
      </c>
      <c r="C255" s="10">
        <v>8</v>
      </c>
      <c r="D255" s="10" t="s">
        <v>18</v>
      </c>
      <c r="E255" s="10" t="s">
        <v>11</v>
      </c>
      <c r="F255" s="10" t="s">
        <v>196</v>
      </c>
      <c r="G255" s="10" t="s">
        <v>197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x14ac:dyDescent="0.25">
      <c r="A256" s="10">
        <v>572</v>
      </c>
      <c r="B256" s="10" t="s">
        <v>318</v>
      </c>
      <c r="C256" s="10">
        <v>8</v>
      </c>
      <c r="D256" s="10" t="s">
        <v>18</v>
      </c>
      <c r="E256" s="10" t="s">
        <v>11</v>
      </c>
      <c r="F256" s="10" t="s">
        <v>196</v>
      </c>
      <c r="G256" s="10" t="s">
        <v>197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x14ac:dyDescent="0.25">
      <c r="A257" s="10">
        <v>573</v>
      </c>
      <c r="B257" s="10" t="s">
        <v>319</v>
      </c>
      <c r="C257" s="10">
        <v>8</v>
      </c>
      <c r="D257" s="10" t="s">
        <v>18</v>
      </c>
      <c r="E257" s="10" t="s">
        <v>11</v>
      </c>
      <c r="F257" s="10" t="s">
        <v>196</v>
      </c>
      <c r="G257" s="10" t="s">
        <v>197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x14ac:dyDescent="0.25">
      <c r="A258" s="10">
        <v>574</v>
      </c>
      <c r="B258" s="10" t="s">
        <v>320</v>
      </c>
      <c r="C258" s="10">
        <v>8</v>
      </c>
      <c r="D258" s="10" t="s">
        <v>18</v>
      </c>
      <c r="E258" s="10" t="s">
        <v>11</v>
      </c>
      <c r="F258" s="10" t="s">
        <v>196</v>
      </c>
      <c r="G258" s="10" t="s">
        <v>197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x14ac:dyDescent="0.25">
      <c r="A259" s="10">
        <v>575</v>
      </c>
      <c r="B259" s="10" t="s">
        <v>321</v>
      </c>
      <c r="C259" s="10">
        <v>8</v>
      </c>
      <c r="D259" s="10" t="s">
        <v>18</v>
      </c>
      <c r="E259" s="10" t="s">
        <v>11</v>
      </c>
      <c r="F259" s="10" t="s">
        <v>196</v>
      </c>
      <c r="G259" s="10" t="s">
        <v>197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x14ac:dyDescent="0.25">
      <c r="A260" s="10">
        <v>576</v>
      </c>
      <c r="B260" s="10" t="s">
        <v>322</v>
      </c>
      <c r="C260" s="10">
        <v>8</v>
      </c>
      <c r="D260" s="10" t="s">
        <v>18</v>
      </c>
      <c r="E260" s="10" t="s">
        <v>11</v>
      </c>
      <c r="F260" s="10" t="s">
        <v>196</v>
      </c>
      <c r="G260" s="10" t="s">
        <v>197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x14ac:dyDescent="0.25">
      <c r="A261" s="10">
        <v>577</v>
      </c>
      <c r="B261" s="10" t="s">
        <v>323</v>
      </c>
      <c r="C261" s="10">
        <v>8</v>
      </c>
      <c r="D261" s="10" t="s">
        <v>18</v>
      </c>
      <c r="E261" s="10" t="s">
        <v>11</v>
      </c>
      <c r="F261" s="10" t="s">
        <v>196</v>
      </c>
      <c r="G261" s="10" t="s">
        <v>197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x14ac:dyDescent="0.25">
      <c r="A262" s="10">
        <v>578</v>
      </c>
      <c r="B262" s="10" t="s">
        <v>324</v>
      </c>
      <c r="C262" s="10">
        <v>8</v>
      </c>
      <c r="D262" s="10" t="s">
        <v>18</v>
      </c>
      <c r="E262" s="10" t="s">
        <v>11</v>
      </c>
      <c r="F262" s="10" t="s">
        <v>196</v>
      </c>
      <c r="G262" s="10" t="s">
        <v>197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x14ac:dyDescent="0.25">
      <c r="A263" s="10">
        <v>579</v>
      </c>
      <c r="B263" s="10" t="s">
        <v>325</v>
      </c>
      <c r="C263" s="10">
        <v>8</v>
      </c>
      <c r="D263" s="10" t="s">
        <v>18</v>
      </c>
      <c r="E263" s="10" t="s">
        <v>11</v>
      </c>
      <c r="F263" s="10" t="s">
        <v>196</v>
      </c>
      <c r="G263" s="10" t="s">
        <v>197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x14ac:dyDescent="0.25">
      <c r="A264" s="10">
        <v>580</v>
      </c>
      <c r="B264" s="10" t="s">
        <v>326</v>
      </c>
      <c r="C264" s="10">
        <v>8</v>
      </c>
      <c r="D264" s="10" t="s">
        <v>18</v>
      </c>
      <c r="E264" s="10" t="s">
        <v>11</v>
      </c>
      <c r="F264" s="10" t="s">
        <v>196</v>
      </c>
      <c r="G264" s="10" t="s">
        <v>197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x14ac:dyDescent="0.25">
      <c r="A265" s="10">
        <v>581</v>
      </c>
      <c r="B265" s="10" t="s">
        <v>327</v>
      </c>
      <c r="C265" s="10">
        <v>7</v>
      </c>
      <c r="D265" s="10" t="s">
        <v>18</v>
      </c>
      <c r="E265" s="10" t="s">
        <v>105</v>
      </c>
      <c r="F265" s="10" t="s">
        <v>196</v>
      </c>
      <c r="G265" s="10" t="s">
        <v>216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x14ac:dyDescent="0.25">
      <c r="A266" s="10">
        <v>582</v>
      </c>
      <c r="B266" s="10" t="s">
        <v>328</v>
      </c>
      <c r="C266" s="10">
        <v>7</v>
      </c>
      <c r="D266" s="10" t="s">
        <v>18</v>
      </c>
      <c r="E266" s="10" t="s">
        <v>105</v>
      </c>
      <c r="F266" s="10" t="s">
        <v>196</v>
      </c>
      <c r="G266" s="10" t="s">
        <v>216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x14ac:dyDescent="0.25">
      <c r="A267" s="10">
        <v>583</v>
      </c>
      <c r="B267" s="10" t="s">
        <v>329</v>
      </c>
      <c r="C267" s="10">
        <v>7</v>
      </c>
      <c r="D267" s="10" t="s">
        <v>18</v>
      </c>
      <c r="E267" s="10" t="s">
        <v>105</v>
      </c>
      <c r="F267" s="10" t="s">
        <v>196</v>
      </c>
      <c r="G267" s="10" t="s">
        <v>216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x14ac:dyDescent="0.25">
      <c r="A268" s="10">
        <v>584</v>
      </c>
      <c r="B268" s="10" t="s">
        <v>330</v>
      </c>
      <c r="C268" s="10">
        <v>7</v>
      </c>
      <c r="D268" s="10" t="s">
        <v>18</v>
      </c>
      <c r="E268" s="10" t="s">
        <v>105</v>
      </c>
      <c r="F268" s="10" t="s">
        <v>196</v>
      </c>
      <c r="G268" s="10" t="s">
        <v>216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x14ac:dyDescent="0.25">
      <c r="A269" s="10">
        <v>585</v>
      </c>
      <c r="B269" s="10" t="s">
        <v>331</v>
      </c>
      <c r="C269" s="10">
        <v>7</v>
      </c>
      <c r="D269" s="10" t="s">
        <v>18</v>
      </c>
      <c r="E269" s="10" t="s">
        <v>105</v>
      </c>
      <c r="F269" s="10" t="s">
        <v>196</v>
      </c>
      <c r="G269" s="10" t="s">
        <v>216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x14ac:dyDescent="0.25">
      <c r="A270" s="10">
        <v>586</v>
      </c>
      <c r="B270" s="10" t="s">
        <v>332</v>
      </c>
      <c r="C270" s="10">
        <v>7</v>
      </c>
      <c r="D270" s="10" t="s">
        <v>18</v>
      </c>
      <c r="E270" s="10" t="s">
        <v>105</v>
      </c>
      <c r="F270" s="10" t="s">
        <v>196</v>
      </c>
      <c r="G270" s="10" t="s">
        <v>216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x14ac:dyDescent="0.25">
      <c r="A271" s="10">
        <v>587</v>
      </c>
      <c r="B271" s="10" t="s">
        <v>333</v>
      </c>
      <c r="C271" s="10">
        <v>8</v>
      </c>
      <c r="D271" s="10" t="s">
        <v>18</v>
      </c>
      <c r="E271" s="10" t="s">
        <v>105</v>
      </c>
      <c r="F271" s="10" t="s">
        <v>196</v>
      </c>
      <c r="G271" s="10" t="s">
        <v>216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x14ac:dyDescent="0.25">
      <c r="A272" s="10">
        <v>588</v>
      </c>
      <c r="B272" s="10" t="s">
        <v>334</v>
      </c>
      <c r="C272" s="10">
        <v>8</v>
      </c>
      <c r="D272" s="10" t="s">
        <v>18</v>
      </c>
      <c r="E272" s="10" t="s">
        <v>105</v>
      </c>
      <c r="F272" s="10" t="s">
        <v>196</v>
      </c>
      <c r="G272" s="10" t="s">
        <v>216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x14ac:dyDescent="0.25">
      <c r="A273" s="10">
        <v>589</v>
      </c>
      <c r="B273" s="10" t="s">
        <v>335</v>
      </c>
      <c r="C273" s="10">
        <v>8</v>
      </c>
      <c r="D273" s="10" t="s">
        <v>18</v>
      </c>
      <c r="E273" s="10" t="s">
        <v>105</v>
      </c>
      <c r="F273" s="10" t="s">
        <v>196</v>
      </c>
      <c r="G273" s="10" t="s">
        <v>216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x14ac:dyDescent="0.25">
      <c r="A274" s="10">
        <v>590</v>
      </c>
      <c r="B274" s="10" t="s">
        <v>336</v>
      </c>
      <c r="C274" s="10">
        <v>8</v>
      </c>
      <c r="D274" s="10" t="s">
        <v>18</v>
      </c>
      <c r="E274" s="10" t="s">
        <v>105</v>
      </c>
      <c r="F274" s="10" t="s">
        <v>196</v>
      </c>
      <c r="G274" s="10" t="s">
        <v>216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x14ac:dyDescent="0.25">
      <c r="A275" s="10">
        <v>591</v>
      </c>
      <c r="B275" s="10" t="s">
        <v>337</v>
      </c>
      <c r="C275" s="10">
        <v>8</v>
      </c>
      <c r="D275" s="10" t="s">
        <v>18</v>
      </c>
      <c r="E275" s="10" t="s">
        <v>105</v>
      </c>
      <c r="F275" s="10" t="s">
        <v>196</v>
      </c>
      <c r="G275" s="10" t="s">
        <v>216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x14ac:dyDescent="0.25">
      <c r="A276" s="10">
        <v>592</v>
      </c>
      <c r="B276" s="10" t="s">
        <v>338</v>
      </c>
      <c r="C276" s="10">
        <v>8</v>
      </c>
      <c r="D276" s="10" t="s">
        <v>18</v>
      </c>
      <c r="E276" s="10" t="s">
        <v>105</v>
      </c>
      <c r="F276" s="10" t="s">
        <v>196</v>
      </c>
      <c r="G276" s="10" t="s">
        <v>216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x14ac:dyDescent="0.25">
      <c r="A277" s="10">
        <v>593</v>
      </c>
      <c r="B277" s="10" t="s">
        <v>339</v>
      </c>
      <c r="C277" s="10">
        <v>8</v>
      </c>
      <c r="D277" s="10" t="s">
        <v>18</v>
      </c>
      <c r="E277" s="10" t="s">
        <v>105</v>
      </c>
      <c r="F277" s="10" t="s">
        <v>196</v>
      </c>
      <c r="G277" s="10" t="s">
        <v>216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x14ac:dyDescent="0.25">
      <c r="A278" s="10">
        <v>594</v>
      </c>
      <c r="B278" s="10" t="s">
        <v>340</v>
      </c>
      <c r="C278" s="10">
        <v>8</v>
      </c>
      <c r="D278" s="10" t="s">
        <v>18</v>
      </c>
      <c r="E278" s="10" t="s">
        <v>105</v>
      </c>
      <c r="F278" s="10" t="s">
        <v>196</v>
      </c>
      <c r="G278" s="10" t="s">
        <v>216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x14ac:dyDescent="0.25">
      <c r="A279" s="10">
        <v>595</v>
      </c>
      <c r="B279" s="10" t="s">
        <v>341</v>
      </c>
      <c r="C279" s="10">
        <v>8</v>
      </c>
      <c r="D279" s="10" t="s">
        <v>18</v>
      </c>
      <c r="E279" s="10" t="s">
        <v>105</v>
      </c>
      <c r="F279" s="10" t="s">
        <v>196</v>
      </c>
      <c r="G279" s="10" t="s">
        <v>216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x14ac:dyDescent="0.25">
      <c r="A280" s="10">
        <v>596</v>
      </c>
      <c r="B280" s="10" t="s">
        <v>342</v>
      </c>
      <c r="C280" s="10">
        <v>8</v>
      </c>
      <c r="D280" s="10" t="s">
        <v>18</v>
      </c>
      <c r="E280" s="10" t="s">
        <v>105</v>
      </c>
      <c r="F280" s="10" t="s">
        <v>196</v>
      </c>
      <c r="G280" s="10" t="s">
        <v>216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x14ac:dyDescent="0.25">
      <c r="A281" s="10">
        <v>597</v>
      </c>
      <c r="B281" s="10" t="s">
        <v>343</v>
      </c>
      <c r="C281" s="10">
        <v>8</v>
      </c>
      <c r="D281" s="10" t="s">
        <v>18</v>
      </c>
      <c r="E281" s="10" t="s">
        <v>105</v>
      </c>
      <c r="F281" s="10" t="s">
        <v>196</v>
      </c>
      <c r="G281" s="10" t="s">
        <v>216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x14ac:dyDescent="0.25">
      <c r="A282" s="10">
        <v>598</v>
      </c>
      <c r="B282" s="10" t="s">
        <v>344</v>
      </c>
      <c r="C282" s="10">
        <v>8</v>
      </c>
      <c r="D282" s="10" t="s">
        <v>18</v>
      </c>
      <c r="E282" s="10" t="s">
        <v>105</v>
      </c>
      <c r="F282" s="10" t="s">
        <v>196</v>
      </c>
      <c r="G282" s="10" t="s">
        <v>216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x14ac:dyDescent="0.25">
      <c r="A283" s="10">
        <v>599</v>
      </c>
      <c r="B283" s="10" t="s">
        <v>345</v>
      </c>
      <c r="C283" s="10">
        <v>8</v>
      </c>
      <c r="D283" s="10" t="s">
        <v>18</v>
      </c>
      <c r="E283" s="10" t="s">
        <v>105</v>
      </c>
      <c r="F283" s="10" t="s">
        <v>196</v>
      </c>
      <c r="G283" s="10" t="s">
        <v>216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x14ac:dyDescent="0.25">
      <c r="A284" s="10">
        <v>600</v>
      </c>
      <c r="B284" s="10" t="s">
        <v>346</v>
      </c>
      <c r="C284" s="10">
        <v>8</v>
      </c>
      <c r="D284" s="10" t="s">
        <v>18</v>
      </c>
      <c r="E284" s="10" t="s">
        <v>105</v>
      </c>
      <c r="F284" s="10" t="s">
        <v>196</v>
      </c>
      <c r="G284" s="10" t="s">
        <v>216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x14ac:dyDescent="0.25">
      <c r="A285" s="10">
        <v>601</v>
      </c>
      <c r="B285" s="10" t="s">
        <v>347</v>
      </c>
      <c r="C285" s="10">
        <v>8</v>
      </c>
      <c r="D285" s="10" t="s">
        <v>18</v>
      </c>
      <c r="E285" s="10" t="s">
        <v>105</v>
      </c>
      <c r="F285" s="10" t="s">
        <v>196</v>
      </c>
      <c r="G285" s="10" t="s">
        <v>216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x14ac:dyDescent="0.25">
      <c r="A286" s="10">
        <v>602</v>
      </c>
      <c r="B286" s="10" t="s">
        <v>348</v>
      </c>
      <c r="C286" s="10">
        <v>8</v>
      </c>
      <c r="D286" s="10" t="s">
        <v>18</v>
      </c>
      <c r="E286" s="10" t="s">
        <v>105</v>
      </c>
      <c r="F286" s="10" t="s">
        <v>196</v>
      </c>
      <c r="G286" s="10" t="s">
        <v>216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x14ac:dyDescent="0.25">
      <c r="A287" s="10">
        <v>825</v>
      </c>
      <c r="B287" s="10" t="s">
        <v>349</v>
      </c>
      <c r="C287" s="10">
        <v>1</v>
      </c>
      <c r="D287" s="10" t="s">
        <v>36</v>
      </c>
      <c r="E287" s="10" t="s">
        <v>11</v>
      </c>
      <c r="F287" s="10" t="s">
        <v>12</v>
      </c>
      <c r="G287" s="10" t="s">
        <v>13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x14ac:dyDescent="0.25">
      <c r="A288" s="10">
        <v>826</v>
      </c>
      <c r="B288" s="10" t="s">
        <v>350</v>
      </c>
      <c r="C288" s="10">
        <v>1</v>
      </c>
      <c r="D288" s="10" t="s">
        <v>36</v>
      </c>
      <c r="E288" s="10" t="s">
        <v>11</v>
      </c>
      <c r="F288" s="10" t="s">
        <v>12</v>
      </c>
      <c r="G288" s="10" t="s">
        <v>13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x14ac:dyDescent="0.25">
      <c r="A289" s="10">
        <v>827</v>
      </c>
      <c r="B289" s="10" t="s">
        <v>351</v>
      </c>
      <c r="C289" s="10">
        <v>1</v>
      </c>
      <c r="D289" s="10" t="s">
        <v>36</v>
      </c>
      <c r="E289" s="10" t="s">
        <v>11</v>
      </c>
      <c r="F289" s="10" t="s">
        <v>12</v>
      </c>
      <c r="G289" s="10" t="s">
        <v>13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x14ac:dyDescent="0.25">
      <c r="A290" s="10">
        <v>828</v>
      </c>
      <c r="B290" s="10" t="s">
        <v>352</v>
      </c>
      <c r="C290" s="10">
        <v>1</v>
      </c>
      <c r="D290" s="10" t="s">
        <v>36</v>
      </c>
      <c r="E290" s="10" t="s">
        <v>11</v>
      </c>
      <c r="F290" s="10" t="s">
        <v>12</v>
      </c>
      <c r="G290" s="10" t="s">
        <v>13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x14ac:dyDescent="0.25">
      <c r="A291" s="10">
        <v>829</v>
      </c>
      <c r="B291" s="10" t="s">
        <v>353</v>
      </c>
      <c r="C291" s="10">
        <v>1</v>
      </c>
      <c r="D291" s="10" t="s">
        <v>36</v>
      </c>
      <c r="E291" s="10" t="s">
        <v>11</v>
      </c>
      <c r="F291" s="10" t="s">
        <v>12</v>
      </c>
      <c r="G291" s="10" t="s">
        <v>13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x14ac:dyDescent="0.25">
      <c r="A292" s="10">
        <v>830</v>
      </c>
      <c r="B292" s="10" t="s">
        <v>354</v>
      </c>
      <c r="C292" s="10">
        <v>1</v>
      </c>
      <c r="D292" s="10" t="s">
        <v>36</v>
      </c>
      <c r="E292" s="10" t="s">
        <v>11</v>
      </c>
      <c r="F292" s="10" t="s">
        <v>12</v>
      </c>
      <c r="G292" s="10" t="s">
        <v>13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x14ac:dyDescent="0.25">
      <c r="A293" s="10">
        <v>831</v>
      </c>
      <c r="B293" s="10" t="s">
        <v>355</v>
      </c>
      <c r="C293" s="10">
        <v>1</v>
      </c>
      <c r="D293" s="10" t="s">
        <v>36</v>
      </c>
      <c r="E293" s="10" t="s">
        <v>11</v>
      </c>
      <c r="F293" s="10" t="s">
        <v>12</v>
      </c>
      <c r="G293" s="10" t="s">
        <v>13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x14ac:dyDescent="0.25">
      <c r="A294" s="10">
        <v>832</v>
      </c>
      <c r="B294" s="10" t="s">
        <v>356</v>
      </c>
      <c r="C294" s="10">
        <v>2</v>
      </c>
      <c r="D294" s="10" t="s">
        <v>36</v>
      </c>
      <c r="E294" s="10" t="s">
        <v>11</v>
      </c>
      <c r="F294" s="10" t="s">
        <v>12</v>
      </c>
      <c r="G294" s="10" t="s">
        <v>13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x14ac:dyDescent="0.25">
      <c r="A295" s="10">
        <v>833</v>
      </c>
      <c r="B295" s="10" t="s">
        <v>357</v>
      </c>
      <c r="C295" s="10">
        <v>2</v>
      </c>
      <c r="D295" s="10" t="s">
        <v>36</v>
      </c>
      <c r="E295" s="10" t="s">
        <v>11</v>
      </c>
      <c r="F295" s="10" t="s">
        <v>12</v>
      </c>
      <c r="G295" s="10" t="s">
        <v>13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x14ac:dyDescent="0.25">
      <c r="A296" s="10">
        <v>834</v>
      </c>
      <c r="B296" s="10" t="s">
        <v>358</v>
      </c>
      <c r="C296" s="10">
        <v>2</v>
      </c>
      <c r="D296" s="10" t="s">
        <v>36</v>
      </c>
      <c r="E296" s="10" t="s">
        <v>11</v>
      </c>
      <c r="F296" s="10" t="s">
        <v>12</v>
      </c>
      <c r="G296" s="10" t="s">
        <v>13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x14ac:dyDescent="0.25">
      <c r="A297" s="10">
        <v>835</v>
      </c>
      <c r="B297" s="10" t="s">
        <v>359</v>
      </c>
      <c r="C297" s="10">
        <v>2</v>
      </c>
      <c r="D297" s="10" t="s">
        <v>36</v>
      </c>
      <c r="E297" s="10" t="s">
        <v>11</v>
      </c>
      <c r="F297" s="10" t="s">
        <v>12</v>
      </c>
      <c r="G297" s="10" t="s">
        <v>13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x14ac:dyDescent="0.25">
      <c r="A298" s="10">
        <v>836</v>
      </c>
      <c r="B298" s="10" t="s">
        <v>360</v>
      </c>
      <c r="C298" s="10">
        <v>2</v>
      </c>
      <c r="D298" s="10" t="s">
        <v>36</v>
      </c>
      <c r="E298" s="10" t="s">
        <v>11</v>
      </c>
      <c r="F298" s="10" t="s">
        <v>12</v>
      </c>
      <c r="G298" s="10" t="s">
        <v>13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x14ac:dyDescent="0.25">
      <c r="A299" s="10">
        <v>837</v>
      </c>
      <c r="B299" s="10" t="s">
        <v>361</v>
      </c>
      <c r="C299" s="10">
        <v>2</v>
      </c>
      <c r="D299" s="10" t="s">
        <v>36</v>
      </c>
      <c r="E299" s="10" t="s">
        <v>11</v>
      </c>
      <c r="F299" s="10" t="s">
        <v>12</v>
      </c>
      <c r="G299" s="10" t="s">
        <v>13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x14ac:dyDescent="0.25">
      <c r="A300" s="10">
        <v>838</v>
      </c>
      <c r="B300" s="10" t="s">
        <v>362</v>
      </c>
      <c r="C300" s="10">
        <v>2</v>
      </c>
      <c r="D300" s="10" t="s">
        <v>36</v>
      </c>
      <c r="E300" s="10" t="s">
        <v>11</v>
      </c>
      <c r="F300" s="10" t="s">
        <v>12</v>
      </c>
      <c r="G300" s="10" t="s">
        <v>13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x14ac:dyDescent="0.25">
      <c r="A301" s="10">
        <v>839</v>
      </c>
      <c r="B301" s="10" t="s">
        <v>363</v>
      </c>
      <c r="C301" s="10">
        <v>2</v>
      </c>
      <c r="D301" s="10" t="s">
        <v>36</v>
      </c>
      <c r="E301" s="10" t="s">
        <v>11</v>
      </c>
      <c r="F301" s="10" t="s">
        <v>12</v>
      </c>
      <c r="G301" s="10" t="s">
        <v>13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x14ac:dyDescent="0.25">
      <c r="A302" s="10">
        <v>840</v>
      </c>
      <c r="B302" s="10" t="s">
        <v>364</v>
      </c>
      <c r="C302" s="10">
        <v>2</v>
      </c>
      <c r="D302" s="10" t="s">
        <v>36</v>
      </c>
      <c r="E302" s="10" t="s">
        <v>11</v>
      </c>
      <c r="F302" s="10" t="s">
        <v>12</v>
      </c>
      <c r="G302" s="10" t="s">
        <v>13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x14ac:dyDescent="0.25">
      <c r="A303" s="10">
        <v>841</v>
      </c>
      <c r="B303" s="10" t="s">
        <v>365</v>
      </c>
      <c r="C303" s="10">
        <v>3</v>
      </c>
      <c r="D303" s="10" t="s">
        <v>36</v>
      </c>
      <c r="E303" s="10" t="s">
        <v>11</v>
      </c>
      <c r="F303" s="10" t="s">
        <v>12</v>
      </c>
      <c r="G303" s="10" t="s">
        <v>13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x14ac:dyDescent="0.25">
      <c r="A304" s="10">
        <v>842</v>
      </c>
      <c r="B304" s="10" t="s">
        <v>366</v>
      </c>
      <c r="C304" s="10">
        <v>3</v>
      </c>
      <c r="D304" s="10" t="s">
        <v>36</v>
      </c>
      <c r="E304" s="10" t="s">
        <v>11</v>
      </c>
      <c r="F304" s="10" t="s">
        <v>12</v>
      </c>
      <c r="G304" s="10" t="s">
        <v>13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x14ac:dyDescent="0.25">
      <c r="A305" s="10">
        <v>843</v>
      </c>
      <c r="B305" s="10" t="s">
        <v>367</v>
      </c>
      <c r="C305" s="10">
        <v>3</v>
      </c>
      <c r="D305" s="10" t="s">
        <v>36</v>
      </c>
      <c r="E305" s="10" t="s">
        <v>11</v>
      </c>
      <c r="F305" s="10" t="s">
        <v>12</v>
      </c>
      <c r="G305" s="10" t="s">
        <v>13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x14ac:dyDescent="0.25">
      <c r="A306" s="10">
        <v>844</v>
      </c>
      <c r="B306" s="10" t="s">
        <v>368</v>
      </c>
      <c r="C306" s="10">
        <v>3</v>
      </c>
      <c r="D306" s="10" t="s">
        <v>36</v>
      </c>
      <c r="E306" s="10" t="s">
        <v>11</v>
      </c>
      <c r="F306" s="10" t="s">
        <v>12</v>
      </c>
      <c r="G306" s="10" t="s">
        <v>13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x14ac:dyDescent="0.25">
      <c r="A307" s="10">
        <v>845</v>
      </c>
      <c r="B307" s="10" t="s">
        <v>369</v>
      </c>
      <c r="C307" s="10">
        <v>3</v>
      </c>
      <c r="D307" s="10" t="s">
        <v>36</v>
      </c>
      <c r="E307" s="10" t="s">
        <v>11</v>
      </c>
      <c r="F307" s="10" t="s">
        <v>12</v>
      </c>
      <c r="G307" s="10" t="s">
        <v>13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x14ac:dyDescent="0.25">
      <c r="A308" s="10">
        <v>846</v>
      </c>
      <c r="B308" s="10" t="s">
        <v>370</v>
      </c>
      <c r="C308" s="10">
        <v>3</v>
      </c>
      <c r="D308" s="10" t="s">
        <v>36</v>
      </c>
      <c r="E308" s="10" t="s">
        <v>11</v>
      </c>
      <c r="F308" s="10" t="s">
        <v>12</v>
      </c>
      <c r="G308" s="10" t="s">
        <v>13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x14ac:dyDescent="0.25">
      <c r="A309" s="10">
        <v>847</v>
      </c>
      <c r="B309" s="10" t="s">
        <v>371</v>
      </c>
      <c r="C309" s="10">
        <v>4</v>
      </c>
      <c r="D309" s="10" t="s">
        <v>36</v>
      </c>
      <c r="E309" s="10" t="s">
        <v>11</v>
      </c>
      <c r="F309" s="10" t="s">
        <v>12</v>
      </c>
      <c r="G309" s="10" t="s">
        <v>13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x14ac:dyDescent="0.25">
      <c r="A310" s="10">
        <v>848</v>
      </c>
      <c r="B310" s="10" t="s">
        <v>372</v>
      </c>
      <c r="C310" s="10">
        <v>4</v>
      </c>
      <c r="D310" s="10" t="s">
        <v>36</v>
      </c>
      <c r="E310" s="10" t="s">
        <v>11</v>
      </c>
      <c r="F310" s="10" t="s">
        <v>12</v>
      </c>
      <c r="G310" s="10" t="s">
        <v>13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x14ac:dyDescent="0.25">
      <c r="A311" s="10">
        <v>849</v>
      </c>
      <c r="B311" s="10" t="s">
        <v>373</v>
      </c>
      <c r="C311" s="10">
        <v>4</v>
      </c>
      <c r="D311" s="10" t="s">
        <v>36</v>
      </c>
      <c r="E311" s="10" t="s">
        <v>11</v>
      </c>
      <c r="F311" s="10" t="s">
        <v>12</v>
      </c>
      <c r="G311" s="10" t="s">
        <v>13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x14ac:dyDescent="0.25">
      <c r="A312" s="10">
        <v>850</v>
      </c>
      <c r="B312" s="10" t="s">
        <v>374</v>
      </c>
      <c r="C312" s="10">
        <v>4</v>
      </c>
      <c r="D312" s="10" t="s">
        <v>36</v>
      </c>
      <c r="E312" s="10" t="s">
        <v>11</v>
      </c>
      <c r="F312" s="10" t="s">
        <v>12</v>
      </c>
      <c r="G312" s="10" t="s">
        <v>13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x14ac:dyDescent="0.25">
      <c r="A313" s="10">
        <v>851</v>
      </c>
      <c r="B313" s="10" t="s">
        <v>375</v>
      </c>
      <c r="C313" s="10">
        <v>4</v>
      </c>
      <c r="D313" s="10" t="s">
        <v>36</v>
      </c>
      <c r="E313" s="10" t="s">
        <v>11</v>
      </c>
      <c r="F313" s="10" t="s">
        <v>12</v>
      </c>
      <c r="G313" s="10" t="s">
        <v>13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x14ac:dyDescent="0.25">
      <c r="A314" s="10">
        <v>852</v>
      </c>
      <c r="B314" s="10" t="s">
        <v>376</v>
      </c>
      <c r="C314" s="10">
        <v>4</v>
      </c>
      <c r="D314" s="10" t="s">
        <v>36</v>
      </c>
      <c r="E314" s="10" t="s">
        <v>11</v>
      </c>
      <c r="F314" s="10" t="s">
        <v>12</v>
      </c>
      <c r="G314" s="10" t="s">
        <v>13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x14ac:dyDescent="0.25">
      <c r="A315" s="10">
        <v>853</v>
      </c>
      <c r="B315" s="10" t="s">
        <v>377</v>
      </c>
      <c r="C315" s="10">
        <v>0</v>
      </c>
      <c r="D315" s="10" t="s">
        <v>36</v>
      </c>
      <c r="E315" s="10" t="s">
        <v>11</v>
      </c>
      <c r="F315" s="10" t="s">
        <v>12</v>
      </c>
      <c r="G315" s="10" t="s">
        <v>13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x14ac:dyDescent="0.25">
      <c r="A316" s="10">
        <v>854</v>
      </c>
      <c r="B316" s="10" t="s">
        <v>378</v>
      </c>
      <c r="C316" s="10">
        <v>1</v>
      </c>
      <c r="D316" s="10" t="s">
        <v>36</v>
      </c>
      <c r="E316" s="10" t="s">
        <v>105</v>
      </c>
      <c r="F316" s="10" t="s">
        <v>12</v>
      </c>
      <c r="G316" s="10" t="s">
        <v>106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x14ac:dyDescent="0.25">
      <c r="A317" s="10">
        <v>855</v>
      </c>
      <c r="B317" s="10" t="s">
        <v>379</v>
      </c>
      <c r="C317" s="10">
        <v>1</v>
      </c>
      <c r="D317" s="10" t="s">
        <v>36</v>
      </c>
      <c r="E317" s="10" t="s">
        <v>105</v>
      </c>
      <c r="F317" s="10" t="s">
        <v>12</v>
      </c>
      <c r="G317" s="10" t="s">
        <v>106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x14ac:dyDescent="0.25">
      <c r="A318" s="10">
        <v>856</v>
      </c>
      <c r="B318" s="10" t="s">
        <v>380</v>
      </c>
      <c r="C318" s="10">
        <v>1</v>
      </c>
      <c r="D318" s="10" t="s">
        <v>36</v>
      </c>
      <c r="E318" s="10" t="s">
        <v>105</v>
      </c>
      <c r="F318" s="10" t="s">
        <v>12</v>
      </c>
      <c r="G318" s="10" t="s">
        <v>106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x14ac:dyDescent="0.25">
      <c r="A319" s="10">
        <v>857</v>
      </c>
      <c r="B319" s="10" t="s">
        <v>381</v>
      </c>
      <c r="C319" s="10">
        <v>1</v>
      </c>
      <c r="D319" s="10" t="s">
        <v>36</v>
      </c>
      <c r="E319" s="10" t="s">
        <v>105</v>
      </c>
      <c r="F319" s="10" t="s">
        <v>12</v>
      </c>
      <c r="G319" s="10" t="s">
        <v>106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x14ac:dyDescent="0.25">
      <c r="A320" s="10">
        <v>858</v>
      </c>
      <c r="B320" s="10" t="s">
        <v>382</v>
      </c>
      <c r="C320" s="10">
        <v>1</v>
      </c>
      <c r="D320" s="10" t="s">
        <v>36</v>
      </c>
      <c r="E320" s="10" t="s">
        <v>105</v>
      </c>
      <c r="F320" s="10" t="s">
        <v>12</v>
      </c>
      <c r="G320" s="10" t="s">
        <v>106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x14ac:dyDescent="0.25">
      <c r="A321" s="10">
        <v>859</v>
      </c>
      <c r="B321" s="10" t="s">
        <v>383</v>
      </c>
      <c r="C321" s="10">
        <v>1</v>
      </c>
      <c r="D321" s="10" t="s">
        <v>36</v>
      </c>
      <c r="E321" s="10" t="s">
        <v>105</v>
      </c>
      <c r="F321" s="10" t="s">
        <v>12</v>
      </c>
      <c r="G321" s="10" t="s">
        <v>106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x14ac:dyDescent="0.25">
      <c r="A322" s="10">
        <v>860</v>
      </c>
      <c r="B322" s="10" t="s">
        <v>384</v>
      </c>
      <c r="C322" s="10">
        <v>1</v>
      </c>
      <c r="D322" s="10" t="s">
        <v>36</v>
      </c>
      <c r="E322" s="10" t="s">
        <v>105</v>
      </c>
      <c r="F322" s="10" t="s">
        <v>12</v>
      </c>
      <c r="G322" s="10" t="s">
        <v>106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x14ac:dyDescent="0.25">
      <c r="A323" s="10">
        <v>861</v>
      </c>
      <c r="B323" s="10" t="s">
        <v>385</v>
      </c>
      <c r="C323" s="10">
        <v>1</v>
      </c>
      <c r="D323" s="10" t="s">
        <v>36</v>
      </c>
      <c r="E323" s="10" t="s">
        <v>105</v>
      </c>
      <c r="F323" s="10" t="s">
        <v>12</v>
      </c>
      <c r="G323" s="10" t="s">
        <v>106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x14ac:dyDescent="0.25">
      <c r="A324" s="10">
        <v>862</v>
      </c>
      <c r="B324" s="10" t="s">
        <v>386</v>
      </c>
      <c r="C324" s="10">
        <v>1</v>
      </c>
      <c r="D324" s="10" t="s">
        <v>36</v>
      </c>
      <c r="E324" s="10" t="s">
        <v>105</v>
      </c>
      <c r="F324" s="10" t="s">
        <v>12</v>
      </c>
      <c r="G324" s="10" t="s">
        <v>106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x14ac:dyDescent="0.25">
      <c r="A325" s="10">
        <v>863</v>
      </c>
      <c r="B325" s="10" t="s">
        <v>387</v>
      </c>
      <c r="C325" s="10">
        <v>1</v>
      </c>
      <c r="D325" s="10" t="s">
        <v>36</v>
      </c>
      <c r="E325" s="10" t="s">
        <v>105</v>
      </c>
      <c r="F325" s="10" t="s">
        <v>12</v>
      </c>
      <c r="G325" s="10" t="s">
        <v>106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x14ac:dyDescent="0.25">
      <c r="A326" s="10">
        <v>864</v>
      </c>
      <c r="B326" s="10" t="s">
        <v>388</v>
      </c>
      <c r="C326" s="10">
        <v>1</v>
      </c>
      <c r="D326" s="10" t="s">
        <v>36</v>
      </c>
      <c r="E326" s="10" t="s">
        <v>105</v>
      </c>
      <c r="F326" s="10" t="s">
        <v>12</v>
      </c>
      <c r="G326" s="10" t="s">
        <v>106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x14ac:dyDescent="0.25">
      <c r="A327" s="10">
        <v>865</v>
      </c>
      <c r="B327" s="10" t="s">
        <v>389</v>
      </c>
      <c r="C327" s="10">
        <v>2</v>
      </c>
      <c r="D327" s="10" t="s">
        <v>36</v>
      </c>
      <c r="E327" s="10" t="s">
        <v>105</v>
      </c>
      <c r="F327" s="10" t="s">
        <v>12</v>
      </c>
      <c r="G327" s="10" t="s">
        <v>106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x14ac:dyDescent="0.25">
      <c r="A328" s="10">
        <v>866</v>
      </c>
      <c r="B328" s="10" t="s">
        <v>390</v>
      </c>
      <c r="C328" s="10">
        <v>2</v>
      </c>
      <c r="D328" s="10" t="s">
        <v>36</v>
      </c>
      <c r="E328" s="10" t="s">
        <v>105</v>
      </c>
      <c r="F328" s="10" t="s">
        <v>12</v>
      </c>
      <c r="G328" s="10" t="s">
        <v>106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x14ac:dyDescent="0.25">
      <c r="A329" s="10">
        <v>867</v>
      </c>
      <c r="B329" s="10" t="s">
        <v>391</v>
      </c>
      <c r="C329" s="10">
        <v>2</v>
      </c>
      <c r="D329" s="10" t="s">
        <v>36</v>
      </c>
      <c r="E329" s="10" t="s">
        <v>105</v>
      </c>
      <c r="F329" s="10" t="s">
        <v>12</v>
      </c>
      <c r="G329" s="10" t="s">
        <v>106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x14ac:dyDescent="0.25">
      <c r="A330" s="10">
        <v>868</v>
      </c>
      <c r="B330" s="10" t="s">
        <v>392</v>
      </c>
      <c r="C330" s="10">
        <v>2</v>
      </c>
      <c r="D330" s="10" t="s">
        <v>36</v>
      </c>
      <c r="E330" s="10" t="s">
        <v>105</v>
      </c>
      <c r="F330" s="10" t="s">
        <v>12</v>
      </c>
      <c r="G330" s="10" t="s">
        <v>106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x14ac:dyDescent="0.25">
      <c r="A331" s="10">
        <v>869</v>
      </c>
      <c r="B331" s="10" t="s">
        <v>393</v>
      </c>
      <c r="C331" s="10">
        <v>2</v>
      </c>
      <c r="D331" s="10" t="s">
        <v>36</v>
      </c>
      <c r="E331" s="10" t="s">
        <v>105</v>
      </c>
      <c r="F331" s="10" t="s">
        <v>12</v>
      </c>
      <c r="G331" s="10" t="s">
        <v>106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x14ac:dyDescent="0.25">
      <c r="A332" s="10">
        <v>870</v>
      </c>
      <c r="B332" s="10" t="s">
        <v>394</v>
      </c>
      <c r="C332" s="10">
        <v>3</v>
      </c>
      <c r="D332" s="10" t="s">
        <v>36</v>
      </c>
      <c r="E332" s="10" t="s">
        <v>105</v>
      </c>
      <c r="F332" s="10" t="s">
        <v>12</v>
      </c>
      <c r="G332" s="10" t="s">
        <v>106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x14ac:dyDescent="0.25">
      <c r="A333" s="10">
        <v>871</v>
      </c>
      <c r="B333" s="10" t="s">
        <v>395</v>
      </c>
      <c r="C333" s="10">
        <v>3</v>
      </c>
      <c r="D333" s="10" t="s">
        <v>36</v>
      </c>
      <c r="E333" s="10" t="s">
        <v>105</v>
      </c>
      <c r="F333" s="10" t="s">
        <v>12</v>
      </c>
      <c r="G333" s="10" t="s">
        <v>106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x14ac:dyDescent="0.25">
      <c r="A334" s="10">
        <v>872</v>
      </c>
      <c r="B334" s="10" t="s">
        <v>396</v>
      </c>
      <c r="C334" s="10">
        <v>4</v>
      </c>
      <c r="D334" s="10" t="s">
        <v>36</v>
      </c>
      <c r="E334" s="10" t="s">
        <v>105</v>
      </c>
      <c r="F334" s="10" t="s">
        <v>12</v>
      </c>
      <c r="G334" s="10" t="s">
        <v>106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x14ac:dyDescent="0.25">
      <c r="A335" s="10">
        <v>873</v>
      </c>
      <c r="B335" s="10" t="s">
        <v>397</v>
      </c>
      <c r="C335" s="10">
        <v>4</v>
      </c>
      <c r="D335" s="10" t="s">
        <v>36</v>
      </c>
      <c r="E335" s="10" t="s">
        <v>105</v>
      </c>
      <c r="F335" s="10" t="s">
        <v>12</v>
      </c>
      <c r="G335" s="10" t="s">
        <v>106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x14ac:dyDescent="0.25">
      <c r="A336" s="10">
        <v>874</v>
      </c>
      <c r="B336" s="10" t="s">
        <v>398</v>
      </c>
      <c r="C336" s="10" t="s">
        <v>399</v>
      </c>
      <c r="D336" s="10" t="s">
        <v>36</v>
      </c>
      <c r="E336" s="10" t="s">
        <v>105</v>
      </c>
      <c r="F336" s="10" t="s">
        <v>12</v>
      </c>
      <c r="G336" s="10" t="s">
        <v>106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x14ac:dyDescent="0.25">
      <c r="A337" s="10">
        <v>875</v>
      </c>
      <c r="B337" s="10" t="s">
        <v>400</v>
      </c>
      <c r="C337" s="10" t="s">
        <v>399</v>
      </c>
      <c r="D337" s="10" t="s">
        <v>36</v>
      </c>
      <c r="E337" s="10" t="s">
        <v>105</v>
      </c>
      <c r="F337" s="10" t="s">
        <v>12</v>
      </c>
      <c r="G337" s="10" t="s">
        <v>106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x14ac:dyDescent="0.25">
      <c r="A338" s="10">
        <v>876</v>
      </c>
      <c r="B338" s="10" t="s">
        <v>401</v>
      </c>
      <c r="C338" s="10" t="s">
        <v>399</v>
      </c>
      <c r="D338" s="10" t="s">
        <v>36</v>
      </c>
      <c r="E338" s="10" t="s">
        <v>105</v>
      </c>
      <c r="F338" s="10" t="s">
        <v>12</v>
      </c>
      <c r="G338" s="10" t="s">
        <v>106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x14ac:dyDescent="0.25">
      <c r="A339" s="10">
        <v>877</v>
      </c>
      <c r="B339" s="10" t="s">
        <v>402</v>
      </c>
      <c r="C339" s="10">
        <v>5</v>
      </c>
      <c r="D339" s="10" t="s">
        <v>36</v>
      </c>
      <c r="E339" s="10" t="s">
        <v>11</v>
      </c>
      <c r="F339" s="10" t="s">
        <v>165</v>
      </c>
      <c r="G339" s="10" t="s">
        <v>166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x14ac:dyDescent="0.25">
      <c r="A340" s="10">
        <v>878</v>
      </c>
      <c r="B340" s="10" t="s">
        <v>403</v>
      </c>
      <c r="C340" s="10">
        <v>5</v>
      </c>
      <c r="D340" s="10" t="s">
        <v>36</v>
      </c>
      <c r="E340" s="10" t="s">
        <v>11</v>
      </c>
      <c r="F340" s="10" t="s">
        <v>165</v>
      </c>
      <c r="G340" s="10" t="s">
        <v>166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x14ac:dyDescent="0.25">
      <c r="A341" s="10">
        <v>879</v>
      </c>
      <c r="B341" s="10" t="s">
        <v>404</v>
      </c>
      <c r="C341" s="10">
        <v>5</v>
      </c>
      <c r="D341" s="10" t="s">
        <v>36</v>
      </c>
      <c r="E341" s="10" t="s">
        <v>11</v>
      </c>
      <c r="F341" s="10" t="s">
        <v>165</v>
      </c>
      <c r="G341" s="10" t="s">
        <v>166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x14ac:dyDescent="0.25">
      <c r="A342" s="10">
        <v>880</v>
      </c>
      <c r="B342" s="10" t="s">
        <v>405</v>
      </c>
      <c r="C342" s="10">
        <v>6</v>
      </c>
      <c r="D342" s="10" t="s">
        <v>36</v>
      </c>
      <c r="E342" s="10" t="s">
        <v>11</v>
      </c>
      <c r="F342" s="10" t="s">
        <v>165</v>
      </c>
      <c r="G342" s="10" t="s">
        <v>166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x14ac:dyDescent="0.25">
      <c r="A343" s="10">
        <v>881</v>
      </c>
      <c r="B343" s="10" t="s">
        <v>406</v>
      </c>
      <c r="C343" s="10">
        <v>6</v>
      </c>
      <c r="D343" s="10" t="s">
        <v>36</v>
      </c>
      <c r="E343" s="10" t="s">
        <v>11</v>
      </c>
      <c r="F343" s="10" t="s">
        <v>165</v>
      </c>
      <c r="G343" s="10" t="s">
        <v>166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x14ac:dyDescent="0.25">
      <c r="A344" s="10">
        <v>882</v>
      </c>
      <c r="B344" s="10" t="s">
        <v>407</v>
      </c>
      <c r="C344" s="10">
        <v>6</v>
      </c>
      <c r="D344" s="10" t="s">
        <v>36</v>
      </c>
      <c r="E344" s="10" t="s">
        <v>11</v>
      </c>
      <c r="F344" s="10" t="s">
        <v>165</v>
      </c>
      <c r="G344" s="10" t="s">
        <v>166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x14ac:dyDescent="0.25">
      <c r="A345" s="10">
        <v>883</v>
      </c>
      <c r="B345" s="10" t="s">
        <v>408</v>
      </c>
      <c r="C345" s="10">
        <v>6</v>
      </c>
      <c r="D345" s="10" t="s">
        <v>36</v>
      </c>
      <c r="E345" s="10" t="s">
        <v>11</v>
      </c>
      <c r="F345" s="10" t="s">
        <v>165</v>
      </c>
      <c r="G345" s="10" t="s">
        <v>166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x14ac:dyDescent="0.25">
      <c r="A346" s="10">
        <v>884</v>
      </c>
      <c r="B346" s="10" t="s">
        <v>409</v>
      </c>
      <c r="C346" s="10">
        <v>6</v>
      </c>
      <c r="D346" s="10" t="s">
        <v>36</v>
      </c>
      <c r="E346" s="10" t="s">
        <v>11</v>
      </c>
      <c r="F346" s="10" t="s">
        <v>165</v>
      </c>
      <c r="G346" s="10" t="s">
        <v>166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x14ac:dyDescent="0.25">
      <c r="A347" s="10">
        <v>885</v>
      </c>
      <c r="B347" s="10" t="s">
        <v>410</v>
      </c>
      <c r="C347" s="10">
        <v>6</v>
      </c>
      <c r="D347" s="10" t="s">
        <v>36</v>
      </c>
      <c r="E347" s="10" t="s">
        <v>11</v>
      </c>
      <c r="F347" s="10" t="s">
        <v>165</v>
      </c>
      <c r="G347" s="10" t="s">
        <v>166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x14ac:dyDescent="0.25">
      <c r="A348" s="10">
        <v>886</v>
      </c>
      <c r="B348" s="10" t="s">
        <v>411</v>
      </c>
      <c r="C348" s="10">
        <v>6</v>
      </c>
      <c r="D348" s="10" t="s">
        <v>36</v>
      </c>
      <c r="E348" s="10" t="s">
        <v>11</v>
      </c>
      <c r="F348" s="10" t="s">
        <v>165</v>
      </c>
      <c r="G348" s="10" t="s">
        <v>166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x14ac:dyDescent="0.25">
      <c r="A349" s="10">
        <v>887</v>
      </c>
      <c r="B349" s="10" t="s">
        <v>412</v>
      </c>
      <c r="C349" s="10">
        <v>6</v>
      </c>
      <c r="D349" s="10" t="s">
        <v>36</v>
      </c>
      <c r="E349" s="10" t="s">
        <v>11</v>
      </c>
      <c r="F349" s="10" t="s">
        <v>165</v>
      </c>
      <c r="G349" s="10" t="s">
        <v>166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x14ac:dyDescent="0.25">
      <c r="A350" s="10">
        <v>888</v>
      </c>
      <c r="B350" s="10" t="s">
        <v>413</v>
      </c>
      <c r="C350" s="10">
        <v>6</v>
      </c>
      <c r="D350" s="10" t="s">
        <v>36</v>
      </c>
      <c r="E350" s="10" t="s">
        <v>11</v>
      </c>
      <c r="F350" s="10" t="s">
        <v>165</v>
      </c>
      <c r="G350" s="10" t="s">
        <v>166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x14ac:dyDescent="0.25">
      <c r="A351" s="10">
        <v>889</v>
      </c>
      <c r="B351" s="10" t="s">
        <v>414</v>
      </c>
      <c r="C351" s="10">
        <v>5</v>
      </c>
      <c r="D351" s="10" t="s">
        <v>36</v>
      </c>
      <c r="E351" s="10" t="s">
        <v>105</v>
      </c>
      <c r="F351" s="10" t="s">
        <v>165</v>
      </c>
      <c r="G351" s="10" t="s">
        <v>180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x14ac:dyDescent="0.25">
      <c r="A352" s="10">
        <v>890</v>
      </c>
      <c r="B352" s="10" t="s">
        <v>415</v>
      </c>
      <c r="C352" s="10">
        <v>5</v>
      </c>
      <c r="D352" s="10" t="s">
        <v>36</v>
      </c>
      <c r="E352" s="10" t="s">
        <v>105</v>
      </c>
      <c r="F352" s="10" t="s">
        <v>165</v>
      </c>
      <c r="G352" s="10" t="s">
        <v>180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x14ac:dyDescent="0.25">
      <c r="A353" s="10">
        <v>891</v>
      </c>
      <c r="B353" s="10" t="s">
        <v>416</v>
      </c>
      <c r="C353" s="10">
        <v>5</v>
      </c>
      <c r="D353" s="10" t="s">
        <v>36</v>
      </c>
      <c r="E353" s="10" t="s">
        <v>105</v>
      </c>
      <c r="F353" s="10" t="s">
        <v>165</v>
      </c>
      <c r="G353" s="10" t="s">
        <v>180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x14ac:dyDescent="0.25">
      <c r="A354" s="10">
        <v>892</v>
      </c>
      <c r="B354" s="10" t="s">
        <v>417</v>
      </c>
      <c r="C354" s="10">
        <v>5</v>
      </c>
      <c r="D354" s="10" t="s">
        <v>36</v>
      </c>
      <c r="E354" s="10" t="s">
        <v>105</v>
      </c>
      <c r="F354" s="10" t="s">
        <v>165</v>
      </c>
      <c r="G354" s="10" t="s">
        <v>180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x14ac:dyDescent="0.25">
      <c r="A355" s="10">
        <v>893</v>
      </c>
      <c r="B355" s="10" t="s">
        <v>418</v>
      </c>
      <c r="C355" s="10">
        <v>6</v>
      </c>
      <c r="D355" s="10" t="s">
        <v>36</v>
      </c>
      <c r="E355" s="10" t="s">
        <v>105</v>
      </c>
      <c r="F355" s="10" t="s">
        <v>165</v>
      </c>
      <c r="G355" s="10" t="s">
        <v>180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x14ac:dyDescent="0.25">
      <c r="A356" s="10">
        <v>894</v>
      </c>
      <c r="B356" s="10" t="s">
        <v>419</v>
      </c>
      <c r="C356" s="10">
        <v>6</v>
      </c>
      <c r="D356" s="10" t="s">
        <v>36</v>
      </c>
      <c r="E356" s="10" t="s">
        <v>105</v>
      </c>
      <c r="F356" s="10" t="s">
        <v>165</v>
      </c>
      <c r="G356" s="10" t="s">
        <v>180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x14ac:dyDescent="0.25">
      <c r="A357" s="10">
        <v>895</v>
      </c>
      <c r="B357" s="10" t="s">
        <v>420</v>
      </c>
      <c r="C357" s="10">
        <v>6</v>
      </c>
      <c r="D357" s="10" t="s">
        <v>36</v>
      </c>
      <c r="E357" s="10" t="s">
        <v>105</v>
      </c>
      <c r="F357" s="10" t="s">
        <v>165</v>
      </c>
      <c r="G357" s="10" t="s">
        <v>180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x14ac:dyDescent="0.25">
      <c r="A358" s="10">
        <v>896</v>
      </c>
      <c r="B358" s="10" t="s">
        <v>421</v>
      </c>
      <c r="C358" s="10">
        <v>6</v>
      </c>
      <c r="D358" s="10" t="s">
        <v>36</v>
      </c>
      <c r="E358" s="10" t="s">
        <v>105</v>
      </c>
      <c r="F358" s="10" t="s">
        <v>165</v>
      </c>
      <c r="G358" s="10" t="s">
        <v>180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x14ac:dyDescent="0.25">
      <c r="A359" s="10">
        <v>897</v>
      </c>
      <c r="B359" s="10" t="s">
        <v>422</v>
      </c>
      <c r="C359" s="10">
        <v>6</v>
      </c>
      <c r="D359" s="10" t="s">
        <v>36</v>
      </c>
      <c r="E359" s="10" t="s">
        <v>105</v>
      </c>
      <c r="F359" s="10" t="s">
        <v>165</v>
      </c>
      <c r="G359" s="10" t="s">
        <v>180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x14ac:dyDescent="0.25">
      <c r="A360" s="10">
        <v>898</v>
      </c>
      <c r="B360" s="10" t="s">
        <v>423</v>
      </c>
      <c r="C360" s="10">
        <v>6</v>
      </c>
      <c r="D360" s="10" t="s">
        <v>36</v>
      </c>
      <c r="E360" s="10" t="s">
        <v>105</v>
      </c>
      <c r="F360" s="10" t="s">
        <v>165</v>
      </c>
      <c r="G360" s="10" t="s">
        <v>180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x14ac:dyDescent="0.25">
      <c r="A361" s="10">
        <v>899</v>
      </c>
      <c r="B361" s="10" t="s">
        <v>424</v>
      </c>
      <c r="C361" s="10">
        <v>7</v>
      </c>
      <c r="D361" s="10" t="s">
        <v>36</v>
      </c>
      <c r="E361" s="10" t="s">
        <v>11</v>
      </c>
      <c r="F361" s="10" t="s">
        <v>196</v>
      </c>
      <c r="G361" s="10" t="s">
        <v>197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x14ac:dyDescent="0.25">
      <c r="A362" s="10">
        <v>900</v>
      </c>
      <c r="B362" s="10" t="s">
        <v>425</v>
      </c>
      <c r="C362" s="10">
        <v>7</v>
      </c>
      <c r="D362" s="10" t="s">
        <v>36</v>
      </c>
      <c r="E362" s="10" t="s">
        <v>11</v>
      </c>
      <c r="F362" s="10" t="s">
        <v>196</v>
      </c>
      <c r="G362" s="10" t="s">
        <v>197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x14ac:dyDescent="0.25">
      <c r="A363" s="10">
        <v>901</v>
      </c>
      <c r="B363" s="10" t="s">
        <v>426</v>
      </c>
      <c r="C363" s="10">
        <v>7</v>
      </c>
      <c r="D363" s="10" t="s">
        <v>36</v>
      </c>
      <c r="E363" s="10" t="s">
        <v>11</v>
      </c>
      <c r="F363" s="10" t="s">
        <v>196</v>
      </c>
      <c r="G363" s="10" t="s">
        <v>197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x14ac:dyDescent="0.25">
      <c r="A364" s="10">
        <v>902</v>
      </c>
      <c r="B364" s="10" t="s">
        <v>427</v>
      </c>
      <c r="C364" s="10">
        <v>7</v>
      </c>
      <c r="D364" s="10" t="s">
        <v>36</v>
      </c>
      <c r="E364" s="10" t="s">
        <v>11</v>
      </c>
      <c r="F364" s="10" t="s">
        <v>196</v>
      </c>
      <c r="G364" s="10" t="s">
        <v>197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x14ac:dyDescent="0.25">
      <c r="A365" s="10">
        <v>903</v>
      </c>
      <c r="B365" s="10" t="s">
        <v>428</v>
      </c>
      <c r="C365" s="10">
        <v>7</v>
      </c>
      <c r="D365" s="10" t="s">
        <v>36</v>
      </c>
      <c r="E365" s="10" t="s">
        <v>11</v>
      </c>
      <c r="F365" s="10" t="s">
        <v>196</v>
      </c>
      <c r="G365" s="10" t="s">
        <v>197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x14ac:dyDescent="0.25">
      <c r="A366" s="10">
        <v>904</v>
      </c>
      <c r="B366" s="10" t="s">
        <v>429</v>
      </c>
      <c r="C366" s="10">
        <v>7</v>
      </c>
      <c r="D366" s="10" t="s">
        <v>36</v>
      </c>
      <c r="E366" s="10" t="s">
        <v>11</v>
      </c>
      <c r="F366" s="10" t="s">
        <v>196</v>
      </c>
      <c r="G366" s="10" t="s">
        <v>197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x14ac:dyDescent="0.25">
      <c r="A367" s="10">
        <v>905</v>
      </c>
      <c r="B367" s="10" t="s">
        <v>430</v>
      </c>
      <c r="C367" s="10">
        <v>7</v>
      </c>
      <c r="D367" s="10" t="s">
        <v>36</v>
      </c>
      <c r="E367" s="10" t="s">
        <v>11</v>
      </c>
      <c r="F367" s="10" t="s">
        <v>196</v>
      </c>
      <c r="G367" s="10" t="s">
        <v>197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x14ac:dyDescent="0.25">
      <c r="A368" s="10">
        <v>906</v>
      </c>
      <c r="B368" s="10" t="s">
        <v>431</v>
      </c>
      <c r="C368" s="10">
        <v>8</v>
      </c>
      <c r="D368" s="10" t="s">
        <v>36</v>
      </c>
      <c r="E368" s="10" t="s">
        <v>11</v>
      </c>
      <c r="F368" s="10" t="s">
        <v>196</v>
      </c>
      <c r="G368" s="10" t="s">
        <v>197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x14ac:dyDescent="0.25">
      <c r="A369" s="10">
        <v>907</v>
      </c>
      <c r="B369" s="10" t="s">
        <v>432</v>
      </c>
      <c r="C369" s="10">
        <v>8</v>
      </c>
      <c r="D369" s="10" t="s">
        <v>36</v>
      </c>
      <c r="E369" s="10" t="s">
        <v>11</v>
      </c>
      <c r="F369" s="10" t="s">
        <v>196</v>
      </c>
      <c r="G369" s="10" t="s">
        <v>197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x14ac:dyDescent="0.25">
      <c r="A370" s="10">
        <v>908</v>
      </c>
      <c r="B370" s="10" t="s">
        <v>433</v>
      </c>
      <c r="C370" s="10">
        <v>8</v>
      </c>
      <c r="D370" s="10" t="s">
        <v>36</v>
      </c>
      <c r="E370" s="10" t="s">
        <v>11</v>
      </c>
      <c r="F370" s="10" t="s">
        <v>196</v>
      </c>
      <c r="G370" s="10" t="s">
        <v>197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x14ac:dyDescent="0.25">
      <c r="A371" s="10">
        <v>909</v>
      </c>
      <c r="B371" s="10" t="s">
        <v>428</v>
      </c>
      <c r="C371" s="10">
        <v>8</v>
      </c>
      <c r="D371" s="10" t="s">
        <v>36</v>
      </c>
      <c r="E371" s="10" t="s">
        <v>11</v>
      </c>
      <c r="F371" s="10" t="s">
        <v>196</v>
      </c>
      <c r="G371" s="10" t="s">
        <v>197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x14ac:dyDescent="0.25">
      <c r="A372" s="10">
        <v>910</v>
      </c>
      <c r="B372" s="10" t="s">
        <v>434</v>
      </c>
      <c r="C372" s="10">
        <v>8</v>
      </c>
      <c r="D372" s="10" t="s">
        <v>36</v>
      </c>
      <c r="E372" s="10" t="s">
        <v>11</v>
      </c>
      <c r="F372" s="10" t="s">
        <v>196</v>
      </c>
      <c r="G372" s="10" t="s">
        <v>197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x14ac:dyDescent="0.25">
      <c r="A373" s="10">
        <v>911</v>
      </c>
      <c r="B373" s="10" t="s">
        <v>435</v>
      </c>
      <c r="C373" s="10">
        <v>8</v>
      </c>
      <c r="D373" s="10" t="s">
        <v>36</v>
      </c>
      <c r="E373" s="10" t="s">
        <v>11</v>
      </c>
      <c r="F373" s="10" t="s">
        <v>196</v>
      </c>
      <c r="G373" s="10" t="s">
        <v>197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x14ac:dyDescent="0.25">
      <c r="A374" s="10">
        <v>912</v>
      </c>
      <c r="B374" s="10" t="s">
        <v>436</v>
      </c>
      <c r="C374" s="10">
        <v>7</v>
      </c>
      <c r="D374" s="10" t="s">
        <v>36</v>
      </c>
      <c r="E374" s="10" t="s">
        <v>105</v>
      </c>
      <c r="F374" s="10" t="s">
        <v>196</v>
      </c>
      <c r="G374" s="10" t="s">
        <v>216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x14ac:dyDescent="0.25">
      <c r="A375" s="10">
        <v>913</v>
      </c>
      <c r="B375" s="10" t="s">
        <v>437</v>
      </c>
      <c r="C375" s="10">
        <v>7</v>
      </c>
      <c r="D375" s="10" t="s">
        <v>36</v>
      </c>
      <c r="E375" s="10" t="s">
        <v>105</v>
      </c>
      <c r="F375" s="10" t="s">
        <v>196</v>
      </c>
      <c r="G375" s="10" t="s">
        <v>216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x14ac:dyDescent="0.25">
      <c r="A376" s="10">
        <v>914</v>
      </c>
      <c r="B376" s="10" t="s">
        <v>438</v>
      </c>
      <c r="C376" s="10">
        <v>7</v>
      </c>
      <c r="D376" s="10" t="s">
        <v>36</v>
      </c>
      <c r="E376" s="10" t="s">
        <v>105</v>
      </c>
      <c r="F376" s="10" t="s">
        <v>196</v>
      </c>
      <c r="G376" s="10" t="s">
        <v>216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x14ac:dyDescent="0.25">
      <c r="A377" s="10">
        <v>915</v>
      </c>
      <c r="B377" s="10" t="s">
        <v>439</v>
      </c>
      <c r="C377" s="10">
        <v>7</v>
      </c>
      <c r="D377" s="10" t="s">
        <v>36</v>
      </c>
      <c r="E377" s="10" t="s">
        <v>105</v>
      </c>
      <c r="F377" s="10" t="s">
        <v>196</v>
      </c>
      <c r="G377" s="10" t="s">
        <v>216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x14ac:dyDescent="0.25">
      <c r="A378" s="10">
        <v>916</v>
      </c>
      <c r="B378" s="10" t="s">
        <v>440</v>
      </c>
      <c r="C378" s="10">
        <v>7</v>
      </c>
      <c r="D378" s="10" t="s">
        <v>36</v>
      </c>
      <c r="E378" s="10" t="s">
        <v>105</v>
      </c>
      <c r="F378" s="10" t="s">
        <v>196</v>
      </c>
      <c r="G378" s="10" t="s">
        <v>216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x14ac:dyDescent="0.25">
      <c r="A379" s="10">
        <v>917</v>
      </c>
      <c r="B379" s="10" t="s">
        <v>441</v>
      </c>
      <c r="C379" s="10">
        <v>8</v>
      </c>
      <c r="D379" s="10" t="s">
        <v>36</v>
      </c>
      <c r="E379" s="10" t="s">
        <v>105</v>
      </c>
      <c r="F379" s="10" t="s">
        <v>196</v>
      </c>
      <c r="G379" s="10" t="s">
        <v>216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x14ac:dyDescent="0.25">
      <c r="A380" s="10">
        <v>918</v>
      </c>
      <c r="B380" s="10" t="s">
        <v>442</v>
      </c>
      <c r="C380" s="10">
        <v>8</v>
      </c>
      <c r="D380" s="10" t="s">
        <v>36</v>
      </c>
      <c r="E380" s="10" t="s">
        <v>105</v>
      </c>
      <c r="F380" s="10" t="s">
        <v>196</v>
      </c>
      <c r="G380" s="10" t="s">
        <v>216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x14ac:dyDescent="0.25">
      <c r="A381" s="10">
        <v>919</v>
      </c>
      <c r="B381" s="10" t="s">
        <v>443</v>
      </c>
      <c r="C381" s="10">
        <v>8</v>
      </c>
      <c r="D381" s="10" t="s">
        <v>36</v>
      </c>
      <c r="E381" s="10" t="s">
        <v>105</v>
      </c>
      <c r="F381" s="10" t="s">
        <v>196</v>
      </c>
      <c r="G381" s="10" t="s">
        <v>216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x14ac:dyDescent="0.25">
      <c r="A382" s="10">
        <v>920</v>
      </c>
      <c r="B382" s="10" t="s">
        <v>444</v>
      </c>
      <c r="C382" s="10">
        <v>8</v>
      </c>
      <c r="D382" s="10" t="s">
        <v>36</v>
      </c>
      <c r="E382" s="10" t="s">
        <v>105</v>
      </c>
      <c r="F382" s="10" t="s">
        <v>196</v>
      </c>
      <c r="G382" s="10" t="s">
        <v>216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x14ac:dyDescent="0.25">
      <c r="A383" s="10">
        <v>921</v>
      </c>
      <c r="B383" s="10" t="s">
        <v>445</v>
      </c>
      <c r="C383" s="10">
        <v>8</v>
      </c>
      <c r="D383" s="10" t="s">
        <v>36</v>
      </c>
      <c r="E383" s="10" t="s">
        <v>105</v>
      </c>
      <c r="F383" s="10" t="s">
        <v>196</v>
      </c>
      <c r="G383" s="10" t="s">
        <v>216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x14ac:dyDescent="0.25">
      <c r="A384" s="10">
        <v>922</v>
      </c>
      <c r="B384" s="10" t="s">
        <v>446</v>
      </c>
      <c r="C384" s="10">
        <v>8</v>
      </c>
      <c r="D384" s="10" t="s">
        <v>36</v>
      </c>
      <c r="E384" s="10" t="s">
        <v>105</v>
      </c>
      <c r="F384" s="10" t="s">
        <v>196</v>
      </c>
      <c r="G384" s="10" t="s">
        <v>216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x14ac:dyDescent="0.25">
      <c r="A385" s="10">
        <v>923</v>
      </c>
      <c r="B385" s="10" t="s">
        <v>447</v>
      </c>
      <c r="C385" s="10">
        <v>8</v>
      </c>
      <c r="D385" s="10" t="s">
        <v>36</v>
      </c>
      <c r="E385" s="10" t="s">
        <v>105</v>
      </c>
      <c r="F385" s="10" t="s">
        <v>196</v>
      </c>
      <c r="G385" s="10" t="s">
        <v>216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x14ac:dyDescent="0.25">
      <c r="A386" s="10">
        <v>924</v>
      </c>
      <c r="B386" s="10" t="s">
        <v>448</v>
      </c>
      <c r="C386" s="10">
        <v>8</v>
      </c>
      <c r="D386" s="10" t="s">
        <v>36</v>
      </c>
      <c r="E386" s="10" t="s">
        <v>105</v>
      </c>
      <c r="F386" s="10" t="s">
        <v>196</v>
      </c>
      <c r="G386" s="10" t="s">
        <v>216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x14ac:dyDescent="0.25">
      <c r="A387" s="10">
        <v>1010</v>
      </c>
      <c r="B387" s="10" t="s">
        <v>449</v>
      </c>
      <c r="C387" s="10">
        <v>0</v>
      </c>
      <c r="D387" s="10" t="s">
        <v>48</v>
      </c>
      <c r="E387" s="10" t="s">
        <v>11</v>
      </c>
      <c r="F387" s="10" t="s">
        <v>12</v>
      </c>
      <c r="G387" s="10" t="s">
        <v>13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x14ac:dyDescent="0.25">
      <c r="A388" s="10">
        <v>1011</v>
      </c>
      <c r="B388" s="10" t="s">
        <v>450</v>
      </c>
      <c r="C388" s="10">
        <v>0</v>
      </c>
      <c r="D388" s="10" t="s">
        <v>48</v>
      </c>
      <c r="E388" s="10" t="s">
        <v>11</v>
      </c>
      <c r="F388" s="10" t="s">
        <v>12</v>
      </c>
      <c r="G388" s="10" t="s">
        <v>13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x14ac:dyDescent="0.25">
      <c r="A389" s="10">
        <v>1012</v>
      </c>
      <c r="B389" s="10" t="s">
        <v>451</v>
      </c>
      <c r="C389" s="10">
        <v>0</v>
      </c>
      <c r="D389" s="10" t="s">
        <v>48</v>
      </c>
      <c r="E389" s="10" t="s">
        <v>11</v>
      </c>
      <c r="F389" s="10" t="s">
        <v>12</v>
      </c>
      <c r="G389" s="10" t="s">
        <v>13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x14ac:dyDescent="0.25">
      <c r="A390" s="10">
        <v>1013</v>
      </c>
      <c r="B390" s="10" t="s">
        <v>452</v>
      </c>
      <c r="C390" s="10">
        <v>0</v>
      </c>
      <c r="D390" s="10" t="s">
        <v>48</v>
      </c>
      <c r="E390" s="10" t="s">
        <v>11</v>
      </c>
      <c r="F390" s="10" t="s">
        <v>12</v>
      </c>
      <c r="G390" s="10" t="s">
        <v>13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x14ac:dyDescent="0.25">
      <c r="A391" s="10">
        <v>1014</v>
      </c>
      <c r="B391" s="10" t="s">
        <v>453</v>
      </c>
      <c r="C391" s="10">
        <v>1</v>
      </c>
      <c r="D391" s="10" t="s">
        <v>48</v>
      </c>
      <c r="E391" s="10" t="s">
        <v>11</v>
      </c>
      <c r="F391" s="10" t="s">
        <v>12</v>
      </c>
      <c r="G391" s="10" t="s">
        <v>13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x14ac:dyDescent="0.25">
      <c r="A392" s="10">
        <v>1015</v>
      </c>
      <c r="B392" s="10" t="s">
        <v>454</v>
      </c>
      <c r="C392" s="10">
        <v>2</v>
      </c>
      <c r="D392" s="10" t="s">
        <v>48</v>
      </c>
      <c r="E392" s="10" t="s">
        <v>11</v>
      </c>
      <c r="F392" s="10" t="s">
        <v>12</v>
      </c>
      <c r="G392" s="10" t="s">
        <v>13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x14ac:dyDescent="0.25">
      <c r="A393" s="10">
        <v>1016</v>
      </c>
      <c r="B393" s="10" t="s">
        <v>455</v>
      </c>
      <c r="C393" s="10">
        <v>2</v>
      </c>
      <c r="D393" s="10" t="s">
        <v>48</v>
      </c>
      <c r="E393" s="10" t="s">
        <v>11</v>
      </c>
      <c r="F393" s="10" t="s">
        <v>12</v>
      </c>
      <c r="G393" s="10" t="s">
        <v>13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x14ac:dyDescent="0.25">
      <c r="A394" s="10">
        <v>1017</v>
      </c>
      <c r="B394" s="10" t="s">
        <v>456</v>
      </c>
      <c r="C394" s="10">
        <v>2</v>
      </c>
      <c r="D394" s="10" t="s">
        <v>48</v>
      </c>
      <c r="E394" s="10" t="s">
        <v>11</v>
      </c>
      <c r="F394" s="10" t="s">
        <v>12</v>
      </c>
      <c r="G394" s="10" t="s">
        <v>13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x14ac:dyDescent="0.25">
      <c r="A395" s="10">
        <v>1018</v>
      </c>
      <c r="B395" s="10" t="s">
        <v>457</v>
      </c>
      <c r="C395" s="10">
        <v>2</v>
      </c>
      <c r="D395" s="10" t="s">
        <v>48</v>
      </c>
      <c r="E395" s="10" t="s">
        <v>11</v>
      </c>
      <c r="F395" s="10" t="s">
        <v>12</v>
      </c>
      <c r="G395" s="10" t="s">
        <v>13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x14ac:dyDescent="0.25">
      <c r="A396" s="10">
        <v>1019</v>
      </c>
      <c r="B396" s="10" t="s">
        <v>458</v>
      </c>
      <c r="C396" s="10">
        <v>3</v>
      </c>
      <c r="D396" s="10" t="s">
        <v>48</v>
      </c>
      <c r="E396" s="10" t="s">
        <v>11</v>
      </c>
      <c r="F396" s="10" t="s">
        <v>12</v>
      </c>
      <c r="G396" s="10" t="s">
        <v>13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x14ac:dyDescent="0.25">
      <c r="A397" s="10">
        <v>1020</v>
      </c>
      <c r="B397" s="10" t="s">
        <v>459</v>
      </c>
      <c r="C397" s="10">
        <v>3</v>
      </c>
      <c r="D397" s="10" t="s">
        <v>48</v>
      </c>
      <c r="E397" s="10" t="s">
        <v>11</v>
      </c>
      <c r="F397" s="10" t="s">
        <v>12</v>
      </c>
      <c r="G397" s="10" t="s">
        <v>13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x14ac:dyDescent="0.25">
      <c r="A398" s="10">
        <v>1021</v>
      </c>
      <c r="B398" s="10" t="s">
        <v>460</v>
      </c>
      <c r="C398" s="10">
        <v>3</v>
      </c>
      <c r="D398" s="10" t="s">
        <v>48</v>
      </c>
      <c r="E398" s="10" t="s">
        <v>11</v>
      </c>
      <c r="F398" s="10" t="s">
        <v>12</v>
      </c>
      <c r="G398" s="10" t="s">
        <v>13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x14ac:dyDescent="0.25">
      <c r="A399" s="10">
        <v>1022</v>
      </c>
      <c r="B399" s="10" t="s">
        <v>461</v>
      </c>
      <c r="C399" s="10">
        <v>0</v>
      </c>
      <c r="D399" s="10" t="s">
        <v>48</v>
      </c>
      <c r="E399" s="10" t="s">
        <v>105</v>
      </c>
      <c r="F399" s="10" t="s">
        <v>12</v>
      </c>
      <c r="G399" s="10" t="s">
        <v>106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x14ac:dyDescent="0.25">
      <c r="A400" s="10">
        <v>1023</v>
      </c>
      <c r="B400" s="10" t="s">
        <v>462</v>
      </c>
      <c r="C400" s="10">
        <v>0</v>
      </c>
      <c r="D400" s="10" t="s">
        <v>48</v>
      </c>
      <c r="E400" s="10" t="s">
        <v>105</v>
      </c>
      <c r="F400" s="10" t="s">
        <v>12</v>
      </c>
      <c r="G400" s="10" t="s">
        <v>106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x14ac:dyDescent="0.25">
      <c r="A401" s="10">
        <v>1024</v>
      </c>
      <c r="B401" s="10" t="s">
        <v>463</v>
      </c>
      <c r="C401" s="10">
        <v>0</v>
      </c>
      <c r="D401" s="10" t="s">
        <v>48</v>
      </c>
      <c r="E401" s="10" t="s">
        <v>105</v>
      </c>
      <c r="F401" s="10" t="s">
        <v>12</v>
      </c>
      <c r="G401" s="10" t="s">
        <v>106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x14ac:dyDescent="0.25">
      <c r="A402" s="10">
        <v>1025</v>
      </c>
      <c r="B402" s="10" t="s">
        <v>464</v>
      </c>
      <c r="C402" s="10">
        <v>0</v>
      </c>
      <c r="D402" s="10" t="s">
        <v>48</v>
      </c>
      <c r="E402" s="10" t="s">
        <v>105</v>
      </c>
      <c r="F402" s="10" t="s">
        <v>12</v>
      </c>
      <c r="G402" s="10" t="s">
        <v>106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x14ac:dyDescent="0.25">
      <c r="A403" s="10">
        <v>1026</v>
      </c>
      <c r="B403" s="10" t="s">
        <v>465</v>
      </c>
      <c r="C403" s="10">
        <v>1</v>
      </c>
      <c r="D403" s="10" t="s">
        <v>48</v>
      </c>
      <c r="E403" s="10" t="s">
        <v>105</v>
      </c>
      <c r="F403" s="10" t="s">
        <v>12</v>
      </c>
      <c r="G403" s="10" t="s">
        <v>106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x14ac:dyDescent="0.25">
      <c r="A404" s="10">
        <v>1027</v>
      </c>
      <c r="B404" s="10" t="s">
        <v>466</v>
      </c>
      <c r="C404" s="10">
        <v>1</v>
      </c>
      <c r="D404" s="10" t="s">
        <v>48</v>
      </c>
      <c r="E404" s="10" t="s">
        <v>105</v>
      </c>
      <c r="F404" s="10" t="s">
        <v>12</v>
      </c>
      <c r="G404" s="10" t="s">
        <v>106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x14ac:dyDescent="0.25">
      <c r="A405" s="10">
        <v>1028</v>
      </c>
      <c r="B405" s="10" t="s">
        <v>467</v>
      </c>
      <c r="C405" s="10">
        <v>1</v>
      </c>
      <c r="D405" s="10" t="s">
        <v>48</v>
      </c>
      <c r="E405" s="10" t="s">
        <v>105</v>
      </c>
      <c r="F405" s="10" t="s">
        <v>12</v>
      </c>
      <c r="G405" s="10" t="s">
        <v>106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x14ac:dyDescent="0.25">
      <c r="A406" s="10">
        <v>1029</v>
      </c>
      <c r="B406" s="10" t="s">
        <v>468</v>
      </c>
      <c r="C406" s="10">
        <v>1</v>
      </c>
      <c r="D406" s="10" t="s">
        <v>48</v>
      </c>
      <c r="E406" s="10" t="s">
        <v>105</v>
      </c>
      <c r="F406" s="10" t="s">
        <v>12</v>
      </c>
      <c r="G406" s="10" t="s">
        <v>106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x14ac:dyDescent="0.25">
      <c r="A407" s="10">
        <v>1030</v>
      </c>
      <c r="B407" s="10" t="s">
        <v>469</v>
      </c>
      <c r="C407" s="10">
        <v>1</v>
      </c>
      <c r="D407" s="10" t="s">
        <v>48</v>
      </c>
      <c r="E407" s="10" t="s">
        <v>105</v>
      </c>
      <c r="F407" s="10" t="s">
        <v>12</v>
      </c>
      <c r="G407" s="10" t="s">
        <v>106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x14ac:dyDescent="0.25">
      <c r="A408" s="10">
        <v>1031</v>
      </c>
      <c r="B408" s="10" t="s">
        <v>470</v>
      </c>
      <c r="C408" s="10">
        <v>1</v>
      </c>
      <c r="D408" s="10" t="s">
        <v>48</v>
      </c>
      <c r="E408" s="10" t="s">
        <v>105</v>
      </c>
      <c r="F408" s="10" t="s">
        <v>12</v>
      </c>
      <c r="G408" s="10" t="s">
        <v>106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x14ac:dyDescent="0.25">
      <c r="A409" s="10">
        <v>1032</v>
      </c>
      <c r="B409" s="10" t="s">
        <v>471</v>
      </c>
      <c r="C409" s="10">
        <v>1</v>
      </c>
      <c r="D409" s="10" t="s">
        <v>48</v>
      </c>
      <c r="E409" s="10" t="s">
        <v>105</v>
      </c>
      <c r="F409" s="10" t="s">
        <v>12</v>
      </c>
      <c r="G409" s="10" t="s">
        <v>106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x14ac:dyDescent="0.25">
      <c r="A410" s="10">
        <v>1033</v>
      </c>
      <c r="B410" s="10" t="s">
        <v>472</v>
      </c>
      <c r="C410" s="10">
        <v>2</v>
      </c>
      <c r="D410" s="10" t="s">
        <v>48</v>
      </c>
      <c r="E410" s="10" t="s">
        <v>105</v>
      </c>
      <c r="F410" s="10" t="s">
        <v>12</v>
      </c>
      <c r="G410" s="10" t="s">
        <v>106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x14ac:dyDescent="0.25">
      <c r="A411" s="10">
        <v>1034</v>
      </c>
      <c r="B411" s="10" t="s">
        <v>473</v>
      </c>
      <c r="C411" s="10">
        <v>2</v>
      </c>
      <c r="D411" s="10" t="s">
        <v>48</v>
      </c>
      <c r="E411" s="10" t="s">
        <v>105</v>
      </c>
      <c r="F411" s="10" t="s">
        <v>12</v>
      </c>
      <c r="G411" s="10" t="s">
        <v>106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x14ac:dyDescent="0.25">
      <c r="A412" s="10">
        <v>1035</v>
      </c>
      <c r="B412" s="10" t="s">
        <v>474</v>
      </c>
      <c r="C412" s="10">
        <v>2</v>
      </c>
      <c r="D412" s="10" t="s">
        <v>48</v>
      </c>
      <c r="E412" s="10" t="s">
        <v>105</v>
      </c>
      <c r="F412" s="10" t="s">
        <v>12</v>
      </c>
      <c r="G412" s="10" t="s">
        <v>106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x14ac:dyDescent="0.25">
      <c r="A413" s="10">
        <v>1036</v>
      </c>
      <c r="B413" s="10" t="s">
        <v>475</v>
      </c>
      <c r="C413" s="10">
        <v>2</v>
      </c>
      <c r="D413" s="10" t="s">
        <v>48</v>
      </c>
      <c r="E413" s="10" t="s">
        <v>105</v>
      </c>
      <c r="F413" s="10" t="s">
        <v>12</v>
      </c>
      <c r="G413" s="10" t="s">
        <v>106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x14ac:dyDescent="0.25">
      <c r="A414" s="10">
        <v>1037</v>
      </c>
      <c r="B414" s="10" t="s">
        <v>476</v>
      </c>
      <c r="C414" s="10">
        <v>2</v>
      </c>
      <c r="D414" s="10" t="s">
        <v>48</v>
      </c>
      <c r="E414" s="10" t="s">
        <v>105</v>
      </c>
      <c r="F414" s="10" t="s">
        <v>12</v>
      </c>
      <c r="G414" s="10" t="s">
        <v>106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x14ac:dyDescent="0.25">
      <c r="A415" s="10">
        <v>1038</v>
      </c>
      <c r="B415" s="10" t="s">
        <v>477</v>
      </c>
      <c r="C415" s="10">
        <v>2</v>
      </c>
      <c r="D415" s="10" t="s">
        <v>48</v>
      </c>
      <c r="E415" s="10" t="s">
        <v>105</v>
      </c>
      <c r="F415" s="10" t="s">
        <v>12</v>
      </c>
      <c r="G415" s="10" t="s">
        <v>478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x14ac:dyDescent="0.25">
      <c r="A416" s="10">
        <v>1039</v>
      </c>
      <c r="B416" s="10" t="s">
        <v>479</v>
      </c>
      <c r="C416" s="10">
        <v>3</v>
      </c>
      <c r="D416" s="10" t="s">
        <v>48</v>
      </c>
      <c r="E416" s="10" t="s">
        <v>105</v>
      </c>
      <c r="F416" s="10" t="s">
        <v>12</v>
      </c>
      <c r="G416" s="10" t="s">
        <v>106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x14ac:dyDescent="0.25">
      <c r="A417" s="10">
        <v>1040</v>
      </c>
      <c r="B417" s="10" t="s">
        <v>480</v>
      </c>
      <c r="C417" s="10">
        <v>3</v>
      </c>
      <c r="D417" s="10" t="s">
        <v>48</v>
      </c>
      <c r="E417" s="10" t="s">
        <v>105</v>
      </c>
      <c r="F417" s="10" t="s">
        <v>12</v>
      </c>
      <c r="G417" s="10" t="s">
        <v>106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x14ac:dyDescent="0.25">
      <c r="A418" s="10">
        <v>1041</v>
      </c>
      <c r="B418" s="10" t="s">
        <v>481</v>
      </c>
      <c r="C418" s="10">
        <v>3</v>
      </c>
      <c r="D418" s="10" t="s">
        <v>48</v>
      </c>
      <c r="E418" s="10" t="s">
        <v>105</v>
      </c>
      <c r="F418" s="10" t="s">
        <v>12</v>
      </c>
      <c r="G418" s="10" t="s">
        <v>106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x14ac:dyDescent="0.25">
      <c r="A419" s="10">
        <v>1042</v>
      </c>
      <c r="B419" s="10" t="s">
        <v>482</v>
      </c>
      <c r="C419" s="10">
        <v>3</v>
      </c>
      <c r="D419" s="10" t="s">
        <v>48</v>
      </c>
      <c r="E419" s="10" t="s">
        <v>105</v>
      </c>
      <c r="F419" s="10" t="s">
        <v>12</v>
      </c>
      <c r="G419" s="10" t="s">
        <v>106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x14ac:dyDescent="0.25">
      <c r="A420" s="10">
        <v>1043</v>
      </c>
      <c r="B420" s="10" t="s">
        <v>483</v>
      </c>
      <c r="C420" s="10">
        <v>3</v>
      </c>
      <c r="D420" s="10" t="s">
        <v>48</v>
      </c>
      <c r="E420" s="10" t="s">
        <v>105</v>
      </c>
      <c r="F420" s="10" t="s">
        <v>12</v>
      </c>
      <c r="G420" s="10" t="s">
        <v>106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x14ac:dyDescent="0.25">
      <c r="A421" s="10">
        <v>1044</v>
      </c>
      <c r="B421" s="10" t="s">
        <v>484</v>
      </c>
      <c r="C421" s="10">
        <v>4</v>
      </c>
      <c r="D421" s="10" t="s">
        <v>48</v>
      </c>
      <c r="E421" s="10" t="s">
        <v>105</v>
      </c>
      <c r="F421" s="10" t="s">
        <v>12</v>
      </c>
      <c r="G421" s="10" t="s">
        <v>478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x14ac:dyDescent="0.25">
      <c r="A422" s="10">
        <v>1045</v>
      </c>
      <c r="B422" s="10" t="s">
        <v>485</v>
      </c>
      <c r="C422" s="10">
        <v>4</v>
      </c>
      <c r="D422" s="10" t="s">
        <v>48</v>
      </c>
      <c r="E422" s="10" t="s">
        <v>105</v>
      </c>
      <c r="F422" s="10" t="s">
        <v>12</v>
      </c>
      <c r="G422" s="10" t="s">
        <v>478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x14ac:dyDescent="0.25">
      <c r="A423" s="10">
        <v>1046</v>
      </c>
      <c r="B423" s="10" t="s">
        <v>486</v>
      </c>
      <c r="C423" s="10">
        <v>5</v>
      </c>
      <c r="D423" s="10" t="s">
        <v>48</v>
      </c>
      <c r="E423" s="10" t="s">
        <v>11</v>
      </c>
      <c r="F423" s="10" t="s">
        <v>165</v>
      </c>
      <c r="G423" s="10" t="s">
        <v>166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x14ac:dyDescent="0.25">
      <c r="A424" s="10">
        <v>1047</v>
      </c>
      <c r="B424" s="10" t="s">
        <v>487</v>
      </c>
      <c r="C424" s="10">
        <v>5</v>
      </c>
      <c r="D424" s="10" t="s">
        <v>48</v>
      </c>
      <c r="E424" s="10" t="s">
        <v>11</v>
      </c>
      <c r="F424" s="10" t="s">
        <v>165</v>
      </c>
      <c r="G424" s="10" t="s">
        <v>166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x14ac:dyDescent="0.25">
      <c r="A425" s="10">
        <v>1048</v>
      </c>
      <c r="B425" s="10" t="s">
        <v>488</v>
      </c>
      <c r="C425" s="10">
        <v>5</v>
      </c>
      <c r="D425" s="10" t="s">
        <v>48</v>
      </c>
      <c r="E425" s="10" t="s">
        <v>11</v>
      </c>
      <c r="F425" s="10" t="s">
        <v>489</v>
      </c>
      <c r="G425" s="10" t="s">
        <v>166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x14ac:dyDescent="0.25">
      <c r="A426" s="10">
        <v>1049</v>
      </c>
      <c r="B426" s="10" t="s">
        <v>490</v>
      </c>
      <c r="C426" s="10">
        <v>5</v>
      </c>
      <c r="D426" s="10" t="s">
        <v>48</v>
      </c>
      <c r="E426" s="10" t="s">
        <v>11</v>
      </c>
      <c r="F426" s="10" t="s">
        <v>165</v>
      </c>
      <c r="G426" s="10" t="s">
        <v>166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x14ac:dyDescent="0.25">
      <c r="A427" s="10">
        <v>1050</v>
      </c>
      <c r="B427" s="10" t="s">
        <v>491</v>
      </c>
      <c r="C427" s="10">
        <v>6</v>
      </c>
      <c r="D427" s="10" t="s">
        <v>48</v>
      </c>
      <c r="E427" s="10" t="s">
        <v>11</v>
      </c>
      <c r="F427" s="10" t="s">
        <v>165</v>
      </c>
      <c r="G427" s="10" t="s">
        <v>166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x14ac:dyDescent="0.25">
      <c r="A428" s="10">
        <v>1051</v>
      </c>
      <c r="B428" s="10" t="s">
        <v>492</v>
      </c>
      <c r="C428" s="10">
        <v>6</v>
      </c>
      <c r="D428" s="10" t="s">
        <v>48</v>
      </c>
      <c r="E428" s="10" t="s">
        <v>11</v>
      </c>
      <c r="F428" s="10" t="s">
        <v>165</v>
      </c>
      <c r="G428" s="10" t="s">
        <v>166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x14ac:dyDescent="0.25">
      <c r="A429" s="10">
        <v>1052</v>
      </c>
      <c r="B429" s="10" t="s">
        <v>493</v>
      </c>
      <c r="C429" s="10">
        <v>6</v>
      </c>
      <c r="D429" s="10" t="s">
        <v>48</v>
      </c>
      <c r="E429" s="10" t="s">
        <v>11</v>
      </c>
      <c r="F429" s="10" t="s">
        <v>165</v>
      </c>
      <c r="G429" s="10" t="s">
        <v>166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x14ac:dyDescent="0.25">
      <c r="A430" s="10">
        <v>1053</v>
      </c>
      <c r="B430" s="10" t="s">
        <v>494</v>
      </c>
      <c r="C430" s="10">
        <v>6</v>
      </c>
      <c r="D430" s="10" t="s">
        <v>48</v>
      </c>
      <c r="E430" s="10" t="s">
        <v>11</v>
      </c>
      <c r="F430" s="10" t="s">
        <v>165</v>
      </c>
      <c r="G430" s="10" t="s">
        <v>166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x14ac:dyDescent="0.25">
      <c r="A431" s="10">
        <v>1054</v>
      </c>
      <c r="B431" s="10" t="s">
        <v>495</v>
      </c>
      <c r="C431" s="10">
        <v>5</v>
      </c>
      <c r="D431" s="10" t="s">
        <v>48</v>
      </c>
      <c r="E431" s="10" t="s">
        <v>105</v>
      </c>
      <c r="F431" s="10" t="s">
        <v>165</v>
      </c>
      <c r="G431" s="10" t="s">
        <v>180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x14ac:dyDescent="0.25">
      <c r="A432" s="10">
        <v>1055</v>
      </c>
      <c r="B432" s="10" t="s">
        <v>496</v>
      </c>
      <c r="C432" s="10">
        <v>5</v>
      </c>
      <c r="D432" s="10" t="s">
        <v>48</v>
      </c>
      <c r="E432" s="10" t="s">
        <v>105</v>
      </c>
      <c r="F432" s="10" t="s">
        <v>165</v>
      </c>
      <c r="G432" s="10" t="s">
        <v>180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x14ac:dyDescent="0.25">
      <c r="A433" s="10">
        <v>1056</v>
      </c>
      <c r="B433" s="10" t="s">
        <v>497</v>
      </c>
      <c r="C433" s="10">
        <v>5</v>
      </c>
      <c r="D433" s="10" t="s">
        <v>48</v>
      </c>
      <c r="E433" s="10" t="s">
        <v>105</v>
      </c>
      <c r="F433" s="10" t="s">
        <v>165</v>
      </c>
      <c r="G433" s="10" t="s">
        <v>180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x14ac:dyDescent="0.25">
      <c r="A434" s="10">
        <v>1057</v>
      </c>
      <c r="B434" s="10" t="s">
        <v>498</v>
      </c>
      <c r="C434" s="10">
        <v>5</v>
      </c>
      <c r="D434" s="10" t="s">
        <v>48</v>
      </c>
      <c r="E434" s="10" t="s">
        <v>105</v>
      </c>
      <c r="F434" s="10" t="s">
        <v>165</v>
      </c>
      <c r="G434" s="10" t="s">
        <v>180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x14ac:dyDescent="0.25">
      <c r="A435" s="10">
        <v>1058</v>
      </c>
      <c r="B435" s="10" t="s">
        <v>499</v>
      </c>
      <c r="C435" s="10">
        <v>5</v>
      </c>
      <c r="D435" s="10" t="s">
        <v>48</v>
      </c>
      <c r="E435" s="10" t="s">
        <v>105</v>
      </c>
      <c r="F435" s="10" t="s">
        <v>165</v>
      </c>
      <c r="G435" s="10" t="s">
        <v>180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x14ac:dyDescent="0.25">
      <c r="A436" s="10">
        <v>1059</v>
      </c>
      <c r="B436" s="10" t="s">
        <v>500</v>
      </c>
      <c r="C436" s="10">
        <v>5</v>
      </c>
      <c r="D436" s="10" t="s">
        <v>48</v>
      </c>
      <c r="E436" s="10" t="s">
        <v>105</v>
      </c>
      <c r="F436" s="10" t="s">
        <v>165</v>
      </c>
      <c r="G436" s="10" t="s">
        <v>180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x14ac:dyDescent="0.25">
      <c r="A437" s="10">
        <v>1060</v>
      </c>
      <c r="B437" s="10" t="s">
        <v>501</v>
      </c>
      <c r="C437" s="10">
        <v>5</v>
      </c>
      <c r="D437" s="10" t="s">
        <v>48</v>
      </c>
      <c r="E437" s="10" t="s">
        <v>105</v>
      </c>
      <c r="F437" s="10" t="s">
        <v>165</v>
      </c>
      <c r="G437" s="10" t="s">
        <v>180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x14ac:dyDescent="0.25">
      <c r="A438" s="10">
        <v>1061</v>
      </c>
      <c r="B438" s="10" t="s">
        <v>502</v>
      </c>
      <c r="C438" s="10">
        <v>5</v>
      </c>
      <c r="D438" s="10" t="s">
        <v>48</v>
      </c>
      <c r="E438" s="10" t="s">
        <v>105</v>
      </c>
      <c r="F438" s="10" t="s">
        <v>165</v>
      </c>
      <c r="G438" s="10" t="s">
        <v>180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x14ac:dyDescent="0.25">
      <c r="A439" s="10">
        <v>1062</v>
      </c>
      <c r="B439" s="10" t="s">
        <v>503</v>
      </c>
      <c r="C439" s="10">
        <v>6</v>
      </c>
      <c r="D439" s="10" t="s">
        <v>48</v>
      </c>
      <c r="E439" s="10" t="s">
        <v>105</v>
      </c>
      <c r="F439" s="10" t="s">
        <v>165</v>
      </c>
      <c r="G439" s="10" t="s">
        <v>180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x14ac:dyDescent="0.25">
      <c r="A440" s="10">
        <v>1063</v>
      </c>
      <c r="B440" s="10" t="s">
        <v>504</v>
      </c>
      <c r="C440" s="10">
        <v>6</v>
      </c>
      <c r="D440" s="10" t="s">
        <v>48</v>
      </c>
      <c r="E440" s="10" t="s">
        <v>105</v>
      </c>
      <c r="F440" s="10" t="s">
        <v>165</v>
      </c>
      <c r="G440" s="10" t="s">
        <v>180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x14ac:dyDescent="0.25">
      <c r="A441" s="10">
        <v>1064</v>
      </c>
      <c r="B441" s="10" t="s">
        <v>505</v>
      </c>
      <c r="C441" s="10">
        <v>7</v>
      </c>
      <c r="D441" s="10" t="s">
        <v>48</v>
      </c>
      <c r="E441" s="10" t="s">
        <v>11</v>
      </c>
      <c r="F441" s="10" t="s">
        <v>196</v>
      </c>
      <c r="G441" s="10" t="s">
        <v>197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x14ac:dyDescent="0.25">
      <c r="A442" s="10">
        <v>1065</v>
      </c>
      <c r="B442" s="10" t="s">
        <v>506</v>
      </c>
      <c r="C442" s="10">
        <v>7</v>
      </c>
      <c r="D442" s="10" t="s">
        <v>48</v>
      </c>
      <c r="E442" s="10" t="s">
        <v>11</v>
      </c>
      <c r="F442" s="10" t="s">
        <v>196</v>
      </c>
      <c r="G442" s="10" t="s">
        <v>197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x14ac:dyDescent="0.25">
      <c r="A443" s="10">
        <v>1066</v>
      </c>
      <c r="B443" s="10" t="s">
        <v>507</v>
      </c>
      <c r="C443" s="10">
        <v>8</v>
      </c>
      <c r="D443" s="10" t="s">
        <v>48</v>
      </c>
      <c r="E443" s="10" t="s">
        <v>11</v>
      </c>
      <c r="F443" s="10" t="s">
        <v>196</v>
      </c>
      <c r="G443" s="10" t="s">
        <v>197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x14ac:dyDescent="0.25">
      <c r="A444" s="10">
        <v>1067</v>
      </c>
      <c r="B444" s="10" t="s">
        <v>508</v>
      </c>
      <c r="C444" s="10">
        <v>8</v>
      </c>
      <c r="D444" s="10" t="s">
        <v>48</v>
      </c>
      <c r="E444" s="10" t="s">
        <v>11</v>
      </c>
      <c r="F444" s="10" t="s">
        <v>196</v>
      </c>
      <c r="G444" s="10" t="s">
        <v>197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x14ac:dyDescent="0.25">
      <c r="A445" s="10">
        <v>1068</v>
      </c>
      <c r="B445" s="10" t="s">
        <v>509</v>
      </c>
      <c r="C445" s="10">
        <v>7</v>
      </c>
      <c r="D445" s="10" t="s">
        <v>48</v>
      </c>
      <c r="E445" s="10" t="s">
        <v>105</v>
      </c>
      <c r="F445" s="10" t="s">
        <v>196</v>
      </c>
      <c r="G445" s="10" t="s">
        <v>216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x14ac:dyDescent="0.25">
      <c r="A446" s="10">
        <v>1069</v>
      </c>
      <c r="B446" s="10" t="s">
        <v>510</v>
      </c>
      <c r="C446" s="10">
        <v>7</v>
      </c>
      <c r="D446" s="10" t="s">
        <v>48</v>
      </c>
      <c r="E446" s="10" t="s">
        <v>105</v>
      </c>
      <c r="F446" s="10" t="s">
        <v>196</v>
      </c>
      <c r="G446" s="10" t="s">
        <v>216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x14ac:dyDescent="0.25">
      <c r="A447" s="10">
        <v>1070</v>
      </c>
      <c r="B447" s="10" t="s">
        <v>511</v>
      </c>
      <c r="C447" s="10">
        <v>7</v>
      </c>
      <c r="D447" s="10" t="s">
        <v>48</v>
      </c>
      <c r="E447" s="10" t="s">
        <v>105</v>
      </c>
      <c r="F447" s="10" t="s">
        <v>196</v>
      </c>
      <c r="G447" s="10" t="s">
        <v>216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x14ac:dyDescent="0.25">
      <c r="A448" s="10">
        <v>1071</v>
      </c>
      <c r="B448" s="10" t="s">
        <v>512</v>
      </c>
      <c r="C448" s="10">
        <v>8</v>
      </c>
      <c r="D448" s="10" t="s">
        <v>48</v>
      </c>
      <c r="E448" s="10" t="s">
        <v>105</v>
      </c>
      <c r="F448" s="10" t="s">
        <v>196</v>
      </c>
      <c r="G448" s="10" t="s">
        <v>216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x14ac:dyDescent="0.25">
      <c r="A449" s="10">
        <v>1072</v>
      </c>
      <c r="B449" s="10" t="s">
        <v>513</v>
      </c>
      <c r="C449" s="10">
        <v>8</v>
      </c>
      <c r="D449" s="10" t="s">
        <v>48</v>
      </c>
      <c r="E449" s="10" t="s">
        <v>105</v>
      </c>
      <c r="F449" s="10" t="s">
        <v>196</v>
      </c>
      <c r="G449" s="10" t="s">
        <v>216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x14ac:dyDescent="0.25">
      <c r="A450" s="10">
        <v>1073</v>
      </c>
      <c r="B450" s="10" t="s">
        <v>514</v>
      </c>
      <c r="C450" s="10">
        <v>8</v>
      </c>
      <c r="D450" s="10" t="s">
        <v>48</v>
      </c>
      <c r="E450" s="10" t="s">
        <v>105</v>
      </c>
      <c r="F450" s="10" t="s">
        <v>196</v>
      </c>
      <c r="G450" s="10" t="s">
        <v>216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x14ac:dyDescent="0.25">
      <c r="A451" s="10">
        <v>1074</v>
      </c>
      <c r="B451" s="10" t="s">
        <v>515</v>
      </c>
      <c r="C451" s="10">
        <v>8</v>
      </c>
      <c r="D451" s="10" t="s">
        <v>48</v>
      </c>
      <c r="E451" s="10" t="s">
        <v>105</v>
      </c>
      <c r="F451" s="10" t="s">
        <v>196</v>
      </c>
      <c r="G451" s="10" t="s">
        <v>216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x14ac:dyDescent="0.25">
      <c r="A452" s="10">
        <v>1165</v>
      </c>
      <c r="B452" s="10" t="s">
        <v>516</v>
      </c>
      <c r="C452" s="10">
        <v>0</v>
      </c>
      <c r="D452" s="10" t="s">
        <v>63</v>
      </c>
      <c r="E452" s="10" t="s">
        <v>11</v>
      </c>
      <c r="F452" s="10" t="s">
        <v>12</v>
      </c>
      <c r="G452" s="10" t="s">
        <v>13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x14ac:dyDescent="0.25">
      <c r="A453" s="10">
        <v>1166</v>
      </c>
      <c r="B453" s="10" t="s">
        <v>517</v>
      </c>
      <c r="C453" s="10">
        <v>0</v>
      </c>
      <c r="D453" s="10" t="s">
        <v>63</v>
      </c>
      <c r="E453" s="10" t="s">
        <v>11</v>
      </c>
      <c r="F453" s="10" t="s">
        <v>12</v>
      </c>
      <c r="G453" s="10" t="s">
        <v>13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x14ac:dyDescent="0.25">
      <c r="A454" s="10">
        <v>1167</v>
      </c>
      <c r="B454" s="10" t="s">
        <v>518</v>
      </c>
      <c r="C454" s="10">
        <v>0</v>
      </c>
      <c r="D454" s="10" t="s">
        <v>63</v>
      </c>
      <c r="E454" s="10" t="s">
        <v>11</v>
      </c>
      <c r="F454" s="10" t="s">
        <v>12</v>
      </c>
      <c r="G454" s="10" t="s">
        <v>13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x14ac:dyDescent="0.25">
      <c r="A455" s="10">
        <v>1168</v>
      </c>
      <c r="B455" s="10" t="s">
        <v>519</v>
      </c>
      <c r="C455" s="10">
        <v>0</v>
      </c>
      <c r="D455" s="10" t="s">
        <v>63</v>
      </c>
      <c r="E455" s="10" t="s">
        <v>11</v>
      </c>
      <c r="F455" s="10" t="s">
        <v>12</v>
      </c>
      <c r="G455" s="10" t="s">
        <v>13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x14ac:dyDescent="0.25">
      <c r="A456" s="10">
        <v>1169</v>
      </c>
      <c r="B456" s="10" t="s">
        <v>520</v>
      </c>
      <c r="C456" s="10">
        <v>0</v>
      </c>
      <c r="D456" s="10" t="s">
        <v>63</v>
      </c>
      <c r="E456" s="10" t="s">
        <v>11</v>
      </c>
      <c r="F456" s="10" t="s">
        <v>12</v>
      </c>
      <c r="G456" s="10" t="s">
        <v>13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x14ac:dyDescent="0.25">
      <c r="A457" s="10">
        <v>1170</v>
      </c>
      <c r="B457" s="10" t="s">
        <v>521</v>
      </c>
      <c r="C457" s="10">
        <v>1</v>
      </c>
      <c r="D457" s="10" t="s">
        <v>63</v>
      </c>
      <c r="E457" s="10" t="s">
        <v>11</v>
      </c>
      <c r="F457" s="10" t="s">
        <v>12</v>
      </c>
      <c r="G457" s="10" t="s">
        <v>13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x14ac:dyDescent="0.25">
      <c r="A458" s="10">
        <v>1171</v>
      </c>
      <c r="B458" s="10" t="s">
        <v>522</v>
      </c>
      <c r="C458" s="10">
        <v>1</v>
      </c>
      <c r="D458" s="10" t="s">
        <v>63</v>
      </c>
      <c r="E458" s="10" t="s">
        <v>11</v>
      </c>
      <c r="F458" s="10" t="s">
        <v>12</v>
      </c>
      <c r="G458" s="10" t="s">
        <v>13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x14ac:dyDescent="0.25">
      <c r="A459" s="10">
        <v>1172</v>
      </c>
      <c r="B459" s="10" t="s">
        <v>523</v>
      </c>
      <c r="C459" s="10">
        <v>1</v>
      </c>
      <c r="D459" s="10" t="s">
        <v>63</v>
      </c>
      <c r="E459" s="10" t="s">
        <v>11</v>
      </c>
      <c r="F459" s="10" t="s">
        <v>12</v>
      </c>
      <c r="G459" s="10" t="s">
        <v>13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x14ac:dyDescent="0.25">
      <c r="A460" s="10">
        <v>1173</v>
      </c>
      <c r="B460" s="10" t="s">
        <v>524</v>
      </c>
      <c r="C460" s="10">
        <v>1</v>
      </c>
      <c r="D460" s="10" t="s">
        <v>63</v>
      </c>
      <c r="E460" s="10" t="s">
        <v>11</v>
      </c>
      <c r="F460" s="10" t="s">
        <v>12</v>
      </c>
      <c r="G460" s="10" t="s">
        <v>13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x14ac:dyDescent="0.25">
      <c r="A461" s="10">
        <v>1174</v>
      </c>
      <c r="B461" s="10" t="s">
        <v>525</v>
      </c>
      <c r="C461" s="10">
        <v>1</v>
      </c>
      <c r="D461" s="10" t="s">
        <v>63</v>
      </c>
      <c r="E461" s="10" t="s">
        <v>11</v>
      </c>
      <c r="F461" s="10" t="s">
        <v>12</v>
      </c>
      <c r="G461" s="10" t="s">
        <v>13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x14ac:dyDescent="0.25">
      <c r="A462" s="10">
        <v>1175</v>
      </c>
      <c r="B462" s="10" t="s">
        <v>526</v>
      </c>
      <c r="C462" s="10">
        <v>2</v>
      </c>
      <c r="D462" s="10" t="s">
        <v>63</v>
      </c>
      <c r="E462" s="10" t="s">
        <v>11</v>
      </c>
      <c r="F462" s="10" t="s">
        <v>12</v>
      </c>
      <c r="G462" s="10" t="s">
        <v>13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x14ac:dyDescent="0.25">
      <c r="A463" s="10">
        <v>1176</v>
      </c>
      <c r="B463" s="10" t="s">
        <v>527</v>
      </c>
      <c r="C463" s="10">
        <v>2</v>
      </c>
      <c r="D463" s="10" t="s">
        <v>63</v>
      </c>
      <c r="E463" s="10" t="s">
        <v>11</v>
      </c>
      <c r="F463" s="10" t="s">
        <v>12</v>
      </c>
      <c r="G463" s="10" t="s">
        <v>13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x14ac:dyDescent="0.25">
      <c r="A464" s="10">
        <v>1177</v>
      </c>
      <c r="B464" s="10" t="s">
        <v>528</v>
      </c>
      <c r="C464" s="10">
        <v>2</v>
      </c>
      <c r="D464" s="10" t="s">
        <v>63</v>
      </c>
      <c r="E464" s="10" t="s">
        <v>11</v>
      </c>
      <c r="F464" s="10" t="s">
        <v>12</v>
      </c>
      <c r="G464" s="10" t="s">
        <v>13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x14ac:dyDescent="0.25">
      <c r="A465" s="10">
        <v>1178</v>
      </c>
      <c r="B465" s="10" t="s">
        <v>529</v>
      </c>
      <c r="C465" s="10">
        <v>2</v>
      </c>
      <c r="D465" s="10" t="s">
        <v>63</v>
      </c>
      <c r="E465" s="10" t="s">
        <v>11</v>
      </c>
      <c r="F465" s="10" t="s">
        <v>12</v>
      </c>
      <c r="G465" s="10" t="s">
        <v>13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x14ac:dyDescent="0.25">
      <c r="A466" s="10">
        <v>1179</v>
      </c>
      <c r="B466" s="10" t="s">
        <v>530</v>
      </c>
      <c r="C466" s="10">
        <v>2</v>
      </c>
      <c r="D466" s="10" t="s">
        <v>63</v>
      </c>
      <c r="E466" s="10" t="s">
        <v>11</v>
      </c>
      <c r="F466" s="10" t="s">
        <v>12</v>
      </c>
      <c r="G466" s="10" t="s">
        <v>13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x14ac:dyDescent="0.25">
      <c r="A467" s="10">
        <v>1180</v>
      </c>
      <c r="B467" s="10" t="s">
        <v>531</v>
      </c>
      <c r="C467" s="10">
        <v>2</v>
      </c>
      <c r="D467" s="10" t="s">
        <v>63</v>
      </c>
      <c r="E467" s="10" t="s">
        <v>11</v>
      </c>
      <c r="F467" s="10" t="s">
        <v>12</v>
      </c>
      <c r="G467" s="10" t="s">
        <v>13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x14ac:dyDescent="0.25">
      <c r="A468" s="10">
        <v>1181</v>
      </c>
      <c r="B468" s="10" t="s">
        <v>532</v>
      </c>
      <c r="C468" s="10">
        <v>2</v>
      </c>
      <c r="D468" s="10" t="s">
        <v>63</v>
      </c>
      <c r="E468" s="10" t="s">
        <v>11</v>
      </c>
      <c r="F468" s="10" t="s">
        <v>12</v>
      </c>
      <c r="G468" s="10" t="s">
        <v>13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x14ac:dyDescent="0.25">
      <c r="A469" s="10">
        <v>1182</v>
      </c>
      <c r="B469" s="10" t="s">
        <v>533</v>
      </c>
      <c r="C469" s="10">
        <v>2</v>
      </c>
      <c r="D469" s="10" t="s">
        <v>63</v>
      </c>
      <c r="E469" s="10" t="s">
        <v>11</v>
      </c>
      <c r="F469" s="10" t="s">
        <v>12</v>
      </c>
      <c r="G469" s="10" t="s">
        <v>13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x14ac:dyDescent="0.25">
      <c r="A470" s="10">
        <v>1183</v>
      </c>
      <c r="B470" s="10" t="s">
        <v>534</v>
      </c>
      <c r="C470" s="10">
        <v>3</v>
      </c>
      <c r="D470" s="10" t="s">
        <v>63</v>
      </c>
      <c r="E470" s="10" t="s">
        <v>11</v>
      </c>
      <c r="F470" s="10" t="s">
        <v>12</v>
      </c>
      <c r="G470" s="10" t="s">
        <v>13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x14ac:dyDescent="0.25">
      <c r="A471" s="10">
        <v>1184</v>
      </c>
      <c r="B471" s="10" t="s">
        <v>535</v>
      </c>
      <c r="C471" s="10">
        <v>3</v>
      </c>
      <c r="D471" s="10" t="s">
        <v>63</v>
      </c>
      <c r="E471" s="10" t="s">
        <v>11</v>
      </c>
      <c r="F471" s="10" t="s">
        <v>12</v>
      </c>
      <c r="G471" s="10" t="s">
        <v>13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x14ac:dyDescent="0.25">
      <c r="A472" s="10">
        <v>1185</v>
      </c>
      <c r="B472" s="10" t="s">
        <v>536</v>
      </c>
      <c r="C472" s="10">
        <v>3</v>
      </c>
      <c r="D472" s="10" t="s">
        <v>63</v>
      </c>
      <c r="E472" s="10" t="s">
        <v>11</v>
      </c>
      <c r="F472" s="10" t="s">
        <v>12</v>
      </c>
      <c r="G472" s="10" t="s">
        <v>13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x14ac:dyDescent="0.25">
      <c r="A473" s="10">
        <v>1186</v>
      </c>
      <c r="B473" s="10" t="s">
        <v>537</v>
      </c>
      <c r="C473" s="10">
        <v>3</v>
      </c>
      <c r="D473" s="10" t="s">
        <v>63</v>
      </c>
      <c r="E473" s="10" t="s">
        <v>11</v>
      </c>
      <c r="F473" s="10" t="s">
        <v>12</v>
      </c>
      <c r="G473" s="10" t="s">
        <v>13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x14ac:dyDescent="0.25">
      <c r="A474" s="10">
        <v>1187</v>
      </c>
      <c r="B474" s="10" t="s">
        <v>538</v>
      </c>
      <c r="C474" s="10">
        <v>3</v>
      </c>
      <c r="D474" s="10" t="s">
        <v>63</v>
      </c>
      <c r="E474" s="10" t="s">
        <v>11</v>
      </c>
      <c r="F474" s="10" t="s">
        <v>12</v>
      </c>
      <c r="G474" s="10" t="s">
        <v>13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x14ac:dyDescent="0.25">
      <c r="A475" s="10">
        <v>1188</v>
      </c>
      <c r="B475" s="10" t="s">
        <v>539</v>
      </c>
      <c r="C475" s="10">
        <v>3</v>
      </c>
      <c r="D475" s="10" t="s">
        <v>63</v>
      </c>
      <c r="E475" s="10" t="s">
        <v>11</v>
      </c>
      <c r="F475" s="10" t="s">
        <v>12</v>
      </c>
      <c r="G475" s="10" t="s">
        <v>13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x14ac:dyDescent="0.25">
      <c r="A476" s="10">
        <v>1189</v>
      </c>
      <c r="B476" s="10" t="s">
        <v>540</v>
      </c>
      <c r="C476" s="10">
        <v>4</v>
      </c>
      <c r="D476" s="10" t="s">
        <v>63</v>
      </c>
      <c r="E476" s="10" t="s">
        <v>11</v>
      </c>
      <c r="F476" s="10" t="s">
        <v>12</v>
      </c>
      <c r="G476" s="10" t="s">
        <v>13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x14ac:dyDescent="0.25">
      <c r="A477" s="10">
        <v>1190</v>
      </c>
      <c r="B477" s="10" t="s">
        <v>541</v>
      </c>
      <c r="C477" s="10">
        <v>4</v>
      </c>
      <c r="D477" s="10" t="s">
        <v>63</v>
      </c>
      <c r="E477" s="10" t="s">
        <v>11</v>
      </c>
      <c r="F477" s="10" t="s">
        <v>12</v>
      </c>
      <c r="G477" s="10" t="s">
        <v>13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x14ac:dyDescent="0.25">
      <c r="A478" s="10">
        <v>1191</v>
      </c>
      <c r="B478" s="10" t="s">
        <v>542</v>
      </c>
      <c r="C478" s="10">
        <v>4</v>
      </c>
      <c r="D478" s="10" t="s">
        <v>63</v>
      </c>
      <c r="E478" s="10" t="s">
        <v>11</v>
      </c>
      <c r="F478" s="10" t="s">
        <v>12</v>
      </c>
      <c r="G478" s="10" t="s">
        <v>13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x14ac:dyDescent="0.25">
      <c r="A479" s="10">
        <v>1192</v>
      </c>
      <c r="B479" s="10" t="s">
        <v>543</v>
      </c>
      <c r="C479" s="10">
        <v>0</v>
      </c>
      <c r="D479" s="10" t="s">
        <v>63</v>
      </c>
      <c r="E479" s="10" t="s">
        <v>105</v>
      </c>
      <c r="F479" s="10" t="s">
        <v>12</v>
      </c>
      <c r="G479" s="10" t="s">
        <v>106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x14ac:dyDescent="0.25">
      <c r="A480" s="10">
        <v>1193</v>
      </c>
      <c r="B480" s="10" t="s">
        <v>544</v>
      </c>
      <c r="C480" s="10">
        <v>0</v>
      </c>
      <c r="D480" s="10" t="s">
        <v>63</v>
      </c>
      <c r="E480" s="10" t="s">
        <v>105</v>
      </c>
      <c r="F480" s="10" t="s">
        <v>12</v>
      </c>
      <c r="G480" s="10" t="s">
        <v>106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x14ac:dyDescent="0.25">
      <c r="A481" s="10">
        <v>1194</v>
      </c>
      <c r="B481" s="10" t="s">
        <v>545</v>
      </c>
      <c r="C481" s="10">
        <v>0</v>
      </c>
      <c r="D481" s="10" t="s">
        <v>63</v>
      </c>
      <c r="E481" s="10" t="s">
        <v>105</v>
      </c>
      <c r="F481" s="10" t="s">
        <v>12</v>
      </c>
      <c r="G481" s="10" t="s">
        <v>106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x14ac:dyDescent="0.25">
      <c r="A482" s="10">
        <v>1195</v>
      </c>
      <c r="B482" s="10" t="s">
        <v>546</v>
      </c>
      <c r="C482" s="10">
        <v>0</v>
      </c>
      <c r="D482" s="10" t="s">
        <v>63</v>
      </c>
      <c r="E482" s="10" t="s">
        <v>105</v>
      </c>
      <c r="F482" s="10" t="s">
        <v>12</v>
      </c>
      <c r="G482" s="10" t="s">
        <v>106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x14ac:dyDescent="0.25">
      <c r="A483" s="10">
        <v>1196</v>
      </c>
      <c r="B483" s="10" t="s">
        <v>547</v>
      </c>
      <c r="C483" s="10">
        <v>1</v>
      </c>
      <c r="D483" s="10" t="s">
        <v>63</v>
      </c>
      <c r="E483" s="10" t="s">
        <v>105</v>
      </c>
      <c r="F483" s="10" t="s">
        <v>12</v>
      </c>
      <c r="G483" s="10" t="s">
        <v>106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x14ac:dyDescent="0.25">
      <c r="A484" s="10">
        <v>1197</v>
      </c>
      <c r="B484" s="10" t="s">
        <v>548</v>
      </c>
      <c r="C484" s="10">
        <v>1</v>
      </c>
      <c r="D484" s="10" t="s">
        <v>63</v>
      </c>
      <c r="E484" s="10" t="s">
        <v>105</v>
      </c>
      <c r="F484" s="10" t="s">
        <v>12</v>
      </c>
      <c r="G484" s="10" t="s">
        <v>106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x14ac:dyDescent="0.25">
      <c r="A485" s="10">
        <v>1198</v>
      </c>
      <c r="B485" s="10" t="s">
        <v>549</v>
      </c>
      <c r="C485" s="10">
        <v>1</v>
      </c>
      <c r="D485" s="10" t="s">
        <v>63</v>
      </c>
      <c r="E485" s="10" t="s">
        <v>105</v>
      </c>
      <c r="F485" s="10" t="s">
        <v>12</v>
      </c>
      <c r="G485" s="10" t="s">
        <v>106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x14ac:dyDescent="0.25">
      <c r="A486" s="10">
        <v>1199</v>
      </c>
      <c r="B486" s="10" t="s">
        <v>550</v>
      </c>
      <c r="C486" s="10">
        <v>1</v>
      </c>
      <c r="D486" s="10" t="s">
        <v>63</v>
      </c>
      <c r="E486" s="10" t="s">
        <v>105</v>
      </c>
      <c r="F486" s="10" t="s">
        <v>12</v>
      </c>
      <c r="G486" s="10" t="s">
        <v>106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x14ac:dyDescent="0.25">
      <c r="A487" s="10">
        <v>1200</v>
      </c>
      <c r="B487" s="10" t="s">
        <v>551</v>
      </c>
      <c r="C487" s="10">
        <v>1</v>
      </c>
      <c r="D487" s="10" t="s">
        <v>63</v>
      </c>
      <c r="E487" s="10" t="s">
        <v>105</v>
      </c>
      <c r="F487" s="10" t="s">
        <v>12</v>
      </c>
      <c r="G487" s="10" t="s">
        <v>106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x14ac:dyDescent="0.25">
      <c r="A488" s="10">
        <v>1201</v>
      </c>
      <c r="B488" s="10" t="s">
        <v>552</v>
      </c>
      <c r="C488" s="10">
        <v>1</v>
      </c>
      <c r="D488" s="10" t="s">
        <v>63</v>
      </c>
      <c r="E488" s="10" t="s">
        <v>105</v>
      </c>
      <c r="F488" s="10" t="s">
        <v>12</v>
      </c>
      <c r="G488" s="10" t="s">
        <v>106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x14ac:dyDescent="0.25">
      <c r="A489" s="10">
        <v>1202</v>
      </c>
      <c r="B489" s="10" t="s">
        <v>553</v>
      </c>
      <c r="C489" s="10">
        <v>2</v>
      </c>
      <c r="D489" s="10" t="s">
        <v>63</v>
      </c>
      <c r="E489" s="10" t="s">
        <v>105</v>
      </c>
      <c r="F489" s="10" t="s">
        <v>12</v>
      </c>
      <c r="G489" s="10" t="s">
        <v>106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x14ac:dyDescent="0.25">
      <c r="A490" s="10">
        <v>1203</v>
      </c>
      <c r="B490" s="10" t="s">
        <v>554</v>
      </c>
      <c r="C490" s="10">
        <v>2</v>
      </c>
      <c r="D490" s="10" t="s">
        <v>63</v>
      </c>
      <c r="E490" s="10" t="s">
        <v>105</v>
      </c>
      <c r="F490" s="10" t="s">
        <v>12</v>
      </c>
      <c r="G490" s="10" t="s">
        <v>106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x14ac:dyDescent="0.25">
      <c r="A491" s="10">
        <v>1204</v>
      </c>
      <c r="B491" s="10" t="s">
        <v>555</v>
      </c>
      <c r="C491" s="10">
        <v>3</v>
      </c>
      <c r="D491" s="10" t="s">
        <v>63</v>
      </c>
      <c r="E491" s="10" t="s">
        <v>105</v>
      </c>
      <c r="F491" s="10" t="s">
        <v>12</v>
      </c>
      <c r="G491" s="10" t="s">
        <v>106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x14ac:dyDescent="0.25">
      <c r="A492" s="10">
        <v>1205</v>
      </c>
      <c r="B492" s="10" t="s">
        <v>556</v>
      </c>
      <c r="C492" s="10">
        <v>3</v>
      </c>
      <c r="D492" s="10" t="s">
        <v>63</v>
      </c>
      <c r="E492" s="10" t="s">
        <v>105</v>
      </c>
      <c r="F492" s="10" t="s">
        <v>12</v>
      </c>
      <c r="G492" s="10" t="s">
        <v>106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x14ac:dyDescent="0.25">
      <c r="A493" s="10">
        <v>1206</v>
      </c>
      <c r="B493" s="10" t="s">
        <v>557</v>
      </c>
      <c r="C493" s="10">
        <v>3</v>
      </c>
      <c r="D493" s="10" t="s">
        <v>63</v>
      </c>
      <c r="E493" s="10" t="s">
        <v>105</v>
      </c>
      <c r="F493" s="10" t="s">
        <v>12</v>
      </c>
      <c r="G493" s="10" t="s">
        <v>106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x14ac:dyDescent="0.25">
      <c r="A494" s="10">
        <v>1207</v>
      </c>
      <c r="B494" s="10" t="s">
        <v>558</v>
      </c>
      <c r="C494" s="10">
        <v>3</v>
      </c>
      <c r="D494" s="10" t="s">
        <v>63</v>
      </c>
      <c r="E494" s="10" t="s">
        <v>105</v>
      </c>
      <c r="F494" s="10" t="s">
        <v>12</v>
      </c>
      <c r="G494" s="10" t="s">
        <v>106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x14ac:dyDescent="0.25">
      <c r="A495" s="10">
        <v>1208</v>
      </c>
      <c r="B495" s="10" t="s">
        <v>559</v>
      </c>
      <c r="C495" s="10">
        <v>4</v>
      </c>
      <c r="D495" s="10" t="s">
        <v>63</v>
      </c>
      <c r="E495" s="10" t="s">
        <v>105</v>
      </c>
      <c r="F495" s="10" t="s">
        <v>12</v>
      </c>
      <c r="G495" s="10" t="s">
        <v>106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x14ac:dyDescent="0.25">
      <c r="A496" s="10">
        <v>1209</v>
      </c>
      <c r="B496" s="10" t="s">
        <v>560</v>
      </c>
      <c r="C496" s="10">
        <v>4</v>
      </c>
      <c r="D496" s="10" t="s">
        <v>63</v>
      </c>
      <c r="E496" s="10" t="s">
        <v>105</v>
      </c>
      <c r="F496" s="10" t="s">
        <v>12</v>
      </c>
      <c r="G496" s="10" t="s">
        <v>106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x14ac:dyDescent="0.25">
      <c r="A497" s="10">
        <v>1210</v>
      </c>
      <c r="B497" s="10" t="s">
        <v>561</v>
      </c>
      <c r="C497" s="10">
        <v>4</v>
      </c>
      <c r="D497" s="10" t="s">
        <v>63</v>
      </c>
      <c r="E497" s="10" t="s">
        <v>105</v>
      </c>
      <c r="F497" s="10" t="s">
        <v>12</v>
      </c>
      <c r="G497" s="10" t="s">
        <v>106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x14ac:dyDescent="0.25">
      <c r="A498" s="10">
        <v>1211</v>
      </c>
      <c r="B498" s="10" t="s">
        <v>562</v>
      </c>
      <c r="C498" s="10">
        <v>4</v>
      </c>
      <c r="D498" s="10" t="s">
        <v>63</v>
      </c>
      <c r="E498" s="10" t="s">
        <v>105</v>
      </c>
      <c r="F498" s="10" t="s">
        <v>12</v>
      </c>
      <c r="G498" s="10" t="s">
        <v>106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x14ac:dyDescent="0.25">
      <c r="A499" s="10">
        <v>1212</v>
      </c>
      <c r="B499" s="10" t="s">
        <v>563</v>
      </c>
      <c r="C499" s="10">
        <v>4</v>
      </c>
      <c r="D499" s="10" t="s">
        <v>63</v>
      </c>
      <c r="E499" s="10" t="s">
        <v>105</v>
      </c>
      <c r="F499" s="10" t="s">
        <v>12</v>
      </c>
      <c r="G499" s="10" t="s">
        <v>106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x14ac:dyDescent="0.25">
      <c r="A500" s="10">
        <v>1213</v>
      </c>
      <c r="B500" s="10" t="s">
        <v>564</v>
      </c>
      <c r="C500" s="10">
        <v>5</v>
      </c>
      <c r="D500" s="10" t="s">
        <v>63</v>
      </c>
      <c r="E500" s="10" t="s">
        <v>11</v>
      </c>
      <c r="F500" s="10" t="s">
        <v>165</v>
      </c>
      <c r="G500" s="10" t="s">
        <v>166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x14ac:dyDescent="0.25">
      <c r="A501" s="10">
        <v>1214</v>
      </c>
      <c r="B501" s="10" t="s">
        <v>565</v>
      </c>
      <c r="C501" s="10">
        <v>5</v>
      </c>
      <c r="D501" s="10" t="s">
        <v>63</v>
      </c>
      <c r="E501" s="10" t="s">
        <v>11</v>
      </c>
      <c r="F501" s="10" t="s">
        <v>165</v>
      </c>
      <c r="G501" s="10" t="s">
        <v>166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x14ac:dyDescent="0.25">
      <c r="A502" s="10">
        <v>1215</v>
      </c>
      <c r="B502" s="10" t="s">
        <v>566</v>
      </c>
      <c r="C502" s="10">
        <v>5</v>
      </c>
      <c r="D502" s="10" t="s">
        <v>63</v>
      </c>
      <c r="E502" s="10" t="s">
        <v>11</v>
      </c>
      <c r="F502" s="10" t="s">
        <v>165</v>
      </c>
      <c r="G502" s="10" t="s">
        <v>166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x14ac:dyDescent="0.25">
      <c r="A503" s="10">
        <v>1216</v>
      </c>
      <c r="B503" s="10" t="s">
        <v>567</v>
      </c>
      <c r="C503" s="10">
        <v>5</v>
      </c>
      <c r="D503" s="10" t="s">
        <v>63</v>
      </c>
      <c r="E503" s="10" t="s">
        <v>11</v>
      </c>
      <c r="F503" s="10" t="s">
        <v>165</v>
      </c>
      <c r="G503" s="10" t="s">
        <v>166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x14ac:dyDescent="0.25">
      <c r="A504" s="10">
        <v>1217</v>
      </c>
      <c r="B504" s="10" t="s">
        <v>568</v>
      </c>
      <c r="C504" s="10">
        <v>6</v>
      </c>
      <c r="D504" s="10" t="s">
        <v>63</v>
      </c>
      <c r="E504" s="10" t="s">
        <v>11</v>
      </c>
      <c r="F504" s="10" t="s">
        <v>165</v>
      </c>
      <c r="G504" s="10" t="s">
        <v>166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x14ac:dyDescent="0.25">
      <c r="A505" s="10">
        <v>1218</v>
      </c>
      <c r="B505" s="10" t="s">
        <v>569</v>
      </c>
      <c r="C505" s="10">
        <v>5</v>
      </c>
      <c r="D505" s="10" t="s">
        <v>63</v>
      </c>
      <c r="E505" s="10" t="s">
        <v>105</v>
      </c>
      <c r="F505" s="10" t="s">
        <v>165</v>
      </c>
      <c r="G505" s="10" t="s">
        <v>180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x14ac:dyDescent="0.25">
      <c r="A506" s="10">
        <v>1219</v>
      </c>
      <c r="B506" s="10" t="s">
        <v>570</v>
      </c>
      <c r="C506" s="10">
        <v>5</v>
      </c>
      <c r="D506" s="10" t="s">
        <v>63</v>
      </c>
      <c r="E506" s="10" t="s">
        <v>105</v>
      </c>
      <c r="F506" s="10" t="s">
        <v>165</v>
      </c>
      <c r="G506" s="10" t="s">
        <v>180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x14ac:dyDescent="0.25">
      <c r="A507" s="10">
        <v>1220</v>
      </c>
      <c r="B507" s="10" t="s">
        <v>571</v>
      </c>
      <c r="C507" s="10">
        <v>5</v>
      </c>
      <c r="D507" s="10" t="s">
        <v>63</v>
      </c>
      <c r="E507" s="10" t="s">
        <v>105</v>
      </c>
      <c r="F507" s="10" t="s">
        <v>165</v>
      </c>
      <c r="G507" s="10" t="s">
        <v>180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x14ac:dyDescent="0.25">
      <c r="A508" s="10">
        <v>1221</v>
      </c>
      <c r="B508" s="10" t="s">
        <v>572</v>
      </c>
      <c r="C508" s="10">
        <v>5</v>
      </c>
      <c r="D508" s="10" t="s">
        <v>63</v>
      </c>
      <c r="E508" s="10" t="s">
        <v>105</v>
      </c>
      <c r="F508" s="10" t="s">
        <v>165</v>
      </c>
      <c r="G508" s="10" t="s">
        <v>180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x14ac:dyDescent="0.25">
      <c r="A509" s="10">
        <v>1222</v>
      </c>
      <c r="B509" s="10" t="s">
        <v>573</v>
      </c>
      <c r="C509" s="10">
        <v>5</v>
      </c>
      <c r="D509" s="10" t="s">
        <v>63</v>
      </c>
      <c r="E509" s="10" t="s">
        <v>105</v>
      </c>
      <c r="F509" s="10" t="s">
        <v>165</v>
      </c>
      <c r="G509" s="10" t="s">
        <v>180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x14ac:dyDescent="0.25">
      <c r="A510" s="10">
        <v>1223</v>
      </c>
      <c r="B510" s="10" t="s">
        <v>574</v>
      </c>
      <c r="C510" s="10">
        <v>5</v>
      </c>
      <c r="D510" s="10" t="s">
        <v>63</v>
      </c>
      <c r="E510" s="10" t="s">
        <v>105</v>
      </c>
      <c r="F510" s="10" t="s">
        <v>165</v>
      </c>
      <c r="G510" s="10" t="s">
        <v>180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x14ac:dyDescent="0.25">
      <c r="A511" s="10">
        <v>1224</v>
      </c>
      <c r="B511" s="10" t="s">
        <v>575</v>
      </c>
      <c r="C511" s="10">
        <v>5</v>
      </c>
      <c r="D511" s="10" t="s">
        <v>63</v>
      </c>
      <c r="E511" s="10" t="s">
        <v>105</v>
      </c>
      <c r="F511" s="10" t="s">
        <v>165</v>
      </c>
      <c r="G511" s="10" t="s">
        <v>180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x14ac:dyDescent="0.25">
      <c r="A512" s="10">
        <v>1225</v>
      </c>
      <c r="B512" s="10" t="s">
        <v>576</v>
      </c>
      <c r="C512" s="10">
        <v>5</v>
      </c>
      <c r="D512" s="10" t="s">
        <v>63</v>
      </c>
      <c r="E512" s="10" t="s">
        <v>105</v>
      </c>
      <c r="F512" s="10" t="s">
        <v>165</v>
      </c>
      <c r="G512" s="10" t="s">
        <v>180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x14ac:dyDescent="0.25">
      <c r="A513" s="10">
        <v>1226</v>
      </c>
      <c r="B513" s="10" t="s">
        <v>577</v>
      </c>
      <c r="C513" s="10">
        <v>6</v>
      </c>
      <c r="D513" s="10" t="s">
        <v>63</v>
      </c>
      <c r="E513" s="10" t="s">
        <v>105</v>
      </c>
      <c r="F513" s="10" t="s">
        <v>165</v>
      </c>
      <c r="G513" s="10" t="s">
        <v>180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x14ac:dyDescent="0.25">
      <c r="A514" s="10">
        <v>1227</v>
      </c>
      <c r="B514" s="10" t="s">
        <v>578</v>
      </c>
      <c r="C514" s="10">
        <v>6</v>
      </c>
      <c r="D514" s="10" t="s">
        <v>63</v>
      </c>
      <c r="E514" s="10" t="s">
        <v>105</v>
      </c>
      <c r="F514" s="10" t="s">
        <v>165</v>
      </c>
      <c r="G514" s="10" t="s">
        <v>180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x14ac:dyDescent="0.25">
      <c r="A515" s="10">
        <v>1228</v>
      </c>
      <c r="B515" s="10" t="s">
        <v>579</v>
      </c>
      <c r="C515" s="10">
        <v>6</v>
      </c>
      <c r="D515" s="10" t="s">
        <v>63</v>
      </c>
      <c r="E515" s="10" t="s">
        <v>105</v>
      </c>
      <c r="F515" s="10" t="s">
        <v>165</v>
      </c>
      <c r="G515" s="10" t="s">
        <v>180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x14ac:dyDescent="0.25">
      <c r="A516" s="10">
        <v>1229</v>
      </c>
      <c r="B516" s="10" t="s">
        <v>580</v>
      </c>
      <c r="C516" s="10">
        <v>7</v>
      </c>
      <c r="D516" s="10" t="s">
        <v>63</v>
      </c>
      <c r="E516" s="10" t="s">
        <v>11</v>
      </c>
      <c r="F516" s="10" t="s">
        <v>196</v>
      </c>
      <c r="G516" s="10" t="s">
        <v>197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x14ac:dyDescent="0.25">
      <c r="A517" s="10">
        <v>1230</v>
      </c>
      <c r="B517" s="10" t="s">
        <v>581</v>
      </c>
      <c r="C517" s="10">
        <v>7</v>
      </c>
      <c r="D517" s="10" t="s">
        <v>63</v>
      </c>
      <c r="E517" s="10" t="s">
        <v>11</v>
      </c>
      <c r="F517" s="10" t="s">
        <v>196</v>
      </c>
      <c r="G517" s="10" t="s">
        <v>197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x14ac:dyDescent="0.25">
      <c r="A518" s="10">
        <v>1231</v>
      </c>
      <c r="B518" s="10" t="s">
        <v>582</v>
      </c>
      <c r="C518" s="10">
        <v>7</v>
      </c>
      <c r="D518" s="10" t="s">
        <v>63</v>
      </c>
      <c r="E518" s="10" t="s">
        <v>11</v>
      </c>
      <c r="F518" s="10" t="s">
        <v>196</v>
      </c>
      <c r="G518" s="10" t="s">
        <v>197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x14ac:dyDescent="0.25">
      <c r="A519" s="10">
        <v>1232</v>
      </c>
      <c r="B519" s="10" t="s">
        <v>583</v>
      </c>
      <c r="C519" s="10">
        <v>7</v>
      </c>
      <c r="D519" s="10" t="s">
        <v>63</v>
      </c>
      <c r="E519" s="10" t="s">
        <v>11</v>
      </c>
      <c r="F519" s="10" t="s">
        <v>196</v>
      </c>
      <c r="G519" s="10" t="s">
        <v>197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x14ac:dyDescent="0.25">
      <c r="A520" s="10">
        <v>1233</v>
      </c>
      <c r="B520" s="10" t="s">
        <v>584</v>
      </c>
      <c r="C520" s="10">
        <v>8</v>
      </c>
      <c r="D520" s="10" t="s">
        <v>63</v>
      </c>
      <c r="E520" s="10" t="s">
        <v>11</v>
      </c>
      <c r="F520" s="10" t="s">
        <v>196</v>
      </c>
      <c r="G520" s="10" t="s">
        <v>197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x14ac:dyDescent="0.25">
      <c r="A521" s="10">
        <v>1234</v>
      </c>
      <c r="B521" s="10" t="s">
        <v>585</v>
      </c>
      <c r="C521" s="10">
        <v>8</v>
      </c>
      <c r="D521" s="10" t="s">
        <v>63</v>
      </c>
      <c r="E521" s="10" t="s">
        <v>11</v>
      </c>
      <c r="F521" s="10" t="s">
        <v>196</v>
      </c>
      <c r="G521" s="10" t="s">
        <v>197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x14ac:dyDescent="0.25">
      <c r="A522" s="10">
        <v>1235</v>
      </c>
      <c r="B522" s="10" t="s">
        <v>586</v>
      </c>
      <c r="C522" s="10">
        <v>8</v>
      </c>
      <c r="D522" s="10" t="s">
        <v>63</v>
      </c>
      <c r="E522" s="10" t="s">
        <v>11</v>
      </c>
      <c r="F522" s="10" t="s">
        <v>196</v>
      </c>
      <c r="G522" s="10" t="s">
        <v>197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x14ac:dyDescent="0.25">
      <c r="A523" s="10">
        <v>1236</v>
      </c>
      <c r="B523" s="10" t="s">
        <v>587</v>
      </c>
      <c r="C523" s="10">
        <v>8</v>
      </c>
      <c r="D523" s="10" t="s">
        <v>63</v>
      </c>
      <c r="E523" s="10" t="s">
        <v>11</v>
      </c>
      <c r="F523" s="10" t="s">
        <v>196</v>
      </c>
      <c r="G523" s="10" t="s">
        <v>197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x14ac:dyDescent="0.25">
      <c r="A524" s="10">
        <v>1237</v>
      </c>
      <c r="B524" s="10" t="s">
        <v>588</v>
      </c>
      <c r="C524" s="10">
        <v>8</v>
      </c>
      <c r="D524" s="10" t="s">
        <v>63</v>
      </c>
      <c r="E524" s="10" t="s">
        <v>105</v>
      </c>
      <c r="F524" s="10" t="s">
        <v>196</v>
      </c>
      <c r="G524" s="10" t="s">
        <v>216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x14ac:dyDescent="0.25">
      <c r="A525" s="10">
        <v>1238</v>
      </c>
      <c r="B525" s="10" t="s">
        <v>589</v>
      </c>
      <c r="C525" s="10">
        <v>8</v>
      </c>
      <c r="D525" s="10" t="s">
        <v>63</v>
      </c>
      <c r="E525" s="10" t="s">
        <v>105</v>
      </c>
      <c r="F525" s="10" t="s">
        <v>196</v>
      </c>
      <c r="G525" s="10" t="s">
        <v>216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x14ac:dyDescent="0.25">
      <c r="A526" s="10">
        <v>1239</v>
      </c>
      <c r="B526" s="10" t="s">
        <v>590</v>
      </c>
      <c r="C526" s="10">
        <v>8</v>
      </c>
      <c r="D526" s="10" t="s">
        <v>63</v>
      </c>
      <c r="E526" s="10" t="s">
        <v>105</v>
      </c>
      <c r="F526" s="10" t="s">
        <v>196</v>
      </c>
      <c r="G526" s="10" t="s">
        <v>216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x14ac:dyDescent="0.25">
      <c r="A527" s="10">
        <v>1135</v>
      </c>
      <c r="B527" s="10" t="s">
        <v>591</v>
      </c>
      <c r="C527" s="10">
        <v>0</v>
      </c>
      <c r="D527" s="10" t="s">
        <v>592</v>
      </c>
      <c r="E527" s="10" t="s">
        <v>11</v>
      </c>
      <c r="F527" s="10" t="s">
        <v>12</v>
      </c>
      <c r="G527" s="10" t="s">
        <v>13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x14ac:dyDescent="0.25">
      <c r="A528" s="10">
        <v>1136</v>
      </c>
      <c r="B528" s="10" t="s">
        <v>593</v>
      </c>
      <c r="C528" s="10">
        <v>0</v>
      </c>
      <c r="D528" s="10" t="s">
        <v>592</v>
      </c>
      <c r="E528" s="10" t="s">
        <v>11</v>
      </c>
      <c r="F528" s="10" t="s">
        <v>12</v>
      </c>
      <c r="G528" s="10" t="s">
        <v>13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x14ac:dyDescent="0.25">
      <c r="A529" s="10">
        <v>1137</v>
      </c>
      <c r="B529" s="10" t="s">
        <v>594</v>
      </c>
      <c r="C529" s="10">
        <v>1</v>
      </c>
      <c r="D529" s="10" t="s">
        <v>592</v>
      </c>
      <c r="E529" s="10" t="s">
        <v>11</v>
      </c>
      <c r="F529" s="10" t="s">
        <v>12</v>
      </c>
      <c r="G529" s="10" t="s">
        <v>13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x14ac:dyDescent="0.25">
      <c r="A530" s="10">
        <v>1138</v>
      </c>
      <c r="B530" s="10" t="s">
        <v>595</v>
      </c>
      <c r="C530" s="10">
        <v>1</v>
      </c>
      <c r="D530" s="10" t="s">
        <v>592</v>
      </c>
      <c r="E530" s="10" t="s">
        <v>11</v>
      </c>
      <c r="F530" s="10" t="s">
        <v>12</v>
      </c>
      <c r="G530" s="10" t="s">
        <v>13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x14ac:dyDescent="0.25">
      <c r="A531" s="10">
        <v>1139</v>
      </c>
      <c r="B531" s="10" t="s">
        <v>596</v>
      </c>
      <c r="C531" s="10">
        <v>2</v>
      </c>
      <c r="D531" s="10" t="s">
        <v>592</v>
      </c>
      <c r="E531" s="10" t="s">
        <v>11</v>
      </c>
      <c r="F531" s="10" t="s">
        <v>12</v>
      </c>
      <c r="G531" s="10" t="s">
        <v>13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x14ac:dyDescent="0.25">
      <c r="A532" s="10">
        <v>1140</v>
      </c>
      <c r="B532" s="10" t="s">
        <v>597</v>
      </c>
      <c r="C532" s="10">
        <v>3</v>
      </c>
      <c r="D532" s="10" t="s">
        <v>592</v>
      </c>
      <c r="E532" s="10" t="s">
        <v>11</v>
      </c>
      <c r="F532" s="10" t="s">
        <v>12</v>
      </c>
      <c r="G532" s="10" t="s">
        <v>13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x14ac:dyDescent="0.25">
      <c r="A533" s="10">
        <v>1141</v>
      </c>
      <c r="B533" s="10" t="s">
        <v>598</v>
      </c>
      <c r="C533" s="10">
        <v>4</v>
      </c>
      <c r="D533" s="10" t="s">
        <v>592</v>
      </c>
      <c r="E533" s="10" t="s">
        <v>11</v>
      </c>
      <c r="F533" s="10" t="s">
        <v>12</v>
      </c>
      <c r="G533" s="10" t="s">
        <v>13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x14ac:dyDescent="0.25">
      <c r="A534" s="10">
        <v>1142</v>
      </c>
      <c r="B534" s="10" t="s">
        <v>599</v>
      </c>
      <c r="C534" s="10">
        <v>4</v>
      </c>
      <c r="D534" s="10" t="s">
        <v>592</v>
      </c>
      <c r="E534" s="10" t="s">
        <v>11</v>
      </c>
      <c r="F534" s="10" t="s">
        <v>12</v>
      </c>
      <c r="G534" s="10" t="s">
        <v>13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x14ac:dyDescent="0.25">
      <c r="A535" s="10">
        <v>1143</v>
      </c>
      <c r="B535" s="10" t="s">
        <v>600</v>
      </c>
      <c r="C535" s="10">
        <v>4</v>
      </c>
      <c r="D535" s="10" t="s">
        <v>592</v>
      </c>
      <c r="E535" s="10" t="s">
        <v>11</v>
      </c>
      <c r="F535" s="10" t="s">
        <v>12</v>
      </c>
      <c r="G535" s="10" t="s">
        <v>13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x14ac:dyDescent="0.25">
      <c r="A536" s="10">
        <v>1144</v>
      </c>
      <c r="B536" s="10" t="s">
        <v>601</v>
      </c>
      <c r="C536" s="10">
        <v>0</v>
      </c>
      <c r="D536" s="10" t="s">
        <v>592</v>
      </c>
      <c r="E536" s="10" t="s">
        <v>105</v>
      </c>
      <c r="F536" s="10" t="s">
        <v>12</v>
      </c>
      <c r="G536" s="10" t="s">
        <v>106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x14ac:dyDescent="0.25">
      <c r="A537" s="10">
        <v>1145</v>
      </c>
      <c r="B537" s="10" t="s">
        <v>602</v>
      </c>
      <c r="C537" s="10">
        <v>0</v>
      </c>
      <c r="D537" s="10" t="s">
        <v>592</v>
      </c>
      <c r="E537" s="10" t="s">
        <v>105</v>
      </c>
      <c r="F537" s="10" t="s">
        <v>12</v>
      </c>
      <c r="G537" s="10" t="s">
        <v>106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x14ac:dyDescent="0.25">
      <c r="A538" s="10">
        <v>1146</v>
      </c>
      <c r="B538" s="10" t="s">
        <v>603</v>
      </c>
      <c r="C538" s="10">
        <v>2</v>
      </c>
      <c r="D538" s="10" t="s">
        <v>592</v>
      </c>
      <c r="E538" s="10" t="s">
        <v>105</v>
      </c>
      <c r="F538" s="10" t="s">
        <v>12</v>
      </c>
      <c r="G538" s="10" t="s">
        <v>106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x14ac:dyDescent="0.25">
      <c r="A539" s="10">
        <v>1147</v>
      </c>
      <c r="B539" s="10" t="s">
        <v>604</v>
      </c>
      <c r="C539" s="10">
        <v>2</v>
      </c>
      <c r="D539" s="10" t="s">
        <v>592</v>
      </c>
      <c r="E539" s="10" t="s">
        <v>105</v>
      </c>
      <c r="F539" s="10" t="s">
        <v>12</v>
      </c>
      <c r="G539" s="10" t="s">
        <v>106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x14ac:dyDescent="0.25">
      <c r="A540" s="10">
        <v>1148</v>
      </c>
      <c r="B540" s="10" t="s">
        <v>605</v>
      </c>
      <c r="C540" s="10">
        <v>2</v>
      </c>
      <c r="D540" s="10" t="s">
        <v>592</v>
      </c>
      <c r="E540" s="10" t="s">
        <v>105</v>
      </c>
      <c r="F540" s="10" t="s">
        <v>12</v>
      </c>
      <c r="G540" s="10" t="s">
        <v>106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x14ac:dyDescent="0.25">
      <c r="A541" s="10">
        <v>1149</v>
      </c>
      <c r="B541" s="10" t="s">
        <v>606</v>
      </c>
      <c r="C541" s="10">
        <v>4</v>
      </c>
      <c r="D541" s="10" t="s">
        <v>592</v>
      </c>
      <c r="E541" s="10" t="s">
        <v>105</v>
      </c>
      <c r="F541" s="10" t="s">
        <v>12</v>
      </c>
      <c r="G541" s="10" t="s">
        <v>106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x14ac:dyDescent="0.25">
      <c r="A542" s="10">
        <v>1150</v>
      </c>
      <c r="B542" s="10" t="s">
        <v>607</v>
      </c>
      <c r="C542" s="10">
        <v>4</v>
      </c>
      <c r="D542" s="10" t="s">
        <v>592</v>
      </c>
      <c r="E542" s="10" t="s">
        <v>105</v>
      </c>
      <c r="F542" s="10" t="s">
        <v>12</v>
      </c>
      <c r="G542" s="10" t="s">
        <v>106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x14ac:dyDescent="0.25">
      <c r="A543" s="10">
        <v>1151</v>
      </c>
      <c r="B543" s="10" t="s">
        <v>608</v>
      </c>
      <c r="C543" s="10">
        <v>4</v>
      </c>
      <c r="D543" s="10" t="s">
        <v>592</v>
      </c>
      <c r="E543" s="10" t="s">
        <v>105</v>
      </c>
      <c r="F543" s="10" t="s">
        <v>12</v>
      </c>
      <c r="G543" s="10" t="s">
        <v>106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x14ac:dyDescent="0.25">
      <c r="A544" s="10">
        <v>1152</v>
      </c>
      <c r="B544" s="10" t="s">
        <v>609</v>
      </c>
      <c r="C544" s="10">
        <v>6</v>
      </c>
      <c r="D544" s="10" t="s">
        <v>592</v>
      </c>
      <c r="E544" s="10" t="s">
        <v>11</v>
      </c>
      <c r="F544" s="10" t="s">
        <v>165</v>
      </c>
      <c r="G544" s="10" t="s">
        <v>166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x14ac:dyDescent="0.25">
      <c r="A545" s="10">
        <v>1153</v>
      </c>
      <c r="B545" s="10" t="s">
        <v>610</v>
      </c>
      <c r="C545" s="10">
        <v>5</v>
      </c>
      <c r="D545" s="10" t="s">
        <v>592</v>
      </c>
      <c r="E545" s="10" t="s">
        <v>105</v>
      </c>
      <c r="F545" s="10" t="s">
        <v>165</v>
      </c>
      <c r="G545" s="10" t="s">
        <v>180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x14ac:dyDescent="0.25">
      <c r="A546" s="10">
        <v>1154</v>
      </c>
      <c r="B546" s="10" t="s">
        <v>611</v>
      </c>
      <c r="C546" s="10">
        <v>5</v>
      </c>
      <c r="D546" s="10" t="s">
        <v>592</v>
      </c>
      <c r="E546" s="10" t="s">
        <v>105</v>
      </c>
      <c r="F546" s="10" t="s">
        <v>165</v>
      </c>
      <c r="G546" s="10" t="s">
        <v>180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x14ac:dyDescent="0.25">
      <c r="A547" s="10">
        <v>1155</v>
      </c>
      <c r="B547" s="10" t="s">
        <v>612</v>
      </c>
      <c r="C547" s="10">
        <v>5</v>
      </c>
      <c r="D547" s="10" t="s">
        <v>592</v>
      </c>
      <c r="E547" s="10" t="s">
        <v>105</v>
      </c>
      <c r="F547" s="10" t="s">
        <v>165</v>
      </c>
      <c r="G547" s="10" t="s">
        <v>180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x14ac:dyDescent="0.25">
      <c r="A548" s="10">
        <v>1156</v>
      </c>
      <c r="B548" s="10" t="s">
        <v>613</v>
      </c>
      <c r="C548" s="10">
        <v>8</v>
      </c>
      <c r="D548" s="10" t="s">
        <v>592</v>
      </c>
      <c r="E548" s="10" t="s">
        <v>105</v>
      </c>
      <c r="F548" s="10" t="s">
        <v>196</v>
      </c>
      <c r="G548" s="10" t="s">
        <v>216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x14ac:dyDescent="0.25">
      <c r="A549" s="10">
        <v>1085</v>
      </c>
      <c r="B549" s="10" t="s">
        <v>614</v>
      </c>
      <c r="C549" s="10">
        <v>1</v>
      </c>
      <c r="D549" s="10" t="s">
        <v>57</v>
      </c>
      <c r="E549" s="10" t="s">
        <v>11</v>
      </c>
      <c r="F549" s="10" t="s">
        <v>12</v>
      </c>
      <c r="G549" s="10" t="s">
        <v>13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x14ac:dyDescent="0.25">
      <c r="A550" s="10">
        <v>1086</v>
      </c>
      <c r="B550" s="10" t="s">
        <v>615</v>
      </c>
      <c r="C550" s="10">
        <v>2</v>
      </c>
      <c r="D550" s="10" t="s">
        <v>57</v>
      </c>
      <c r="E550" s="10" t="s">
        <v>11</v>
      </c>
      <c r="F550" s="10" t="s">
        <v>12</v>
      </c>
      <c r="G550" s="10" t="s">
        <v>13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x14ac:dyDescent="0.25">
      <c r="A551" s="10">
        <v>1087</v>
      </c>
      <c r="B551" s="10" t="s">
        <v>616</v>
      </c>
      <c r="C551" s="10">
        <v>3</v>
      </c>
      <c r="D551" s="10" t="s">
        <v>57</v>
      </c>
      <c r="E551" s="10" t="s">
        <v>11</v>
      </c>
      <c r="F551" s="10" t="s">
        <v>12</v>
      </c>
      <c r="G551" s="10" t="s">
        <v>13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x14ac:dyDescent="0.25">
      <c r="A552" s="10">
        <v>1088</v>
      </c>
      <c r="B552" s="10" t="s">
        <v>617</v>
      </c>
      <c r="C552" s="10">
        <v>3</v>
      </c>
      <c r="D552" s="10" t="s">
        <v>57</v>
      </c>
      <c r="E552" s="10" t="s">
        <v>11</v>
      </c>
      <c r="F552" s="10" t="s">
        <v>12</v>
      </c>
      <c r="G552" s="10" t="s">
        <v>13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x14ac:dyDescent="0.25">
      <c r="A553" s="10">
        <v>1089</v>
      </c>
      <c r="B553" s="10" t="s">
        <v>618</v>
      </c>
      <c r="C553" s="10">
        <v>3</v>
      </c>
      <c r="D553" s="10" t="s">
        <v>57</v>
      </c>
      <c r="E553" s="10" t="s">
        <v>11</v>
      </c>
      <c r="F553" s="10" t="s">
        <v>12</v>
      </c>
      <c r="G553" s="10" t="s">
        <v>13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x14ac:dyDescent="0.25">
      <c r="A554" s="10">
        <v>1090</v>
      </c>
      <c r="B554" s="10" t="s">
        <v>619</v>
      </c>
      <c r="C554" s="10">
        <v>3</v>
      </c>
      <c r="D554" s="10" t="s">
        <v>57</v>
      </c>
      <c r="E554" s="10" t="s">
        <v>11</v>
      </c>
      <c r="F554" s="10" t="s">
        <v>12</v>
      </c>
      <c r="G554" s="10" t="s">
        <v>13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x14ac:dyDescent="0.25">
      <c r="A555" s="10">
        <v>1091</v>
      </c>
      <c r="B555" s="10" t="s">
        <v>620</v>
      </c>
      <c r="C555" s="10">
        <v>3</v>
      </c>
      <c r="D555" s="10" t="s">
        <v>57</v>
      </c>
      <c r="E555" s="10" t="s">
        <v>11</v>
      </c>
      <c r="F555" s="10" t="s">
        <v>12</v>
      </c>
      <c r="G555" s="10" t="s">
        <v>13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x14ac:dyDescent="0.25">
      <c r="A556" s="10">
        <v>1092</v>
      </c>
      <c r="B556" s="10" t="s">
        <v>621</v>
      </c>
      <c r="C556" s="10">
        <v>4</v>
      </c>
      <c r="D556" s="10" t="s">
        <v>57</v>
      </c>
      <c r="E556" s="10" t="s">
        <v>11</v>
      </c>
      <c r="F556" s="10" t="s">
        <v>12</v>
      </c>
      <c r="G556" s="10" t="s">
        <v>13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x14ac:dyDescent="0.25">
      <c r="A557" s="10">
        <v>1093</v>
      </c>
      <c r="B557" s="10" t="s">
        <v>622</v>
      </c>
      <c r="C557" s="10">
        <v>2</v>
      </c>
      <c r="D557" s="10" t="s">
        <v>57</v>
      </c>
      <c r="E557" s="10" t="s">
        <v>105</v>
      </c>
      <c r="F557" s="10" t="s">
        <v>12</v>
      </c>
      <c r="G557" s="10" t="s">
        <v>106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x14ac:dyDescent="0.25">
      <c r="A558" s="10">
        <v>1094</v>
      </c>
      <c r="B558" s="10" t="s">
        <v>623</v>
      </c>
      <c r="C558" s="10">
        <v>2</v>
      </c>
      <c r="D558" s="10" t="s">
        <v>57</v>
      </c>
      <c r="E558" s="10" t="s">
        <v>105</v>
      </c>
      <c r="F558" s="10" t="s">
        <v>12</v>
      </c>
      <c r="G558" s="10" t="s">
        <v>106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x14ac:dyDescent="0.25">
      <c r="A559" s="10">
        <v>1095</v>
      </c>
      <c r="B559" s="10" t="s">
        <v>624</v>
      </c>
      <c r="C559" s="10">
        <v>3</v>
      </c>
      <c r="D559" s="10" t="s">
        <v>57</v>
      </c>
      <c r="E559" s="10" t="s">
        <v>105</v>
      </c>
      <c r="F559" s="10" t="s">
        <v>12</v>
      </c>
      <c r="G559" s="10" t="s">
        <v>106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x14ac:dyDescent="0.25">
      <c r="A560" s="10">
        <v>1096</v>
      </c>
      <c r="B560" s="10" t="s">
        <v>625</v>
      </c>
      <c r="C560" s="10">
        <v>3</v>
      </c>
      <c r="D560" s="10" t="s">
        <v>57</v>
      </c>
      <c r="E560" s="10" t="s">
        <v>105</v>
      </c>
      <c r="F560" s="10" t="s">
        <v>12</v>
      </c>
      <c r="G560" s="10" t="s">
        <v>106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x14ac:dyDescent="0.25">
      <c r="A561" s="10">
        <v>1097</v>
      </c>
      <c r="B561" s="10" t="s">
        <v>626</v>
      </c>
      <c r="C561" s="10">
        <v>4</v>
      </c>
      <c r="D561" s="10" t="s">
        <v>57</v>
      </c>
      <c r="E561" s="10" t="s">
        <v>105</v>
      </c>
      <c r="F561" s="10" t="s">
        <v>12</v>
      </c>
      <c r="G561" s="10" t="s">
        <v>106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x14ac:dyDescent="0.25">
      <c r="A562" s="10">
        <v>1098</v>
      </c>
      <c r="B562" s="10" t="s">
        <v>627</v>
      </c>
      <c r="C562" s="10">
        <v>4</v>
      </c>
      <c r="D562" s="10" t="s">
        <v>57</v>
      </c>
      <c r="E562" s="10" t="s">
        <v>105</v>
      </c>
      <c r="F562" s="10" t="s">
        <v>12</v>
      </c>
      <c r="G562" s="10" t="s">
        <v>106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x14ac:dyDescent="0.25">
      <c r="A563" s="10">
        <v>1099</v>
      </c>
      <c r="B563" s="10" t="s">
        <v>628</v>
      </c>
      <c r="C563" s="10">
        <v>4</v>
      </c>
      <c r="D563" s="10" t="s">
        <v>57</v>
      </c>
      <c r="E563" s="10" t="s">
        <v>105</v>
      </c>
      <c r="F563" s="10" t="s">
        <v>12</v>
      </c>
      <c r="G563" s="10" t="s">
        <v>106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x14ac:dyDescent="0.25">
      <c r="A564" s="10">
        <v>1100</v>
      </c>
      <c r="B564" s="10" t="s">
        <v>629</v>
      </c>
      <c r="C564" s="10">
        <v>4</v>
      </c>
      <c r="D564" s="10" t="s">
        <v>57</v>
      </c>
      <c r="E564" s="10" t="s">
        <v>105</v>
      </c>
      <c r="F564" s="10" t="s">
        <v>12</v>
      </c>
      <c r="G564" s="10" t="s">
        <v>106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x14ac:dyDescent="0.25">
      <c r="A565" s="10">
        <v>1101</v>
      </c>
      <c r="B565" s="10" t="s">
        <v>630</v>
      </c>
      <c r="C565" s="10">
        <v>4</v>
      </c>
      <c r="D565" s="10" t="s">
        <v>57</v>
      </c>
      <c r="E565" s="10" t="s">
        <v>105</v>
      </c>
      <c r="F565" s="10" t="s">
        <v>12</v>
      </c>
      <c r="G565" s="10" t="s">
        <v>106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x14ac:dyDescent="0.25">
      <c r="A566" s="10">
        <v>1102</v>
      </c>
      <c r="B566" s="10" t="s">
        <v>631</v>
      </c>
      <c r="C566" s="10">
        <v>4</v>
      </c>
      <c r="D566" s="10" t="s">
        <v>57</v>
      </c>
      <c r="E566" s="10" t="s">
        <v>105</v>
      </c>
      <c r="F566" s="10" t="s">
        <v>12</v>
      </c>
      <c r="G566" s="10" t="s">
        <v>106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x14ac:dyDescent="0.25">
      <c r="A567" s="10">
        <v>1103</v>
      </c>
      <c r="B567" s="10" t="s">
        <v>632</v>
      </c>
      <c r="C567" s="10">
        <v>4</v>
      </c>
      <c r="D567" s="10" t="s">
        <v>57</v>
      </c>
      <c r="E567" s="10" t="s">
        <v>105</v>
      </c>
      <c r="F567" s="10" t="s">
        <v>12</v>
      </c>
      <c r="G567" s="10" t="s">
        <v>106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x14ac:dyDescent="0.25">
      <c r="A568" s="10">
        <v>1104</v>
      </c>
      <c r="B568" s="10" t="s">
        <v>633</v>
      </c>
      <c r="C568" s="10">
        <v>4</v>
      </c>
      <c r="D568" s="10" t="s">
        <v>57</v>
      </c>
      <c r="E568" s="10" t="s">
        <v>105</v>
      </c>
      <c r="F568" s="10" t="s">
        <v>12</v>
      </c>
      <c r="G568" s="10" t="s">
        <v>106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x14ac:dyDescent="0.25">
      <c r="A569" s="10">
        <v>1105</v>
      </c>
      <c r="B569" s="10" t="s">
        <v>634</v>
      </c>
      <c r="C569" s="10">
        <v>4</v>
      </c>
      <c r="D569" s="10" t="s">
        <v>57</v>
      </c>
      <c r="E569" s="10" t="s">
        <v>105</v>
      </c>
      <c r="F569" s="10" t="s">
        <v>12</v>
      </c>
      <c r="G569" s="10" t="s">
        <v>106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x14ac:dyDescent="0.25">
      <c r="A570" s="10">
        <v>1106</v>
      </c>
      <c r="B570" s="10" t="s">
        <v>635</v>
      </c>
      <c r="C570" s="10">
        <v>5</v>
      </c>
      <c r="D570" s="10" t="s">
        <v>57</v>
      </c>
      <c r="E570" s="10" t="s">
        <v>11</v>
      </c>
      <c r="F570" s="10" t="s">
        <v>165</v>
      </c>
      <c r="G570" s="10" t="s">
        <v>166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x14ac:dyDescent="0.25">
      <c r="A571" s="10">
        <v>1107</v>
      </c>
      <c r="B571" s="10" t="s">
        <v>636</v>
      </c>
      <c r="C571" s="10">
        <v>5</v>
      </c>
      <c r="D571" s="10" t="s">
        <v>57</v>
      </c>
      <c r="E571" s="10" t="s">
        <v>11</v>
      </c>
      <c r="F571" s="10" t="s">
        <v>165</v>
      </c>
      <c r="G571" s="10" t="s">
        <v>166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x14ac:dyDescent="0.25">
      <c r="A572" s="10">
        <v>1108</v>
      </c>
      <c r="B572" s="10" t="s">
        <v>637</v>
      </c>
      <c r="C572" s="10">
        <v>5</v>
      </c>
      <c r="D572" s="10" t="s">
        <v>57</v>
      </c>
      <c r="E572" s="10" t="s">
        <v>11</v>
      </c>
      <c r="F572" s="10" t="s">
        <v>165</v>
      </c>
      <c r="G572" s="10" t="s">
        <v>166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x14ac:dyDescent="0.25">
      <c r="A573" s="10">
        <v>1109</v>
      </c>
      <c r="B573" s="10" t="s">
        <v>638</v>
      </c>
      <c r="C573" s="10">
        <v>6</v>
      </c>
      <c r="D573" s="10" t="s">
        <v>57</v>
      </c>
      <c r="E573" s="10" t="s">
        <v>11</v>
      </c>
      <c r="F573" s="10" t="s">
        <v>165</v>
      </c>
      <c r="G573" s="10" t="s">
        <v>166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x14ac:dyDescent="0.25">
      <c r="A574" s="10">
        <v>1110</v>
      </c>
      <c r="B574" s="10" t="s">
        <v>639</v>
      </c>
      <c r="C574" s="10">
        <v>6</v>
      </c>
      <c r="D574" s="10" t="s">
        <v>57</v>
      </c>
      <c r="E574" s="10" t="s">
        <v>11</v>
      </c>
      <c r="F574" s="10" t="s">
        <v>165</v>
      </c>
      <c r="G574" s="10" t="s">
        <v>166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x14ac:dyDescent="0.25">
      <c r="A575" s="10">
        <v>1111</v>
      </c>
      <c r="B575" s="10" t="s">
        <v>640</v>
      </c>
      <c r="C575" s="10">
        <v>6</v>
      </c>
      <c r="D575" s="10" t="s">
        <v>57</v>
      </c>
      <c r="E575" s="10" t="s">
        <v>105</v>
      </c>
      <c r="F575" s="10" t="s">
        <v>165</v>
      </c>
      <c r="G575" s="10" t="s">
        <v>180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x14ac:dyDescent="0.25">
      <c r="A576" s="10">
        <v>1112</v>
      </c>
      <c r="B576" s="10" t="s">
        <v>641</v>
      </c>
      <c r="C576" s="10">
        <v>6</v>
      </c>
      <c r="D576" s="10" t="s">
        <v>57</v>
      </c>
      <c r="E576" s="10" t="s">
        <v>105</v>
      </c>
      <c r="F576" s="10" t="s">
        <v>165</v>
      </c>
      <c r="G576" s="10" t="s">
        <v>180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x14ac:dyDescent="0.25">
      <c r="A577" s="10">
        <v>1113</v>
      </c>
      <c r="B577" s="10" t="s">
        <v>642</v>
      </c>
      <c r="C577" s="10">
        <v>6</v>
      </c>
      <c r="D577" s="10" t="s">
        <v>57</v>
      </c>
      <c r="E577" s="10" t="s">
        <v>105</v>
      </c>
      <c r="F577" s="10" t="s">
        <v>165</v>
      </c>
      <c r="G577" s="10" t="s">
        <v>180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x14ac:dyDescent="0.25">
      <c r="A578" s="10">
        <v>1114</v>
      </c>
      <c r="B578" s="10" t="s">
        <v>643</v>
      </c>
      <c r="C578" s="10">
        <v>7</v>
      </c>
      <c r="D578" s="10" t="s">
        <v>57</v>
      </c>
      <c r="E578" s="10" t="s">
        <v>11</v>
      </c>
      <c r="F578" s="10" t="s">
        <v>196</v>
      </c>
      <c r="G578" s="10" t="s">
        <v>197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x14ac:dyDescent="0.25">
      <c r="A579" s="10">
        <v>1115</v>
      </c>
      <c r="B579" s="10" t="s">
        <v>644</v>
      </c>
      <c r="C579" s="10">
        <v>7</v>
      </c>
      <c r="D579" s="10" t="s">
        <v>57</v>
      </c>
      <c r="E579" s="10" t="s">
        <v>11</v>
      </c>
      <c r="F579" s="10" t="s">
        <v>196</v>
      </c>
      <c r="G579" s="10" t="s">
        <v>197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x14ac:dyDescent="0.25">
      <c r="A580" s="10">
        <v>1116</v>
      </c>
      <c r="B580" s="10" t="s">
        <v>645</v>
      </c>
      <c r="C580" s="10">
        <v>8</v>
      </c>
      <c r="D580" s="10" t="s">
        <v>57</v>
      </c>
      <c r="E580" s="10" t="s">
        <v>11</v>
      </c>
      <c r="F580" s="10" t="s">
        <v>196</v>
      </c>
      <c r="G580" s="10" t="s">
        <v>197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x14ac:dyDescent="0.25">
      <c r="A581" s="10">
        <v>1117</v>
      </c>
      <c r="B581" s="10" t="s">
        <v>646</v>
      </c>
      <c r="C581" s="10">
        <v>7</v>
      </c>
      <c r="D581" s="10" t="s">
        <v>57</v>
      </c>
      <c r="E581" s="10" t="s">
        <v>105</v>
      </c>
      <c r="F581" s="10" t="s">
        <v>196</v>
      </c>
      <c r="G581" s="10" t="s">
        <v>216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x14ac:dyDescent="0.25">
      <c r="A582" s="10">
        <v>1118</v>
      </c>
      <c r="B582" s="10" t="s">
        <v>647</v>
      </c>
      <c r="C582" s="10">
        <v>7</v>
      </c>
      <c r="D582" s="10" t="s">
        <v>57</v>
      </c>
      <c r="E582" s="10" t="s">
        <v>105</v>
      </c>
      <c r="F582" s="10" t="s">
        <v>196</v>
      </c>
      <c r="G582" s="10" t="s">
        <v>216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x14ac:dyDescent="0.25">
      <c r="A583" s="10">
        <v>1119</v>
      </c>
      <c r="B583" s="10" t="s">
        <v>648</v>
      </c>
      <c r="C583" s="10">
        <v>7</v>
      </c>
      <c r="D583" s="10" t="s">
        <v>57</v>
      </c>
      <c r="E583" s="10" t="s">
        <v>105</v>
      </c>
      <c r="F583" s="10" t="s">
        <v>196</v>
      </c>
      <c r="G583" s="10" t="s">
        <v>216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x14ac:dyDescent="0.25">
      <c r="A584" s="10">
        <v>1120</v>
      </c>
      <c r="B584" s="10" t="s">
        <v>649</v>
      </c>
      <c r="C584" s="10">
        <v>7</v>
      </c>
      <c r="D584" s="10" t="s">
        <v>57</v>
      </c>
      <c r="E584" s="10" t="s">
        <v>105</v>
      </c>
      <c r="F584" s="10" t="s">
        <v>196</v>
      </c>
      <c r="G584" s="10" t="s">
        <v>216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x14ac:dyDescent="0.25">
      <c r="A585" s="10">
        <v>1121</v>
      </c>
      <c r="B585" s="10" t="s">
        <v>650</v>
      </c>
      <c r="C585" s="10">
        <v>8</v>
      </c>
      <c r="D585" s="10" t="s">
        <v>57</v>
      </c>
      <c r="E585" s="10" t="s">
        <v>105</v>
      </c>
      <c r="F585" s="10" t="s">
        <v>196</v>
      </c>
      <c r="G585" s="10" t="s">
        <v>216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x14ac:dyDescent="0.25">
      <c r="A586" s="10">
        <v>1122</v>
      </c>
      <c r="B586" s="10" t="s">
        <v>651</v>
      </c>
      <c r="C586" s="10">
        <v>8</v>
      </c>
      <c r="D586" s="10" t="s">
        <v>57</v>
      </c>
      <c r="E586" s="10" t="s">
        <v>105</v>
      </c>
      <c r="F586" s="10" t="s">
        <v>196</v>
      </c>
      <c r="G586" s="10" t="s">
        <v>216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x14ac:dyDescent="0.25">
      <c r="A587" s="10">
        <v>1123</v>
      </c>
      <c r="B587" s="10" t="s">
        <v>652</v>
      </c>
      <c r="C587" s="10">
        <v>8</v>
      </c>
      <c r="D587" s="10" t="s">
        <v>57</v>
      </c>
      <c r="E587" s="10" t="s">
        <v>105</v>
      </c>
      <c r="F587" s="10" t="s">
        <v>196</v>
      </c>
      <c r="G587" s="10" t="s">
        <v>216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x14ac:dyDescent="0.25">
      <c r="A588" s="10">
        <v>1124</v>
      </c>
      <c r="B588" s="10" t="s">
        <v>653</v>
      </c>
      <c r="C588" s="10">
        <v>8</v>
      </c>
      <c r="D588" s="10" t="s">
        <v>57</v>
      </c>
      <c r="E588" s="10" t="s">
        <v>105</v>
      </c>
      <c r="F588" s="10" t="s">
        <v>196</v>
      </c>
      <c r="G588" s="10" t="s">
        <v>216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x14ac:dyDescent="0.25">
      <c r="A589" s="10">
        <v>1125</v>
      </c>
      <c r="B589" s="10" t="s">
        <v>654</v>
      </c>
      <c r="C589" s="10">
        <v>8</v>
      </c>
      <c r="D589" s="10" t="s">
        <v>57</v>
      </c>
      <c r="E589" s="10" t="s">
        <v>105</v>
      </c>
      <c r="F589" s="10" t="s">
        <v>196</v>
      </c>
      <c r="G589" s="10" t="s">
        <v>216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x14ac:dyDescent="0.25">
      <c r="A590" s="10">
        <v>1126</v>
      </c>
      <c r="B590" s="10" t="s">
        <v>655</v>
      </c>
      <c r="C590" s="10">
        <v>3</v>
      </c>
      <c r="D590" s="10" t="s">
        <v>57</v>
      </c>
      <c r="E590" s="10" t="s">
        <v>11</v>
      </c>
      <c r="F590" s="10" t="s">
        <v>12</v>
      </c>
      <c r="G590" s="10" t="s">
        <v>13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x14ac:dyDescent="0.25">
      <c r="A591" s="17"/>
      <c r="B591" s="17"/>
      <c r="C591" s="17"/>
      <c r="D591" s="17"/>
      <c r="E591" s="17"/>
      <c r="F591" s="17"/>
      <c r="G591" s="1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x14ac:dyDescent="0.25">
      <c r="A592" s="17"/>
      <c r="B592" s="17"/>
      <c r="C592" s="17"/>
      <c r="D592" s="17"/>
      <c r="E592" s="17"/>
      <c r="F592" s="17"/>
      <c r="G592" s="1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x14ac:dyDescent="0.25">
      <c r="A593" s="17"/>
      <c r="B593" s="17"/>
      <c r="C593" s="17"/>
      <c r="D593" s="17"/>
      <c r="E593" s="17"/>
      <c r="F593" s="17"/>
      <c r="G593" s="1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x14ac:dyDescent="0.25">
      <c r="A594" s="17"/>
      <c r="B594" s="17"/>
      <c r="C594" s="17"/>
      <c r="D594" s="17"/>
      <c r="E594" s="17"/>
      <c r="F594" s="17"/>
      <c r="G594" s="1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x14ac:dyDescent="0.25">
      <c r="A595" s="17"/>
      <c r="B595" s="17"/>
      <c r="C595" s="17"/>
      <c r="D595" s="17"/>
      <c r="E595" s="17"/>
      <c r="F595" s="17"/>
      <c r="G595" s="1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x14ac:dyDescent="0.25">
      <c r="A596" s="17"/>
      <c r="B596" s="17"/>
      <c r="C596" s="17"/>
      <c r="D596" s="17"/>
      <c r="E596" s="17"/>
      <c r="F596" s="17"/>
      <c r="G596" s="1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x14ac:dyDescent="0.25">
      <c r="A597" s="17"/>
      <c r="B597" s="17"/>
      <c r="C597" s="17"/>
      <c r="D597" s="17"/>
      <c r="E597" s="17"/>
      <c r="F597" s="17"/>
      <c r="G597" s="1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x14ac:dyDescent="0.25">
      <c r="A598" s="17"/>
      <c r="B598" s="17"/>
      <c r="C598" s="17"/>
      <c r="D598" s="17"/>
      <c r="E598" s="17"/>
      <c r="F598" s="17"/>
      <c r="G598" s="1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x14ac:dyDescent="0.25">
      <c r="A599" s="17"/>
      <c r="B599" s="17"/>
      <c r="C599" s="17"/>
      <c r="D599" s="17"/>
      <c r="E599" s="17"/>
      <c r="F599" s="17"/>
      <c r="G599" s="1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x14ac:dyDescent="0.25">
      <c r="A600" s="17"/>
      <c r="B600" s="17"/>
      <c r="C600" s="17"/>
      <c r="D600" s="17"/>
      <c r="E600" s="17"/>
      <c r="F600" s="17"/>
      <c r="G600" s="1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x14ac:dyDescent="0.25">
      <c r="A601" s="17"/>
      <c r="B601" s="17"/>
      <c r="C601" s="17"/>
      <c r="D601" s="17"/>
      <c r="E601" s="17"/>
      <c r="F601" s="17"/>
      <c r="G601" s="1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x14ac:dyDescent="0.25">
      <c r="A602" s="17"/>
      <c r="B602" s="17"/>
      <c r="C602" s="17"/>
      <c r="D602" s="17"/>
      <c r="E602" s="17"/>
      <c r="F602" s="17"/>
      <c r="G602" s="1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x14ac:dyDescent="0.25">
      <c r="A603" s="17"/>
      <c r="B603" s="17"/>
      <c r="C603" s="17"/>
      <c r="D603" s="17"/>
      <c r="E603" s="17"/>
      <c r="F603" s="17"/>
      <c r="G603" s="1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x14ac:dyDescent="0.25">
      <c r="A604" s="17"/>
      <c r="B604" s="17"/>
      <c r="C604" s="17"/>
      <c r="D604" s="17"/>
      <c r="E604" s="17"/>
      <c r="F604" s="17"/>
      <c r="G604" s="1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x14ac:dyDescent="0.25">
      <c r="A605" s="17"/>
      <c r="B605" s="17"/>
      <c r="C605" s="17"/>
      <c r="D605" s="17"/>
      <c r="E605" s="17"/>
      <c r="F605" s="17"/>
      <c r="G605" s="1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x14ac:dyDescent="0.25">
      <c r="A606" s="17"/>
      <c r="B606" s="17"/>
      <c r="C606" s="17"/>
      <c r="D606" s="17"/>
      <c r="E606" s="17"/>
      <c r="F606" s="17"/>
      <c r="G606" s="1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x14ac:dyDescent="0.25">
      <c r="A607" s="17"/>
      <c r="B607" s="17"/>
      <c r="C607" s="17"/>
      <c r="D607" s="17"/>
      <c r="E607" s="17"/>
      <c r="F607" s="17"/>
      <c r="G607" s="1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x14ac:dyDescent="0.25">
      <c r="A608" s="17"/>
      <c r="B608" s="17"/>
      <c r="C608" s="17"/>
      <c r="D608" s="17"/>
      <c r="E608" s="17"/>
      <c r="F608" s="17"/>
      <c r="G608" s="1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x14ac:dyDescent="0.25">
      <c r="A609" s="17"/>
      <c r="B609" s="17"/>
      <c r="C609" s="17"/>
      <c r="D609" s="17"/>
      <c r="E609" s="17"/>
      <c r="F609" s="17"/>
      <c r="G609" s="1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x14ac:dyDescent="0.25">
      <c r="A610" s="17"/>
      <c r="B610" s="17"/>
      <c r="C610" s="17"/>
      <c r="D610" s="17"/>
      <c r="E610" s="17"/>
      <c r="F610" s="17"/>
      <c r="G610" s="1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x14ac:dyDescent="0.25">
      <c r="A611" s="17"/>
      <c r="B611" s="17"/>
      <c r="C611" s="17"/>
      <c r="D611" s="17"/>
      <c r="E611" s="17"/>
      <c r="F611" s="17"/>
      <c r="G611" s="1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x14ac:dyDescent="0.25">
      <c r="A612" s="17"/>
      <c r="B612" s="17"/>
      <c r="C612" s="17"/>
      <c r="D612" s="17"/>
      <c r="E612" s="17"/>
      <c r="F612" s="17"/>
      <c r="G612" s="1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x14ac:dyDescent="0.25">
      <c r="A613" s="17"/>
      <c r="B613" s="17"/>
      <c r="C613" s="17"/>
      <c r="D613" s="17"/>
      <c r="E613" s="17"/>
      <c r="F613" s="17"/>
      <c r="G613" s="1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x14ac:dyDescent="0.25">
      <c r="A614" s="17"/>
      <c r="B614" s="17"/>
      <c r="C614" s="17"/>
      <c r="D614" s="17"/>
      <c r="E614" s="17"/>
      <c r="F614" s="17"/>
      <c r="G614" s="1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x14ac:dyDescent="0.25">
      <c r="A615" s="17"/>
      <c r="B615" s="17"/>
      <c r="C615" s="17"/>
      <c r="D615" s="17"/>
      <c r="E615" s="17"/>
      <c r="F615" s="17"/>
      <c r="G615" s="1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x14ac:dyDescent="0.25">
      <c r="A616" s="17"/>
      <c r="B616" s="17"/>
      <c r="C616" s="17"/>
      <c r="D616" s="17"/>
      <c r="E616" s="17"/>
      <c r="F616" s="17"/>
      <c r="G616" s="1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x14ac:dyDescent="0.25">
      <c r="A617" s="17"/>
      <c r="B617" s="17"/>
      <c r="C617" s="17"/>
      <c r="D617" s="17"/>
      <c r="E617" s="17"/>
      <c r="F617" s="17"/>
      <c r="G617" s="1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x14ac:dyDescent="0.25">
      <c r="A618" s="17"/>
      <c r="B618" s="17"/>
      <c r="C618" s="17"/>
      <c r="D618" s="17"/>
      <c r="E618" s="17"/>
      <c r="F618" s="17"/>
      <c r="G618" s="1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x14ac:dyDescent="0.25">
      <c r="A619" s="17"/>
      <c r="B619" s="17"/>
      <c r="C619" s="17"/>
      <c r="D619" s="17"/>
      <c r="E619" s="17"/>
      <c r="F619" s="17"/>
      <c r="G619" s="1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x14ac:dyDescent="0.25">
      <c r="A620" s="17"/>
      <c r="B620" s="17"/>
      <c r="C620" s="17"/>
      <c r="D620" s="17"/>
      <c r="E620" s="17"/>
      <c r="F620" s="17"/>
      <c r="G620" s="1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x14ac:dyDescent="0.25">
      <c r="A621" s="17"/>
      <c r="B621" s="17"/>
      <c r="C621" s="17"/>
      <c r="D621" s="17"/>
      <c r="E621" s="17"/>
      <c r="F621" s="17"/>
      <c r="G621" s="1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x14ac:dyDescent="0.25">
      <c r="A622" s="17"/>
      <c r="B622" s="17"/>
      <c r="C622" s="17"/>
      <c r="D622" s="17"/>
      <c r="E622" s="17"/>
      <c r="F622" s="17"/>
      <c r="G622" s="1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x14ac:dyDescent="0.25">
      <c r="A623" s="17"/>
      <c r="B623" s="17"/>
      <c r="C623" s="17"/>
      <c r="D623" s="17"/>
      <c r="E623" s="17"/>
      <c r="F623" s="17"/>
      <c r="G623" s="1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x14ac:dyDescent="0.25">
      <c r="A624" s="17"/>
      <c r="B624" s="17"/>
      <c r="C624" s="17"/>
      <c r="D624" s="17"/>
      <c r="E624" s="17"/>
      <c r="F624" s="17"/>
      <c r="G624" s="1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x14ac:dyDescent="0.25">
      <c r="A625" s="17"/>
      <c r="B625" s="17"/>
      <c r="C625" s="17"/>
      <c r="D625" s="17"/>
      <c r="E625" s="17"/>
      <c r="F625" s="17"/>
      <c r="G625" s="1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x14ac:dyDescent="0.25">
      <c r="A626" s="17"/>
      <c r="B626" s="17"/>
      <c r="C626" s="17"/>
      <c r="D626" s="17"/>
      <c r="E626" s="17"/>
      <c r="F626" s="17"/>
      <c r="G626" s="1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x14ac:dyDescent="0.25">
      <c r="A627" s="17"/>
      <c r="B627" s="17"/>
      <c r="C627" s="17"/>
      <c r="D627" s="17"/>
      <c r="E627" s="17"/>
      <c r="F627" s="17"/>
      <c r="G627" s="1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x14ac:dyDescent="0.25">
      <c r="A628" s="17"/>
      <c r="B628" s="17"/>
      <c r="C628" s="17"/>
      <c r="D628" s="17"/>
      <c r="E628" s="17"/>
      <c r="F628" s="17"/>
      <c r="G628" s="1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x14ac:dyDescent="0.25">
      <c r="A629" s="17"/>
      <c r="B629" s="17"/>
      <c r="C629" s="17"/>
      <c r="D629" s="17"/>
      <c r="E629" s="17"/>
      <c r="F629" s="17"/>
      <c r="G629" s="1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x14ac:dyDescent="0.25">
      <c r="A630" s="17"/>
      <c r="B630" s="17"/>
      <c r="C630" s="17"/>
      <c r="D630" s="17"/>
      <c r="E630" s="17"/>
      <c r="F630" s="17"/>
      <c r="G630" s="1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x14ac:dyDescent="0.25">
      <c r="A631" s="17"/>
      <c r="B631" s="17"/>
      <c r="C631" s="17"/>
      <c r="D631" s="17"/>
      <c r="E631" s="17"/>
      <c r="F631" s="17"/>
      <c r="G631" s="1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x14ac:dyDescent="0.25">
      <c r="A632" s="17"/>
      <c r="B632" s="17"/>
      <c r="C632" s="17"/>
      <c r="D632" s="17"/>
      <c r="E632" s="17"/>
      <c r="F632" s="17"/>
      <c r="G632" s="1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x14ac:dyDescent="0.25">
      <c r="A633" s="17"/>
      <c r="B633" s="17"/>
      <c r="C633" s="17"/>
      <c r="D633" s="17"/>
      <c r="E633" s="17"/>
      <c r="F633" s="17"/>
      <c r="G633" s="1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x14ac:dyDescent="0.25">
      <c r="A634" s="17"/>
      <c r="B634" s="17"/>
      <c r="C634" s="17"/>
      <c r="D634" s="17"/>
      <c r="E634" s="17"/>
      <c r="F634" s="17"/>
      <c r="G634" s="1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x14ac:dyDescent="0.25">
      <c r="A635" s="17"/>
      <c r="B635" s="17"/>
      <c r="C635" s="17"/>
      <c r="D635" s="17"/>
      <c r="E635" s="17"/>
      <c r="F635" s="17"/>
      <c r="G635" s="1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x14ac:dyDescent="0.25">
      <c r="A636" s="17"/>
      <c r="B636" s="17"/>
      <c r="C636" s="17"/>
      <c r="D636" s="17"/>
      <c r="E636" s="17"/>
      <c r="F636" s="17"/>
      <c r="G636" s="1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x14ac:dyDescent="0.25">
      <c r="A637" s="17"/>
      <c r="B637" s="17"/>
      <c r="C637" s="17"/>
      <c r="D637" s="17"/>
      <c r="E637" s="17"/>
      <c r="F637" s="17"/>
      <c r="G637" s="1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x14ac:dyDescent="0.25">
      <c r="A638" s="17"/>
      <c r="B638" s="17"/>
      <c r="C638" s="17"/>
      <c r="D638" s="17"/>
      <c r="E638" s="17"/>
      <c r="F638" s="17"/>
      <c r="G638" s="1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x14ac:dyDescent="0.25">
      <c r="A639" s="17"/>
      <c r="B639" s="17"/>
      <c r="C639" s="17"/>
      <c r="D639" s="17"/>
      <c r="E639" s="17"/>
      <c r="F639" s="17"/>
      <c r="G639" s="1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x14ac:dyDescent="0.25">
      <c r="A640" s="17"/>
      <c r="B640" s="17"/>
      <c r="C640" s="17"/>
      <c r="D640" s="17"/>
      <c r="E640" s="17"/>
      <c r="F640" s="17"/>
      <c r="G640" s="1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x14ac:dyDescent="0.25">
      <c r="A641" s="17"/>
      <c r="B641" s="17"/>
      <c r="C641" s="17"/>
      <c r="D641" s="17"/>
      <c r="E641" s="17"/>
      <c r="F641" s="17"/>
      <c r="G641" s="1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x14ac:dyDescent="0.25">
      <c r="A642" s="17"/>
      <c r="B642" s="17"/>
      <c r="C642" s="17"/>
      <c r="D642" s="17"/>
      <c r="E642" s="17"/>
      <c r="F642" s="17"/>
      <c r="G642" s="1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x14ac:dyDescent="0.25">
      <c r="A643" s="17"/>
      <c r="B643" s="17"/>
      <c r="C643" s="17"/>
      <c r="D643" s="17"/>
      <c r="E643" s="17"/>
      <c r="F643" s="17"/>
      <c r="G643" s="1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x14ac:dyDescent="0.25">
      <c r="A644" s="17"/>
      <c r="B644" s="17"/>
      <c r="C644" s="17"/>
      <c r="D644" s="17"/>
      <c r="E644" s="17"/>
      <c r="F644" s="17"/>
      <c r="G644" s="1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x14ac:dyDescent="0.25">
      <c r="A645" s="17"/>
      <c r="B645" s="17"/>
      <c r="C645" s="17"/>
      <c r="D645" s="17"/>
      <c r="E645" s="17"/>
      <c r="F645" s="17"/>
      <c r="G645" s="1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x14ac:dyDescent="0.25">
      <c r="A646" s="17"/>
      <c r="B646" s="17"/>
      <c r="C646" s="17"/>
      <c r="D646" s="17"/>
      <c r="E646" s="17"/>
      <c r="F646" s="17"/>
      <c r="G646" s="1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x14ac:dyDescent="0.25">
      <c r="A647" s="17"/>
      <c r="B647" s="17"/>
      <c r="C647" s="17"/>
      <c r="D647" s="17"/>
      <c r="E647" s="17"/>
      <c r="F647" s="17"/>
      <c r="G647" s="1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x14ac:dyDescent="0.25">
      <c r="A648" s="17"/>
      <c r="B648" s="17"/>
      <c r="C648" s="17"/>
      <c r="D648" s="17"/>
      <c r="E648" s="17"/>
      <c r="F648" s="17"/>
      <c r="G648" s="1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x14ac:dyDescent="0.25">
      <c r="A649" s="17"/>
      <c r="B649" s="17"/>
      <c r="C649" s="17"/>
      <c r="D649" s="17"/>
      <c r="E649" s="17"/>
      <c r="F649" s="17"/>
      <c r="G649" s="1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x14ac:dyDescent="0.25">
      <c r="A650" s="17"/>
      <c r="B650" s="17"/>
      <c r="C650" s="17"/>
      <c r="D650" s="17"/>
      <c r="E650" s="17"/>
      <c r="F650" s="17"/>
      <c r="G650" s="1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x14ac:dyDescent="0.25">
      <c r="A651" s="17"/>
      <c r="B651" s="17"/>
      <c r="C651" s="17"/>
      <c r="D651" s="17"/>
      <c r="E651" s="17"/>
      <c r="F651" s="17"/>
      <c r="G651" s="1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x14ac:dyDescent="0.25">
      <c r="A652" s="17"/>
      <c r="B652" s="17"/>
      <c r="C652" s="17"/>
      <c r="D652" s="17"/>
      <c r="E652" s="17"/>
      <c r="F652" s="17"/>
      <c r="G652" s="1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x14ac:dyDescent="0.25">
      <c r="A653" s="17"/>
      <c r="B653" s="17"/>
      <c r="C653" s="17"/>
      <c r="D653" s="17"/>
      <c r="E653" s="17"/>
      <c r="F653" s="17"/>
      <c r="G653" s="1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x14ac:dyDescent="0.25">
      <c r="A654" s="17"/>
      <c r="B654" s="17"/>
      <c r="C654" s="17"/>
      <c r="D654" s="17"/>
      <c r="E654" s="17"/>
      <c r="F654" s="17"/>
      <c r="G654" s="1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x14ac:dyDescent="0.25">
      <c r="A655" s="17"/>
      <c r="B655" s="17"/>
      <c r="C655" s="17"/>
      <c r="D655" s="17"/>
      <c r="E655" s="17"/>
      <c r="F655" s="17"/>
      <c r="G655" s="1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x14ac:dyDescent="0.25">
      <c r="A656" s="17"/>
      <c r="B656" s="17"/>
      <c r="C656" s="17"/>
      <c r="D656" s="17"/>
      <c r="E656" s="17"/>
      <c r="F656" s="17"/>
      <c r="G656" s="1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x14ac:dyDescent="0.25">
      <c r="A657" s="17"/>
      <c r="B657" s="17"/>
      <c r="C657" s="17"/>
      <c r="D657" s="17"/>
      <c r="E657" s="17"/>
      <c r="F657" s="17"/>
      <c r="G657" s="1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x14ac:dyDescent="0.25">
      <c r="A658" s="17"/>
      <c r="B658" s="17"/>
      <c r="C658" s="17"/>
      <c r="D658" s="17"/>
      <c r="E658" s="17"/>
      <c r="F658" s="17"/>
      <c r="G658" s="1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x14ac:dyDescent="0.25">
      <c r="A659" s="17"/>
      <c r="B659" s="17"/>
      <c r="C659" s="17"/>
      <c r="D659" s="17"/>
      <c r="E659" s="17"/>
      <c r="F659" s="17"/>
      <c r="G659" s="1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x14ac:dyDescent="0.25">
      <c r="A660" s="17"/>
      <c r="B660" s="17"/>
      <c r="C660" s="17"/>
      <c r="D660" s="17"/>
      <c r="E660" s="17"/>
      <c r="F660" s="17"/>
      <c r="G660" s="1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x14ac:dyDescent="0.25">
      <c r="A661" s="17"/>
      <c r="B661" s="17"/>
      <c r="C661" s="17"/>
      <c r="D661" s="17"/>
      <c r="E661" s="17"/>
      <c r="F661" s="17"/>
      <c r="G661" s="1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x14ac:dyDescent="0.25">
      <c r="A662" s="17"/>
      <c r="B662" s="17"/>
      <c r="C662" s="17"/>
      <c r="D662" s="17"/>
      <c r="E662" s="17"/>
      <c r="F662" s="17"/>
      <c r="G662" s="1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x14ac:dyDescent="0.25">
      <c r="A663" s="17"/>
      <c r="B663" s="17"/>
      <c r="C663" s="17"/>
      <c r="D663" s="17"/>
      <c r="E663" s="17"/>
      <c r="F663" s="17"/>
      <c r="G663" s="1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x14ac:dyDescent="0.25">
      <c r="A664" s="17"/>
      <c r="B664" s="17"/>
      <c r="C664" s="17"/>
      <c r="D664" s="17"/>
      <c r="E664" s="17"/>
      <c r="F664" s="17"/>
      <c r="G664" s="1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x14ac:dyDescent="0.25">
      <c r="A665" s="17"/>
      <c r="B665" s="17"/>
      <c r="C665" s="17"/>
      <c r="D665" s="17"/>
      <c r="E665" s="17"/>
      <c r="F665" s="17"/>
      <c r="G665" s="1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x14ac:dyDescent="0.25">
      <c r="A666" s="17"/>
      <c r="B666" s="17"/>
      <c r="C666" s="17"/>
      <c r="D666" s="17"/>
      <c r="E666" s="17"/>
      <c r="F666" s="17"/>
      <c r="G666" s="1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x14ac:dyDescent="0.25">
      <c r="A667" s="17"/>
      <c r="B667" s="17"/>
      <c r="C667" s="17"/>
      <c r="D667" s="17"/>
      <c r="E667" s="17"/>
      <c r="F667" s="17"/>
      <c r="G667" s="1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x14ac:dyDescent="0.25">
      <c r="A668" s="17"/>
      <c r="B668" s="17"/>
      <c r="C668" s="17"/>
      <c r="D668" s="17"/>
      <c r="E668" s="17"/>
      <c r="F668" s="17"/>
      <c r="G668" s="1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x14ac:dyDescent="0.25">
      <c r="A669" s="17"/>
      <c r="B669" s="17"/>
      <c r="C669" s="17"/>
      <c r="D669" s="17"/>
      <c r="E669" s="17"/>
      <c r="F669" s="17"/>
      <c r="G669" s="1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x14ac:dyDescent="0.25">
      <c r="A670" s="17"/>
      <c r="B670" s="17"/>
      <c r="C670" s="17"/>
      <c r="D670" s="17"/>
      <c r="E670" s="17"/>
      <c r="F670" s="17"/>
      <c r="G670" s="1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x14ac:dyDescent="0.25">
      <c r="A671" s="17"/>
      <c r="B671" s="17"/>
      <c r="C671" s="17"/>
      <c r="D671" s="17"/>
      <c r="E671" s="17"/>
      <c r="F671" s="17"/>
      <c r="G671" s="1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x14ac:dyDescent="0.25">
      <c r="A672" s="17"/>
      <c r="B672" s="17"/>
      <c r="C672" s="17"/>
      <c r="D672" s="17"/>
      <c r="E672" s="17"/>
      <c r="F672" s="17"/>
      <c r="G672" s="1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x14ac:dyDescent="0.25">
      <c r="A673" s="17"/>
      <c r="B673" s="17"/>
      <c r="C673" s="17"/>
      <c r="D673" s="17"/>
      <c r="E673" s="17"/>
      <c r="F673" s="17"/>
      <c r="G673" s="1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x14ac:dyDescent="0.25">
      <c r="A674" s="17"/>
      <c r="B674" s="17"/>
      <c r="C674" s="17"/>
      <c r="D674" s="17"/>
      <c r="E674" s="17"/>
      <c r="F674" s="17"/>
      <c r="G674" s="1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x14ac:dyDescent="0.25">
      <c r="A675" s="17"/>
      <c r="B675" s="17"/>
      <c r="C675" s="17"/>
      <c r="D675" s="17"/>
      <c r="E675" s="17"/>
      <c r="F675" s="17"/>
      <c r="G675" s="1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x14ac:dyDescent="0.25">
      <c r="A676" s="17"/>
      <c r="B676" s="17"/>
      <c r="C676" s="17"/>
      <c r="D676" s="17"/>
      <c r="E676" s="17"/>
      <c r="F676" s="17"/>
      <c r="G676" s="1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x14ac:dyDescent="0.25">
      <c r="A677" s="17"/>
      <c r="B677" s="17"/>
      <c r="C677" s="17"/>
      <c r="D677" s="17"/>
      <c r="E677" s="17"/>
      <c r="F677" s="17"/>
      <c r="G677" s="1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x14ac:dyDescent="0.25">
      <c r="A678" s="17"/>
      <c r="B678" s="17"/>
      <c r="C678" s="17"/>
      <c r="D678" s="17"/>
      <c r="E678" s="17"/>
      <c r="F678" s="17"/>
      <c r="G678" s="1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x14ac:dyDescent="0.25">
      <c r="A679" s="17"/>
      <c r="B679" s="17"/>
      <c r="C679" s="17"/>
      <c r="D679" s="17"/>
      <c r="E679" s="17"/>
      <c r="F679" s="17"/>
      <c r="G679" s="1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x14ac:dyDescent="0.25">
      <c r="A680" s="17"/>
      <c r="B680" s="17"/>
      <c r="C680" s="17"/>
      <c r="D680" s="17"/>
      <c r="E680" s="17"/>
      <c r="F680" s="17"/>
      <c r="G680" s="1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x14ac:dyDescent="0.25">
      <c r="A681" s="17"/>
      <c r="B681" s="17"/>
      <c r="C681" s="17"/>
      <c r="D681" s="17"/>
      <c r="E681" s="17"/>
      <c r="F681" s="17"/>
      <c r="G681" s="1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x14ac:dyDescent="0.25">
      <c r="A682" s="17"/>
      <c r="B682" s="17"/>
      <c r="C682" s="17"/>
      <c r="D682" s="17"/>
      <c r="E682" s="17"/>
      <c r="F682" s="17"/>
      <c r="G682" s="1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x14ac:dyDescent="0.25">
      <c r="A683" s="17"/>
      <c r="B683" s="17"/>
      <c r="C683" s="17"/>
      <c r="D683" s="17"/>
      <c r="E683" s="17"/>
      <c r="F683" s="17"/>
      <c r="G683" s="1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x14ac:dyDescent="0.25">
      <c r="A684" s="17"/>
      <c r="B684" s="17"/>
      <c r="C684" s="17"/>
      <c r="D684" s="17"/>
      <c r="E684" s="17"/>
      <c r="F684" s="17"/>
      <c r="G684" s="1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x14ac:dyDescent="0.25">
      <c r="A685" s="17"/>
      <c r="B685" s="17"/>
      <c r="C685" s="17"/>
      <c r="D685" s="17"/>
      <c r="E685" s="17"/>
      <c r="F685" s="17"/>
      <c r="G685" s="1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x14ac:dyDescent="0.25">
      <c r="A686" s="17"/>
      <c r="B686" s="17"/>
      <c r="C686" s="17"/>
      <c r="D686" s="17"/>
      <c r="E686" s="17"/>
      <c r="F686" s="17"/>
      <c r="G686" s="1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x14ac:dyDescent="0.25">
      <c r="A687" s="17"/>
      <c r="B687" s="17"/>
      <c r="C687" s="17"/>
      <c r="D687" s="17"/>
      <c r="E687" s="17"/>
      <c r="F687" s="17"/>
      <c r="G687" s="1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x14ac:dyDescent="0.25">
      <c r="A688" s="17"/>
      <c r="B688" s="17"/>
      <c r="C688" s="17"/>
      <c r="D688" s="17"/>
      <c r="E688" s="17"/>
      <c r="F688" s="17"/>
      <c r="G688" s="1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x14ac:dyDescent="0.25">
      <c r="A689" s="17"/>
      <c r="B689" s="17"/>
      <c r="C689" s="17"/>
      <c r="D689" s="17"/>
      <c r="E689" s="17"/>
      <c r="F689" s="17"/>
      <c r="G689" s="1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x14ac:dyDescent="0.25">
      <c r="A690" s="17"/>
      <c r="B690" s="17"/>
      <c r="C690" s="17"/>
      <c r="D690" s="17"/>
      <c r="E690" s="17"/>
      <c r="F690" s="17"/>
      <c r="G690" s="1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x14ac:dyDescent="0.25">
      <c r="A691" s="17"/>
      <c r="B691" s="17"/>
      <c r="C691" s="17"/>
      <c r="D691" s="17"/>
      <c r="E691" s="17"/>
      <c r="F691" s="17"/>
      <c r="G691" s="1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x14ac:dyDescent="0.25">
      <c r="A692" s="17"/>
      <c r="B692" s="17"/>
      <c r="C692" s="17"/>
      <c r="D692" s="17"/>
      <c r="E692" s="17"/>
      <c r="F692" s="17"/>
      <c r="G692" s="1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x14ac:dyDescent="0.25">
      <c r="A693" s="17"/>
      <c r="B693" s="17"/>
      <c r="C693" s="17"/>
      <c r="D693" s="17"/>
      <c r="E693" s="17"/>
      <c r="F693" s="17"/>
      <c r="G693" s="1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x14ac:dyDescent="0.25">
      <c r="A694" s="17"/>
      <c r="B694" s="17"/>
      <c r="C694" s="17"/>
      <c r="D694" s="17"/>
      <c r="E694" s="17"/>
      <c r="F694" s="17"/>
      <c r="G694" s="1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x14ac:dyDescent="0.25">
      <c r="A695" s="17"/>
      <c r="B695" s="17"/>
      <c r="C695" s="17"/>
      <c r="D695" s="17"/>
      <c r="E695" s="17"/>
      <c r="F695" s="17"/>
      <c r="G695" s="1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x14ac:dyDescent="0.25">
      <c r="A696" s="17"/>
      <c r="B696" s="17"/>
      <c r="C696" s="17"/>
      <c r="D696" s="17"/>
      <c r="E696" s="17"/>
      <c r="F696" s="17"/>
      <c r="G696" s="1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x14ac:dyDescent="0.25">
      <c r="A697" s="17"/>
      <c r="B697" s="17"/>
      <c r="C697" s="17"/>
      <c r="D697" s="17"/>
      <c r="E697" s="17"/>
      <c r="F697" s="17"/>
      <c r="G697" s="1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x14ac:dyDescent="0.25">
      <c r="A698" s="17"/>
      <c r="B698" s="17"/>
      <c r="C698" s="17"/>
      <c r="D698" s="17"/>
      <c r="E698" s="17"/>
      <c r="F698" s="17"/>
      <c r="G698" s="1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x14ac:dyDescent="0.25">
      <c r="A699" s="17"/>
      <c r="B699" s="17"/>
      <c r="C699" s="17"/>
      <c r="D699" s="17"/>
      <c r="E699" s="17"/>
      <c r="F699" s="17"/>
      <c r="G699" s="1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x14ac:dyDescent="0.25">
      <c r="A700" s="17"/>
      <c r="B700" s="17"/>
      <c r="C700" s="17"/>
      <c r="D700" s="17"/>
      <c r="E700" s="17"/>
      <c r="F700" s="17"/>
      <c r="G700" s="1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x14ac:dyDescent="0.25">
      <c r="A701" s="17"/>
      <c r="B701" s="17"/>
      <c r="C701" s="17"/>
      <c r="D701" s="17"/>
      <c r="E701" s="17"/>
      <c r="F701" s="17"/>
      <c r="G701" s="1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x14ac:dyDescent="0.25">
      <c r="A702" s="17"/>
      <c r="B702" s="17"/>
      <c r="C702" s="17"/>
      <c r="D702" s="17"/>
      <c r="E702" s="17"/>
      <c r="F702" s="17"/>
      <c r="G702" s="1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x14ac:dyDescent="0.25">
      <c r="A703" s="17"/>
      <c r="B703" s="17"/>
      <c r="C703" s="17"/>
      <c r="D703" s="17"/>
      <c r="E703" s="17"/>
      <c r="F703" s="17"/>
      <c r="G703" s="1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x14ac:dyDescent="0.25">
      <c r="A704" s="17"/>
      <c r="B704" s="17"/>
      <c r="C704" s="17"/>
      <c r="D704" s="17"/>
      <c r="E704" s="17"/>
      <c r="F704" s="17"/>
      <c r="G704" s="1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x14ac:dyDescent="0.25">
      <c r="A705" s="17"/>
      <c r="B705" s="17"/>
      <c r="C705" s="17"/>
      <c r="D705" s="17"/>
      <c r="E705" s="17"/>
      <c r="F705" s="17"/>
      <c r="G705" s="1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x14ac:dyDescent="0.25">
      <c r="A706" s="17"/>
      <c r="B706" s="17"/>
      <c r="C706" s="17"/>
      <c r="D706" s="17"/>
      <c r="E706" s="17"/>
      <c r="F706" s="17"/>
      <c r="G706" s="1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x14ac:dyDescent="0.25">
      <c r="A707" s="17"/>
      <c r="B707" s="17"/>
      <c r="C707" s="17"/>
      <c r="D707" s="17"/>
      <c r="E707" s="17"/>
      <c r="F707" s="17"/>
      <c r="G707" s="1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x14ac:dyDescent="0.25">
      <c r="A708" s="17"/>
      <c r="B708" s="17"/>
      <c r="C708" s="17"/>
      <c r="D708" s="17"/>
      <c r="E708" s="17"/>
      <c r="F708" s="17"/>
      <c r="G708" s="1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x14ac:dyDescent="0.25">
      <c r="A709" s="17"/>
      <c r="B709" s="17"/>
      <c r="C709" s="17"/>
      <c r="D709" s="17"/>
      <c r="E709" s="17"/>
      <c r="F709" s="17"/>
      <c r="G709" s="1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x14ac:dyDescent="0.25">
      <c r="A710" s="17"/>
      <c r="B710" s="17"/>
      <c r="C710" s="17"/>
      <c r="D710" s="17"/>
      <c r="E710" s="17"/>
      <c r="F710" s="17"/>
      <c r="G710" s="1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x14ac:dyDescent="0.25">
      <c r="A711" s="17"/>
      <c r="B711" s="17"/>
      <c r="C711" s="17"/>
      <c r="D711" s="17"/>
      <c r="E711" s="17"/>
      <c r="F711" s="17"/>
      <c r="G711" s="1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x14ac:dyDescent="0.25">
      <c r="A712" s="17"/>
      <c r="B712" s="17"/>
      <c r="C712" s="17"/>
      <c r="D712" s="17"/>
      <c r="E712" s="17"/>
      <c r="F712" s="17"/>
      <c r="G712" s="1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x14ac:dyDescent="0.25">
      <c r="A713" s="17"/>
      <c r="B713" s="17"/>
      <c r="C713" s="17"/>
      <c r="D713" s="17"/>
      <c r="E713" s="17"/>
      <c r="F713" s="17"/>
      <c r="G713" s="1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x14ac:dyDescent="0.25">
      <c r="A714" s="17"/>
      <c r="B714" s="17"/>
      <c r="C714" s="17"/>
      <c r="D714" s="17"/>
      <c r="E714" s="17"/>
      <c r="F714" s="17"/>
      <c r="G714" s="1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x14ac:dyDescent="0.25">
      <c r="A715" s="17"/>
      <c r="B715" s="17"/>
      <c r="C715" s="17"/>
      <c r="D715" s="17"/>
      <c r="E715" s="17"/>
      <c r="F715" s="17"/>
      <c r="G715" s="1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x14ac:dyDescent="0.25">
      <c r="A716" s="17"/>
      <c r="B716" s="17"/>
      <c r="C716" s="17"/>
      <c r="D716" s="17"/>
      <c r="E716" s="17"/>
      <c r="F716" s="17"/>
      <c r="G716" s="1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x14ac:dyDescent="0.25">
      <c r="A717" s="17"/>
      <c r="B717" s="17"/>
      <c r="C717" s="17"/>
      <c r="D717" s="17"/>
      <c r="E717" s="17"/>
      <c r="F717" s="17"/>
      <c r="G717" s="1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x14ac:dyDescent="0.25">
      <c r="A718" s="17"/>
      <c r="B718" s="17"/>
      <c r="C718" s="17"/>
      <c r="D718" s="17"/>
      <c r="E718" s="17"/>
      <c r="F718" s="17"/>
      <c r="G718" s="1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x14ac:dyDescent="0.25">
      <c r="A719" s="17"/>
      <c r="B719" s="17"/>
      <c r="C719" s="17"/>
      <c r="D719" s="17"/>
      <c r="E719" s="17"/>
      <c r="F719" s="17"/>
      <c r="G719" s="1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x14ac:dyDescent="0.25">
      <c r="A720" s="17"/>
      <c r="B720" s="17"/>
      <c r="C720" s="17"/>
      <c r="D720" s="17"/>
      <c r="E720" s="17"/>
      <c r="F720" s="17"/>
      <c r="G720" s="1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x14ac:dyDescent="0.25">
      <c r="A721" s="17"/>
      <c r="B721" s="17"/>
      <c r="C721" s="17"/>
      <c r="D721" s="17"/>
      <c r="E721" s="17"/>
      <c r="F721" s="17"/>
      <c r="G721" s="1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x14ac:dyDescent="0.25">
      <c r="A722" s="17"/>
      <c r="B722" s="17"/>
      <c r="C722" s="17"/>
      <c r="D722" s="17"/>
      <c r="E722" s="17"/>
      <c r="F722" s="17"/>
      <c r="G722" s="1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x14ac:dyDescent="0.25">
      <c r="A723" s="17"/>
      <c r="B723" s="17"/>
      <c r="C723" s="17"/>
      <c r="D723" s="17"/>
      <c r="E723" s="17"/>
      <c r="F723" s="17"/>
      <c r="G723" s="1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x14ac:dyDescent="0.25">
      <c r="A724" s="17"/>
      <c r="B724" s="17"/>
      <c r="C724" s="17"/>
      <c r="D724" s="17"/>
      <c r="E724" s="17"/>
      <c r="F724" s="17"/>
      <c r="G724" s="1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x14ac:dyDescent="0.25">
      <c r="A725" s="17"/>
      <c r="B725" s="17"/>
      <c r="C725" s="17"/>
      <c r="D725" s="17"/>
      <c r="E725" s="17"/>
      <c r="F725" s="17"/>
      <c r="G725" s="1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x14ac:dyDescent="0.25">
      <c r="A726" s="17"/>
      <c r="B726" s="17"/>
      <c r="C726" s="17"/>
      <c r="D726" s="17"/>
      <c r="E726" s="17"/>
      <c r="F726" s="17"/>
      <c r="G726" s="1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x14ac:dyDescent="0.25">
      <c r="A727" s="17"/>
      <c r="B727" s="17"/>
      <c r="C727" s="17"/>
      <c r="D727" s="17"/>
      <c r="E727" s="17"/>
      <c r="F727" s="17"/>
      <c r="G727" s="1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x14ac:dyDescent="0.25">
      <c r="A728" s="17"/>
      <c r="B728" s="17"/>
      <c r="C728" s="17"/>
      <c r="D728" s="17"/>
      <c r="E728" s="17"/>
      <c r="F728" s="17"/>
      <c r="G728" s="1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x14ac:dyDescent="0.25">
      <c r="A729" s="17"/>
      <c r="B729" s="17"/>
      <c r="C729" s="17"/>
      <c r="D729" s="17"/>
      <c r="E729" s="17"/>
      <c r="F729" s="17"/>
      <c r="G729" s="1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x14ac:dyDescent="0.25">
      <c r="A730" s="17"/>
      <c r="B730" s="17"/>
      <c r="C730" s="17"/>
      <c r="D730" s="17"/>
      <c r="E730" s="17"/>
      <c r="F730" s="17"/>
      <c r="G730" s="1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x14ac:dyDescent="0.25">
      <c r="A731" s="17"/>
      <c r="B731" s="17"/>
      <c r="C731" s="17"/>
      <c r="D731" s="17"/>
      <c r="E731" s="17"/>
      <c r="F731" s="17"/>
      <c r="G731" s="1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x14ac:dyDescent="0.25">
      <c r="A732" s="17"/>
      <c r="B732" s="17"/>
      <c r="C732" s="17"/>
      <c r="D732" s="17"/>
      <c r="E732" s="17"/>
      <c r="F732" s="17"/>
      <c r="G732" s="1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x14ac:dyDescent="0.25">
      <c r="A733" s="17"/>
      <c r="B733" s="17"/>
      <c r="C733" s="17"/>
      <c r="D733" s="17"/>
      <c r="E733" s="17"/>
      <c r="F733" s="17"/>
      <c r="G733" s="1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x14ac:dyDescent="0.25">
      <c r="A734" s="17"/>
      <c r="B734" s="17"/>
      <c r="C734" s="17"/>
      <c r="D734" s="17"/>
      <c r="E734" s="17"/>
      <c r="F734" s="17"/>
      <c r="G734" s="1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x14ac:dyDescent="0.25">
      <c r="A735" s="17"/>
      <c r="B735" s="17"/>
      <c r="C735" s="17"/>
      <c r="D735" s="17"/>
      <c r="E735" s="17"/>
      <c r="F735" s="17"/>
      <c r="G735" s="1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x14ac:dyDescent="0.25">
      <c r="A736" s="17"/>
      <c r="B736" s="17"/>
      <c r="C736" s="17"/>
      <c r="D736" s="17"/>
      <c r="E736" s="17"/>
      <c r="F736" s="17"/>
      <c r="G736" s="1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x14ac:dyDescent="0.25">
      <c r="A737" s="17"/>
      <c r="B737" s="17"/>
      <c r="C737" s="17"/>
      <c r="D737" s="17"/>
      <c r="E737" s="17"/>
      <c r="F737" s="17"/>
      <c r="G737" s="1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x14ac:dyDescent="0.25">
      <c r="A738" s="17"/>
      <c r="B738" s="17"/>
      <c r="C738" s="17"/>
      <c r="D738" s="17"/>
      <c r="E738" s="17"/>
      <c r="F738" s="17"/>
      <c r="G738" s="1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x14ac:dyDescent="0.25">
      <c r="A739" s="17"/>
      <c r="B739" s="17"/>
      <c r="C739" s="17"/>
      <c r="D739" s="17"/>
      <c r="E739" s="17"/>
      <c r="F739" s="17"/>
      <c r="G739" s="1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x14ac:dyDescent="0.25">
      <c r="A740" s="17"/>
      <c r="B740" s="17"/>
      <c r="C740" s="17"/>
      <c r="D740" s="17"/>
      <c r="E740" s="17"/>
      <c r="F740" s="17"/>
      <c r="G740" s="1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x14ac:dyDescent="0.25">
      <c r="A741" s="17"/>
      <c r="B741" s="17"/>
      <c r="C741" s="17"/>
      <c r="D741" s="17"/>
      <c r="E741" s="17"/>
      <c r="F741" s="17"/>
      <c r="G741" s="1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x14ac:dyDescent="0.25">
      <c r="A742" s="17"/>
      <c r="B742" s="17"/>
      <c r="C742" s="17"/>
      <c r="D742" s="17"/>
      <c r="E742" s="17"/>
      <c r="F742" s="17"/>
      <c r="G742" s="1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x14ac:dyDescent="0.25">
      <c r="A743" s="17"/>
      <c r="B743" s="17"/>
      <c r="C743" s="17"/>
      <c r="D743" s="17"/>
      <c r="E743" s="17"/>
      <c r="F743" s="17"/>
      <c r="G743" s="1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x14ac:dyDescent="0.25">
      <c r="A744" s="17"/>
      <c r="B744" s="17"/>
      <c r="C744" s="17"/>
      <c r="D744" s="17"/>
      <c r="E744" s="17"/>
      <c r="F744" s="17"/>
      <c r="G744" s="1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x14ac:dyDescent="0.25">
      <c r="A745" s="17"/>
      <c r="B745" s="17"/>
      <c r="C745" s="17"/>
      <c r="D745" s="17"/>
      <c r="E745" s="17"/>
      <c r="F745" s="17"/>
      <c r="G745" s="1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x14ac:dyDescent="0.25">
      <c r="A746" s="17"/>
      <c r="B746" s="17"/>
      <c r="C746" s="17"/>
      <c r="D746" s="17"/>
      <c r="E746" s="17"/>
      <c r="F746" s="17"/>
      <c r="G746" s="1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x14ac:dyDescent="0.25">
      <c r="A747" s="17"/>
      <c r="B747" s="17"/>
      <c r="C747" s="17"/>
      <c r="D747" s="17"/>
      <c r="E747" s="17"/>
      <c r="F747" s="17"/>
      <c r="G747" s="1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x14ac:dyDescent="0.25">
      <c r="A748" s="17"/>
      <c r="B748" s="17"/>
      <c r="C748" s="17"/>
      <c r="D748" s="17"/>
      <c r="E748" s="17"/>
      <c r="F748" s="17"/>
      <c r="G748" s="1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x14ac:dyDescent="0.25">
      <c r="A749" s="17"/>
      <c r="B749" s="17"/>
      <c r="C749" s="17"/>
      <c r="D749" s="17"/>
      <c r="E749" s="17"/>
      <c r="F749" s="17"/>
      <c r="G749" s="1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x14ac:dyDescent="0.25">
      <c r="A750" s="17"/>
      <c r="B750" s="17"/>
      <c r="C750" s="17"/>
      <c r="D750" s="17"/>
      <c r="E750" s="17"/>
      <c r="F750" s="17"/>
      <c r="G750" s="1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x14ac:dyDescent="0.25">
      <c r="A751" s="17"/>
      <c r="B751" s="17"/>
      <c r="C751" s="17"/>
      <c r="D751" s="17"/>
      <c r="E751" s="17"/>
      <c r="F751" s="17"/>
      <c r="G751" s="1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x14ac:dyDescent="0.25">
      <c r="A752" s="17"/>
      <c r="B752" s="17"/>
      <c r="C752" s="17"/>
      <c r="D752" s="17"/>
      <c r="E752" s="17"/>
      <c r="F752" s="17"/>
      <c r="G752" s="1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x14ac:dyDescent="0.25">
      <c r="A753" s="17"/>
      <c r="B753" s="17"/>
      <c r="C753" s="17"/>
      <c r="D753" s="17"/>
      <c r="E753" s="17"/>
      <c r="F753" s="17"/>
      <c r="G753" s="1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x14ac:dyDescent="0.25">
      <c r="A754" s="17"/>
      <c r="B754" s="17"/>
      <c r="C754" s="17"/>
      <c r="D754" s="17"/>
      <c r="E754" s="17"/>
      <c r="F754" s="17"/>
      <c r="G754" s="1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x14ac:dyDescent="0.25">
      <c r="A755" s="17"/>
      <c r="B755" s="17"/>
      <c r="C755" s="17"/>
      <c r="D755" s="17"/>
      <c r="E755" s="17"/>
      <c r="F755" s="17"/>
      <c r="G755" s="1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x14ac:dyDescent="0.25">
      <c r="A756" s="17"/>
      <c r="B756" s="17"/>
      <c r="C756" s="17"/>
      <c r="D756" s="17"/>
      <c r="E756" s="17"/>
      <c r="F756" s="17"/>
      <c r="G756" s="1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x14ac:dyDescent="0.25">
      <c r="A757" s="17"/>
      <c r="B757" s="17"/>
      <c r="C757" s="17"/>
      <c r="D757" s="17"/>
      <c r="E757" s="17"/>
      <c r="F757" s="17"/>
      <c r="G757" s="1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x14ac:dyDescent="0.25">
      <c r="A758" s="17"/>
      <c r="B758" s="17"/>
      <c r="C758" s="17"/>
      <c r="D758" s="17"/>
      <c r="E758" s="17"/>
      <c r="F758" s="17"/>
      <c r="G758" s="1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x14ac:dyDescent="0.25">
      <c r="A759" s="17"/>
      <c r="B759" s="17"/>
      <c r="C759" s="17"/>
      <c r="D759" s="17"/>
      <c r="E759" s="17"/>
      <c r="F759" s="17"/>
      <c r="G759" s="1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x14ac:dyDescent="0.25">
      <c r="A760" s="17"/>
      <c r="B760" s="17"/>
      <c r="C760" s="17"/>
      <c r="D760" s="17"/>
      <c r="E760" s="17"/>
      <c r="F760" s="17"/>
      <c r="G760" s="1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x14ac:dyDescent="0.25">
      <c r="A761" s="17"/>
      <c r="B761" s="17"/>
      <c r="C761" s="17"/>
      <c r="D761" s="17"/>
      <c r="E761" s="17"/>
      <c r="F761" s="17"/>
      <c r="G761" s="1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x14ac:dyDescent="0.25">
      <c r="A762" s="17"/>
      <c r="B762" s="17"/>
      <c r="C762" s="17"/>
      <c r="D762" s="17"/>
      <c r="E762" s="17"/>
      <c r="F762" s="17"/>
      <c r="G762" s="1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x14ac:dyDescent="0.25">
      <c r="A763" s="17"/>
      <c r="B763" s="17"/>
      <c r="C763" s="17"/>
      <c r="D763" s="17"/>
      <c r="E763" s="17"/>
      <c r="F763" s="17"/>
      <c r="G763" s="1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x14ac:dyDescent="0.25">
      <c r="A764" s="17"/>
      <c r="B764" s="17"/>
      <c r="C764" s="17"/>
      <c r="D764" s="17"/>
      <c r="E764" s="17"/>
      <c r="F764" s="17"/>
      <c r="G764" s="1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x14ac:dyDescent="0.25">
      <c r="A765" s="17"/>
      <c r="B765" s="17"/>
      <c r="C765" s="17"/>
      <c r="D765" s="17"/>
      <c r="E765" s="17"/>
      <c r="F765" s="17"/>
      <c r="G765" s="1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x14ac:dyDescent="0.25">
      <c r="A766" s="17"/>
      <c r="B766" s="17"/>
      <c r="C766" s="17"/>
      <c r="D766" s="17"/>
      <c r="E766" s="17"/>
      <c r="F766" s="17"/>
      <c r="G766" s="1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x14ac:dyDescent="0.25">
      <c r="A767" s="17"/>
      <c r="B767" s="17"/>
      <c r="C767" s="17"/>
      <c r="D767" s="17"/>
      <c r="E767" s="17"/>
      <c r="F767" s="17"/>
      <c r="G767" s="1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x14ac:dyDescent="0.25">
      <c r="A768" s="17"/>
      <c r="B768" s="17"/>
      <c r="C768" s="17"/>
      <c r="D768" s="17"/>
      <c r="E768" s="17"/>
      <c r="F768" s="17"/>
      <c r="G768" s="1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x14ac:dyDescent="0.25">
      <c r="A769" s="17"/>
      <c r="B769" s="17"/>
      <c r="C769" s="17"/>
      <c r="D769" s="17"/>
      <c r="E769" s="17"/>
      <c r="F769" s="17"/>
      <c r="G769" s="1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x14ac:dyDescent="0.25">
      <c r="A770" s="17"/>
      <c r="B770" s="17"/>
      <c r="C770" s="17"/>
      <c r="D770" s="17"/>
      <c r="E770" s="17"/>
      <c r="F770" s="17"/>
      <c r="G770" s="1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x14ac:dyDescent="0.25">
      <c r="A771" s="17"/>
      <c r="B771" s="17"/>
      <c r="C771" s="17"/>
      <c r="D771" s="17"/>
      <c r="E771" s="17"/>
      <c r="F771" s="17"/>
      <c r="G771" s="1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x14ac:dyDescent="0.25">
      <c r="A772" s="17"/>
      <c r="B772" s="17"/>
      <c r="C772" s="17"/>
      <c r="D772" s="17"/>
      <c r="E772" s="17"/>
      <c r="F772" s="17"/>
      <c r="G772" s="1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x14ac:dyDescent="0.25">
      <c r="A773" s="17"/>
      <c r="B773" s="17"/>
      <c r="C773" s="17"/>
      <c r="D773" s="17"/>
      <c r="E773" s="17"/>
      <c r="F773" s="17"/>
      <c r="G773" s="1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x14ac:dyDescent="0.25">
      <c r="A774" s="17"/>
      <c r="B774" s="17"/>
      <c r="C774" s="17"/>
      <c r="D774" s="17"/>
      <c r="E774" s="17"/>
      <c r="F774" s="17"/>
      <c r="G774" s="1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x14ac:dyDescent="0.25">
      <c r="A775" s="17"/>
      <c r="B775" s="17"/>
      <c r="C775" s="17"/>
      <c r="D775" s="17"/>
      <c r="E775" s="17"/>
      <c r="F775" s="17"/>
      <c r="G775" s="1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x14ac:dyDescent="0.25">
      <c r="A776" s="17"/>
      <c r="B776" s="17"/>
      <c r="C776" s="17"/>
      <c r="D776" s="17"/>
      <c r="E776" s="17"/>
      <c r="F776" s="17"/>
      <c r="G776" s="1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x14ac:dyDescent="0.25">
      <c r="A777" s="17"/>
      <c r="B777" s="17"/>
      <c r="C777" s="17"/>
      <c r="D777" s="17"/>
      <c r="E777" s="17"/>
      <c r="F777" s="17"/>
      <c r="G777" s="1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x14ac:dyDescent="0.25">
      <c r="A778" s="17"/>
      <c r="B778" s="17"/>
      <c r="C778" s="17"/>
      <c r="D778" s="17"/>
      <c r="E778" s="17"/>
      <c r="F778" s="17"/>
      <c r="G778" s="1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x14ac:dyDescent="0.25">
      <c r="A779" s="17"/>
      <c r="B779" s="17"/>
      <c r="C779" s="17"/>
      <c r="D779" s="17"/>
      <c r="E779" s="17"/>
      <c r="F779" s="17"/>
      <c r="G779" s="1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x14ac:dyDescent="0.25">
      <c r="A780" s="17"/>
      <c r="B780" s="17"/>
      <c r="C780" s="17"/>
      <c r="D780" s="17"/>
      <c r="E780" s="17"/>
      <c r="F780" s="17"/>
      <c r="G780" s="1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x14ac:dyDescent="0.25">
      <c r="A781" s="17"/>
      <c r="B781" s="17"/>
      <c r="C781" s="17"/>
      <c r="D781" s="17"/>
      <c r="E781" s="17"/>
      <c r="F781" s="17"/>
      <c r="G781" s="1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x14ac:dyDescent="0.25">
      <c r="A782" s="17"/>
      <c r="B782" s="17"/>
      <c r="C782" s="17"/>
      <c r="D782" s="17"/>
      <c r="E782" s="17"/>
      <c r="F782" s="17"/>
      <c r="G782" s="1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x14ac:dyDescent="0.25">
      <c r="A783" s="17"/>
      <c r="B783" s="17"/>
      <c r="C783" s="17"/>
      <c r="D783" s="17"/>
      <c r="E783" s="17"/>
      <c r="F783" s="17"/>
      <c r="G783" s="1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x14ac:dyDescent="0.25">
      <c r="A784" s="17"/>
      <c r="B784" s="17"/>
      <c r="C784" s="17"/>
      <c r="D784" s="17"/>
      <c r="E784" s="17"/>
      <c r="F784" s="17"/>
      <c r="G784" s="1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x14ac:dyDescent="0.25">
      <c r="A785" s="17"/>
      <c r="B785" s="17"/>
      <c r="C785" s="17"/>
      <c r="D785" s="17"/>
      <c r="E785" s="17"/>
      <c r="F785" s="17"/>
      <c r="G785" s="1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x14ac:dyDescent="0.25">
      <c r="A786" s="17"/>
      <c r="B786" s="17"/>
      <c r="C786" s="17"/>
      <c r="D786" s="17"/>
      <c r="E786" s="17"/>
      <c r="F786" s="17"/>
      <c r="G786" s="1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x14ac:dyDescent="0.25">
      <c r="A787" s="17"/>
      <c r="B787" s="17"/>
      <c r="C787" s="17"/>
      <c r="D787" s="17"/>
      <c r="E787" s="17"/>
      <c r="F787" s="17"/>
      <c r="G787" s="1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x14ac:dyDescent="0.25">
      <c r="A788" s="17"/>
      <c r="B788" s="17"/>
      <c r="C788" s="17"/>
      <c r="D788" s="17"/>
      <c r="E788" s="17"/>
      <c r="F788" s="17"/>
      <c r="G788" s="1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x14ac:dyDescent="0.25">
      <c r="A789" s="17"/>
      <c r="B789" s="17"/>
      <c r="C789" s="17"/>
      <c r="D789" s="17"/>
      <c r="E789" s="17"/>
      <c r="F789" s="17"/>
      <c r="G789" s="1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x14ac:dyDescent="0.25">
      <c r="A790" s="17"/>
      <c r="B790" s="17"/>
      <c r="C790" s="17"/>
      <c r="D790" s="17"/>
      <c r="E790" s="17"/>
      <c r="F790" s="17"/>
      <c r="G790" s="1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x14ac:dyDescent="0.25">
      <c r="A791" s="17"/>
      <c r="B791" s="17"/>
      <c r="C791" s="17"/>
      <c r="D791" s="17"/>
      <c r="E791" s="17"/>
      <c r="F791" s="17"/>
      <c r="G791" s="1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x14ac:dyDescent="0.25">
      <c r="A792" s="17"/>
      <c r="B792" s="17"/>
      <c r="C792" s="17"/>
      <c r="D792" s="17"/>
      <c r="E792" s="17"/>
      <c r="F792" s="17"/>
      <c r="G792" s="1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x14ac:dyDescent="0.25">
      <c r="A793" s="17"/>
      <c r="B793" s="17"/>
      <c r="C793" s="17"/>
      <c r="D793" s="17"/>
      <c r="E793" s="17"/>
      <c r="F793" s="17"/>
      <c r="G793" s="1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x14ac:dyDescent="0.25">
      <c r="A794" s="17"/>
      <c r="B794" s="17"/>
      <c r="C794" s="17"/>
      <c r="D794" s="17"/>
      <c r="E794" s="17"/>
      <c r="F794" s="17"/>
      <c r="G794" s="1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x14ac:dyDescent="0.25">
      <c r="A795" s="17"/>
      <c r="B795" s="17"/>
      <c r="C795" s="17"/>
      <c r="D795" s="17"/>
      <c r="E795" s="17"/>
      <c r="F795" s="17"/>
      <c r="G795" s="1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x14ac:dyDescent="0.25">
      <c r="A796" s="17"/>
      <c r="B796" s="17"/>
      <c r="C796" s="17"/>
      <c r="D796" s="17"/>
      <c r="E796" s="17"/>
      <c r="F796" s="17"/>
      <c r="G796" s="1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x14ac:dyDescent="0.25">
      <c r="A797" s="17"/>
      <c r="B797" s="17"/>
      <c r="C797" s="17"/>
      <c r="D797" s="17"/>
      <c r="E797" s="17"/>
      <c r="F797" s="17"/>
      <c r="G797" s="1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x14ac:dyDescent="0.25">
      <c r="A798" s="17"/>
      <c r="B798" s="17"/>
      <c r="C798" s="17"/>
      <c r="D798" s="17"/>
      <c r="E798" s="17"/>
      <c r="F798" s="17"/>
      <c r="G798" s="1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x14ac:dyDescent="0.25">
      <c r="A799" s="17"/>
      <c r="B799" s="17"/>
      <c r="C799" s="17"/>
      <c r="D799" s="17"/>
      <c r="E799" s="17"/>
      <c r="F799" s="17"/>
      <c r="G799" s="1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x14ac:dyDescent="0.25">
      <c r="A800" s="17"/>
      <c r="B800" s="17"/>
      <c r="C800" s="17"/>
      <c r="D800" s="17"/>
      <c r="E800" s="17"/>
      <c r="F800" s="17"/>
      <c r="G800" s="1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x14ac:dyDescent="0.25">
      <c r="A801" s="17"/>
      <c r="B801" s="17"/>
      <c r="C801" s="17"/>
      <c r="D801" s="17"/>
      <c r="E801" s="17"/>
      <c r="F801" s="17"/>
      <c r="G801" s="1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x14ac:dyDescent="0.25">
      <c r="A802" s="17"/>
      <c r="B802" s="17"/>
      <c r="C802" s="17"/>
      <c r="D802" s="17"/>
      <c r="E802" s="17"/>
      <c r="F802" s="17"/>
      <c r="G802" s="1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x14ac:dyDescent="0.25">
      <c r="A803" s="17"/>
      <c r="B803" s="17"/>
      <c r="C803" s="17"/>
      <c r="D803" s="17"/>
      <c r="E803" s="17"/>
      <c r="F803" s="17"/>
      <c r="G803" s="1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x14ac:dyDescent="0.25">
      <c r="A804" s="17"/>
      <c r="B804" s="17"/>
      <c r="C804" s="17"/>
      <c r="D804" s="17"/>
      <c r="E804" s="17"/>
      <c r="F804" s="17"/>
      <c r="G804" s="1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x14ac:dyDescent="0.25">
      <c r="A805" s="17"/>
      <c r="B805" s="17"/>
      <c r="C805" s="17"/>
      <c r="D805" s="17"/>
      <c r="E805" s="17"/>
      <c r="F805" s="17"/>
      <c r="G805" s="1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x14ac:dyDescent="0.25">
      <c r="A806" s="17"/>
      <c r="B806" s="17"/>
      <c r="C806" s="17"/>
      <c r="D806" s="17"/>
      <c r="E806" s="17"/>
      <c r="F806" s="17"/>
      <c r="G806" s="1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x14ac:dyDescent="0.25">
      <c r="A807" s="17"/>
      <c r="B807" s="17"/>
      <c r="C807" s="17"/>
      <c r="D807" s="17"/>
      <c r="E807" s="17"/>
      <c r="F807" s="17"/>
      <c r="G807" s="1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x14ac:dyDescent="0.25">
      <c r="A808" s="17"/>
      <c r="B808" s="17"/>
      <c r="C808" s="17"/>
      <c r="D808" s="17"/>
      <c r="E808" s="17"/>
      <c r="F808" s="17"/>
      <c r="G808" s="1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x14ac:dyDescent="0.25">
      <c r="A809" s="17"/>
      <c r="B809" s="17"/>
      <c r="C809" s="17"/>
      <c r="D809" s="17"/>
      <c r="E809" s="17"/>
      <c r="F809" s="17"/>
      <c r="G809" s="1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x14ac:dyDescent="0.25">
      <c r="A810" s="17"/>
      <c r="B810" s="17"/>
      <c r="C810" s="17"/>
      <c r="D810" s="17"/>
      <c r="E810" s="17"/>
      <c r="F810" s="17"/>
      <c r="G810" s="1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x14ac:dyDescent="0.25">
      <c r="A811" s="17"/>
      <c r="B811" s="17"/>
      <c r="C811" s="17"/>
      <c r="D811" s="17"/>
      <c r="E811" s="17"/>
      <c r="F811" s="17"/>
      <c r="G811" s="1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x14ac:dyDescent="0.25">
      <c r="A812" s="17"/>
      <c r="B812" s="17"/>
      <c r="C812" s="17"/>
      <c r="D812" s="17"/>
      <c r="E812" s="17"/>
      <c r="F812" s="17"/>
      <c r="G812" s="1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x14ac:dyDescent="0.25">
      <c r="A813" s="17"/>
      <c r="B813" s="17"/>
      <c r="C813" s="17"/>
      <c r="D813" s="17"/>
      <c r="E813" s="17"/>
      <c r="F813" s="17"/>
      <c r="G813" s="1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x14ac:dyDescent="0.25">
      <c r="A814" s="17"/>
      <c r="B814" s="17"/>
      <c r="C814" s="17"/>
      <c r="D814" s="17"/>
      <c r="E814" s="17"/>
      <c r="F814" s="17"/>
      <c r="G814" s="1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x14ac:dyDescent="0.25">
      <c r="A815" s="17"/>
      <c r="B815" s="17"/>
      <c r="C815" s="17"/>
      <c r="D815" s="17"/>
      <c r="E815" s="17"/>
      <c r="F815" s="17"/>
      <c r="G815" s="1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x14ac:dyDescent="0.25">
      <c r="A816" s="17"/>
      <c r="B816" s="17"/>
      <c r="C816" s="17"/>
      <c r="D816" s="17"/>
      <c r="E816" s="17"/>
      <c r="F816" s="17"/>
      <c r="G816" s="1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x14ac:dyDescent="0.25">
      <c r="A817" s="17"/>
      <c r="B817" s="17"/>
      <c r="C817" s="17"/>
      <c r="D817" s="17"/>
      <c r="E817" s="17"/>
      <c r="F817" s="17"/>
      <c r="G817" s="1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x14ac:dyDescent="0.25">
      <c r="A818" s="17"/>
      <c r="B818" s="17"/>
      <c r="C818" s="17"/>
      <c r="D818" s="17"/>
      <c r="E818" s="17"/>
      <c r="F818" s="17"/>
      <c r="G818" s="1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x14ac:dyDescent="0.25">
      <c r="A819" s="17"/>
      <c r="B819" s="17"/>
      <c r="C819" s="17"/>
      <c r="D819" s="17"/>
      <c r="E819" s="17"/>
      <c r="F819" s="17"/>
      <c r="G819" s="1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x14ac:dyDescent="0.25">
      <c r="A820" s="17"/>
      <c r="B820" s="17"/>
      <c r="C820" s="17"/>
      <c r="D820" s="17"/>
      <c r="E820" s="17"/>
      <c r="F820" s="17"/>
      <c r="G820" s="1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x14ac:dyDescent="0.25">
      <c r="A821" s="17"/>
      <c r="B821" s="17"/>
      <c r="C821" s="17"/>
      <c r="D821" s="17"/>
      <c r="E821" s="17"/>
      <c r="F821" s="17"/>
      <c r="G821" s="1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x14ac:dyDescent="0.25">
      <c r="A822" s="17"/>
      <c r="B822" s="17"/>
      <c r="C822" s="17"/>
      <c r="D822" s="17"/>
      <c r="E822" s="17"/>
      <c r="F822" s="17"/>
      <c r="G822" s="1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x14ac:dyDescent="0.25">
      <c r="A823" s="17"/>
      <c r="B823" s="17"/>
      <c r="C823" s="17"/>
      <c r="D823" s="17"/>
      <c r="E823" s="17"/>
      <c r="F823" s="17"/>
      <c r="G823" s="1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x14ac:dyDescent="0.25">
      <c r="A824" s="17"/>
      <c r="B824" s="17"/>
      <c r="C824" s="17"/>
      <c r="D824" s="17"/>
      <c r="E824" s="17"/>
      <c r="F824" s="17"/>
      <c r="G824" s="1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x14ac:dyDescent="0.25">
      <c r="A825" s="17"/>
      <c r="B825" s="17"/>
      <c r="C825" s="17"/>
      <c r="D825" s="17"/>
      <c r="E825" s="17"/>
      <c r="F825" s="17"/>
      <c r="G825" s="1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x14ac:dyDescent="0.25">
      <c r="A826" s="17"/>
      <c r="B826" s="17"/>
      <c r="C826" s="17"/>
      <c r="D826" s="17"/>
      <c r="E826" s="17"/>
      <c r="F826" s="17"/>
      <c r="G826" s="1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x14ac:dyDescent="0.25">
      <c r="A827" s="17"/>
      <c r="B827" s="17"/>
      <c r="C827" s="17"/>
      <c r="D827" s="17"/>
      <c r="E827" s="17"/>
      <c r="F827" s="17"/>
      <c r="G827" s="1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x14ac:dyDescent="0.25">
      <c r="A828" s="17"/>
      <c r="B828" s="17"/>
      <c r="C828" s="17"/>
      <c r="D828" s="17"/>
      <c r="E828" s="17"/>
      <c r="F828" s="17"/>
      <c r="G828" s="1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x14ac:dyDescent="0.25">
      <c r="A829" s="17"/>
      <c r="B829" s="17"/>
      <c r="C829" s="17"/>
      <c r="D829" s="17"/>
      <c r="E829" s="17"/>
      <c r="F829" s="17"/>
      <c r="G829" s="1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x14ac:dyDescent="0.25">
      <c r="A830" s="17"/>
      <c r="B830" s="17"/>
      <c r="C830" s="17"/>
      <c r="D830" s="17"/>
      <c r="E830" s="17"/>
      <c r="F830" s="17"/>
      <c r="G830" s="1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x14ac:dyDescent="0.25">
      <c r="A831" s="17"/>
      <c r="B831" s="17"/>
      <c r="C831" s="17"/>
      <c r="D831" s="17"/>
      <c r="E831" s="17"/>
      <c r="F831" s="17"/>
      <c r="G831" s="1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x14ac:dyDescent="0.25">
      <c r="A832" s="17"/>
      <c r="B832" s="17"/>
      <c r="C832" s="17"/>
      <c r="D832" s="17"/>
      <c r="E832" s="17"/>
      <c r="F832" s="17"/>
      <c r="G832" s="1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x14ac:dyDescent="0.25">
      <c r="A833" s="17"/>
      <c r="B833" s="17"/>
      <c r="C833" s="17"/>
      <c r="D833" s="17"/>
      <c r="E833" s="17"/>
      <c r="F833" s="17"/>
      <c r="G833" s="1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x14ac:dyDescent="0.25">
      <c r="A834" s="17"/>
      <c r="B834" s="17"/>
      <c r="C834" s="17"/>
      <c r="D834" s="17"/>
      <c r="E834" s="17"/>
      <c r="F834" s="17"/>
      <c r="G834" s="1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x14ac:dyDescent="0.25">
      <c r="A835" s="17"/>
      <c r="B835" s="17"/>
      <c r="C835" s="17"/>
      <c r="D835" s="17"/>
      <c r="E835" s="17"/>
      <c r="F835" s="17"/>
      <c r="G835" s="1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x14ac:dyDescent="0.25">
      <c r="A836" s="17"/>
      <c r="B836" s="17"/>
      <c r="C836" s="17"/>
      <c r="D836" s="17"/>
      <c r="E836" s="17"/>
      <c r="F836" s="17"/>
      <c r="G836" s="1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x14ac:dyDescent="0.25">
      <c r="A837" s="17"/>
      <c r="B837" s="17"/>
      <c r="C837" s="17"/>
      <c r="D837" s="17"/>
      <c r="E837" s="17"/>
      <c r="F837" s="17"/>
      <c r="G837" s="1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x14ac:dyDescent="0.25">
      <c r="A838" s="17"/>
      <c r="B838" s="17"/>
      <c r="C838" s="17"/>
      <c r="D838" s="17"/>
      <c r="E838" s="17"/>
      <c r="F838" s="17"/>
      <c r="G838" s="1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x14ac:dyDescent="0.25">
      <c r="A839" s="17"/>
      <c r="B839" s="17"/>
      <c r="C839" s="17"/>
      <c r="D839" s="17"/>
      <c r="E839" s="17"/>
      <c r="F839" s="17"/>
      <c r="G839" s="1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x14ac:dyDescent="0.25">
      <c r="A840" s="17"/>
      <c r="B840" s="17"/>
      <c r="C840" s="17"/>
      <c r="D840" s="17"/>
      <c r="E840" s="17"/>
      <c r="F840" s="17"/>
      <c r="G840" s="1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x14ac:dyDescent="0.25">
      <c r="A841" s="17"/>
      <c r="B841" s="17"/>
      <c r="C841" s="17"/>
      <c r="D841" s="17"/>
      <c r="E841" s="17"/>
      <c r="F841" s="17"/>
      <c r="G841" s="1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x14ac:dyDescent="0.25">
      <c r="A842" s="17"/>
      <c r="B842" s="17"/>
      <c r="C842" s="17"/>
      <c r="D842" s="17"/>
      <c r="E842" s="17"/>
      <c r="F842" s="17"/>
      <c r="G842" s="1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x14ac:dyDescent="0.25">
      <c r="A843" s="17"/>
      <c r="B843" s="17"/>
      <c r="C843" s="17"/>
      <c r="D843" s="17"/>
      <c r="E843" s="17"/>
      <c r="F843" s="17"/>
      <c r="G843" s="1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x14ac:dyDescent="0.25">
      <c r="A844" s="17"/>
      <c r="B844" s="17"/>
      <c r="C844" s="17"/>
      <c r="D844" s="17"/>
      <c r="E844" s="17"/>
      <c r="F844" s="17"/>
      <c r="G844" s="1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x14ac:dyDescent="0.25">
      <c r="A845" s="17"/>
      <c r="B845" s="17"/>
      <c r="C845" s="17"/>
      <c r="D845" s="17"/>
      <c r="E845" s="17"/>
      <c r="F845" s="17"/>
      <c r="G845" s="1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x14ac:dyDescent="0.25">
      <c r="A846" s="17"/>
      <c r="B846" s="17"/>
      <c r="C846" s="17"/>
      <c r="D846" s="17"/>
      <c r="E846" s="17"/>
      <c r="F846" s="17"/>
      <c r="G846" s="1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x14ac:dyDescent="0.25">
      <c r="A847" s="17"/>
      <c r="B847" s="17"/>
      <c r="C847" s="17"/>
      <c r="D847" s="17"/>
      <c r="E847" s="17"/>
      <c r="F847" s="17"/>
      <c r="G847" s="1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x14ac:dyDescent="0.25">
      <c r="A848" s="17"/>
      <c r="B848" s="17"/>
      <c r="C848" s="17"/>
      <c r="D848" s="17"/>
      <c r="E848" s="17"/>
      <c r="F848" s="17"/>
      <c r="G848" s="1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x14ac:dyDescent="0.25">
      <c r="A849" s="17"/>
      <c r="B849" s="17"/>
      <c r="C849" s="17"/>
      <c r="D849" s="17"/>
      <c r="E849" s="17"/>
      <c r="F849" s="17"/>
      <c r="G849" s="1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x14ac:dyDescent="0.25">
      <c r="A850" s="17"/>
      <c r="B850" s="17"/>
      <c r="C850" s="17"/>
      <c r="D850" s="17"/>
      <c r="E850" s="17"/>
      <c r="F850" s="17"/>
      <c r="G850" s="1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x14ac:dyDescent="0.25">
      <c r="A851" s="17"/>
      <c r="B851" s="17"/>
      <c r="C851" s="17"/>
      <c r="D851" s="17"/>
      <c r="E851" s="17"/>
      <c r="F851" s="17"/>
      <c r="G851" s="1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x14ac:dyDescent="0.25">
      <c r="A852" s="17"/>
      <c r="B852" s="17"/>
      <c r="C852" s="17"/>
      <c r="D852" s="17"/>
      <c r="E852" s="17"/>
      <c r="F852" s="17"/>
      <c r="G852" s="1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x14ac:dyDescent="0.25">
      <c r="A853" s="17"/>
      <c r="B853" s="17"/>
      <c r="C853" s="17"/>
      <c r="D853" s="17"/>
      <c r="E853" s="17"/>
      <c r="F853" s="17"/>
      <c r="G853" s="1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x14ac:dyDescent="0.25">
      <c r="A854" s="17"/>
      <c r="B854" s="17"/>
      <c r="C854" s="17"/>
      <c r="D854" s="17"/>
      <c r="E854" s="17"/>
      <c r="F854" s="17"/>
      <c r="G854" s="1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x14ac:dyDescent="0.25">
      <c r="A855" s="17"/>
      <c r="B855" s="17"/>
      <c r="C855" s="17"/>
      <c r="D855" s="17"/>
      <c r="E855" s="17"/>
      <c r="F855" s="17"/>
      <c r="G855" s="1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x14ac:dyDescent="0.25">
      <c r="A856" s="17"/>
      <c r="B856" s="17"/>
      <c r="C856" s="17"/>
      <c r="D856" s="17"/>
      <c r="E856" s="17"/>
      <c r="F856" s="17"/>
      <c r="G856" s="1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x14ac:dyDescent="0.25">
      <c r="A857" s="17"/>
      <c r="B857" s="17"/>
      <c r="C857" s="17"/>
      <c r="D857" s="17"/>
      <c r="E857" s="17"/>
      <c r="F857" s="17"/>
      <c r="G857" s="1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x14ac:dyDescent="0.25">
      <c r="A858" s="17"/>
      <c r="B858" s="17"/>
      <c r="C858" s="17"/>
      <c r="D858" s="17"/>
      <c r="E858" s="17"/>
      <c r="F858" s="17"/>
      <c r="G858" s="1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x14ac:dyDescent="0.25">
      <c r="A859" s="17"/>
      <c r="B859" s="17"/>
      <c r="C859" s="17"/>
      <c r="D859" s="17"/>
      <c r="E859" s="17"/>
      <c r="F859" s="17"/>
      <c r="G859" s="1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x14ac:dyDescent="0.25">
      <c r="A860" s="17"/>
      <c r="B860" s="17"/>
      <c r="C860" s="17"/>
      <c r="D860" s="17"/>
      <c r="E860" s="17"/>
      <c r="F860" s="17"/>
      <c r="G860" s="1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x14ac:dyDescent="0.25">
      <c r="A861" s="17"/>
      <c r="B861" s="17"/>
      <c r="C861" s="17"/>
      <c r="D861" s="17"/>
      <c r="E861" s="17"/>
      <c r="F861" s="17"/>
      <c r="G861" s="1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x14ac:dyDescent="0.25">
      <c r="A862" s="17"/>
      <c r="B862" s="17"/>
      <c r="C862" s="17"/>
      <c r="D862" s="17"/>
      <c r="E862" s="17"/>
      <c r="F862" s="17"/>
      <c r="G862" s="1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x14ac:dyDescent="0.25">
      <c r="A863" s="17"/>
      <c r="B863" s="17"/>
      <c r="C863" s="17"/>
      <c r="D863" s="17"/>
      <c r="E863" s="17"/>
      <c r="F863" s="17"/>
      <c r="G863" s="1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x14ac:dyDescent="0.25">
      <c r="A864" s="17"/>
      <c r="B864" s="17"/>
      <c r="C864" s="17"/>
      <c r="D864" s="17"/>
      <c r="E864" s="17"/>
      <c r="F864" s="17"/>
      <c r="G864" s="1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x14ac:dyDescent="0.25">
      <c r="A865" s="17"/>
      <c r="B865" s="17"/>
      <c r="C865" s="17"/>
      <c r="D865" s="17"/>
      <c r="E865" s="17"/>
      <c r="F865" s="17"/>
      <c r="G865" s="1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x14ac:dyDescent="0.25">
      <c r="A866" s="17"/>
      <c r="B866" s="17"/>
      <c r="C866" s="17"/>
      <c r="D866" s="17"/>
      <c r="E866" s="17"/>
      <c r="F866" s="17"/>
      <c r="G866" s="1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x14ac:dyDescent="0.25">
      <c r="A867" s="17"/>
      <c r="B867" s="17"/>
      <c r="C867" s="17"/>
      <c r="D867" s="17"/>
      <c r="E867" s="17"/>
      <c r="F867" s="17"/>
      <c r="G867" s="1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x14ac:dyDescent="0.25">
      <c r="A868" s="17"/>
      <c r="B868" s="17"/>
      <c r="C868" s="17"/>
      <c r="D868" s="17"/>
      <c r="E868" s="17"/>
      <c r="F868" s="17"/>
      <c r="G868" s="1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x14ac:dyDescent="0.25">
      <c r="A869" s="17"/>
      <c r="B869" s="17"/>
      <c r="C869" s="17"/>
      <c r="D869" s="17"/>
      <c r="E869" s="17"/>
      <c r="F869" s="17"/>
      <c r="G869" s="1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x14ac:dyDescent="0.25">
      <c r="A870" s="17"/>
      <c r="B870" s="17"/>
      <c r="C870" s="17"/>
      <c r="D870" s="17"/>
      <c r="E870" s="17"/>
      <c r="F870" s="17"/>
      <c r="G870" s="1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x14ac:dyDescent="0.25">
      <c r="A871" s="17"/>
      <c r="B871" s="17"/>
      <c r="C871" s="17"/>
      <c r="D871" s="17"/>
      <c r="E871" s="17"/>
      <c r="F871" s="17"/>
      <c r="G871" s="1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x14ac:dyDescent="0.25">
      <c r="A872" s="17"/>
      <c r="B872" s="17"/>
      <c r="C872" s="17"/>
      <c r="D872" s="17"/>
      <c r="E872" s="17"/>
      <c r="F872" s="17"/>
      <c r="G872" s="1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x14ac:dyDescent="0.25">
      <c r="A873" s="17"/>
      <c r="B873" s="17"/>
      <c r="C873" s="17"/>
      <c r="D873" s="17"/>
      <c r="E873" s="17"/>
      <c r="F873" s="17"/>
      <c r="G873" s="1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x14ac:dyDescent="0.25">
      <c r="A874" s="17"/>
      <c r="B874" s="17"/>
      <c r="C874" s="17"/>
      <c r="D874" s="17"/>
      <c r="E874" s="17"/>
      <c r="F874" s="17"/>
      <c r="G874" s="1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x14ac:dyDescent="0.25">
      <c r="A875" s="17"/>
      <c r="B875" s="17"/>
      <c r="C875" s="17"/>
      <c r="D875" s="17"/>
      <c r="E875" s="17"/>
      <c r="F875" s="17"/>
      <c r="G875" s="1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x14ac:dyDescent="0.25">
      <c r="A876" s="17"/>
      <c r="B876" s="17"/>
      <c r="C876" s="17"/>
      <c r="D876" s="17"/>
      <c r="E876" s="17"/>
      <c r="F876" s="17"/>
      <c r="G876" s="1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x14ac:dyDescent="0.25">
      <c r="A877" s="17"/>
      <c r="B877" s="17"/>
      <c r="C877" s="17"/>
      <c r="D877" s="17"/>
      <c r="E877" s="17"/>
      <c r="F877" s="17"/>
      <c r="G877" s="1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x14ac:dyDescent="0.25">
      <c r="A878" s="17"/>
      <c r="B878" s="17"/>
      <c r="C878" s="17"/>
      <c r="D878" s="17"/>
      <c r="E878" s="17"/>
      <c r="F878" s="17"/>
      <c r="G878" s="1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x14ac:dyDescent="0.25">
      <c r="A879" s="17"/>
      <c r="B879" s="17"/>
      <c r="C879" s="17"/>
      <c r="D879" s="17"/>
      <c r="E879" s="17"/>
      <c r="F879" s="17"/>
      <c r="G879" s="1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x14ac:dyDescent="0.25">
      <c r="A880" s="17"/>
      <c r="B880" s="17"/>
      <c r="C880" s="17"/>
      <c r="D880" s="17"/>
      <c r="E880" s="17"/>
      <c r="F880" s="17"/>
      <c r="G880" s="1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x14ac:dyDescent="0.25">
      <c r="A881" s="17"/>
      <c r="B881" s="17"/>
      <c r="C881" s="17"/>
      <c r="D881" s="17"/>
      <c r="E881" s="17"/>
      <c r="F881" s="17"/>
      <c r="G881" s="1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x14ac:dyDescent="0.25">
      <c r="A882" s="17"/>
      <c r="B882" s="17"/>
      <c r="C882" s="17"/>
      <c r="D882" s="17"/>
      <c r="E882" s="17"/>
      <c r="F882" s="17"/>
      <c r="G882" s="1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x14ac:dyDescent="0.25">
      <c r="A883" s="17"/>
      <c r="B883" s="17"/>
      <c r="C883" s="17"/>
      <c r="D883" s="17"/>
      <c r="E883" s="17"/>
      <c r="F883" s="17"/>
      <c r="G883" s="1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x14ac:dyDescent="0.25">
      <c r="A884" s="17"/>
      <c r="B884" s="17"/>
      <c r="C884" s="17"/>
      <c r="D884" s="17"/>
      <c r="E884" s="17"/>
      <c r="F884" s="17"/>
      <c r="G884" s="1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x14ac:dyDescent="0.25">
      <c r="A885" s="17"/>
      <c r="B885" s="17"/>
      <c r="C885" s="17"/>
      <c r="D885" s="17"/>
      <c r="E885" s="17"/>
      <c r="F885" s="17"/>
      <c r="G885" s="1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x14ac:dyDescent="0.25">
      <c r="A886" s="17"/>
      <c r="B886" s="17"/>
      <c r="C886" s="17"/>
      <c r="D886" s="17"/>
      <c r="E886" s="17"/>
      <c r="F886" s="17"/>
      <c r="G886" s="1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x14ac:dyDescent="0.25">
      <c r="A887" s="17"/>
      <c r="B887" s="17"/>
      <c r="C887" s="17"/>
      <c r="D887" s="17"/>
      <c r="E887" s="17"/>
      <c r="F887" s="17"/>
      <c r="G887" s="1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x14ac:dyDescent="0.25">
      <c r="A888" s="17"/>
      <c r="B888" s="17"/>
      <c r="C888" s="17"/>
      <c r="D888" s="17"/>
      <c r="E888" s="17"/>
      <c r="F888" s="17"/>
      <c r="G888" s="1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x14ac:dyDescent="0.25">
      <c r="A889" s="17"/>
      <c r="B889" s="17"/>
      <c r="C889" s="17"/>
      <c r="D889" s="17"/>
      <c r="E889" s="17"/>
      <c r="F889" s="17"/>
      <c r="G889" s="1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x14ac:dyDescent="0.25">
      <c r="A890" s="17"/>
      <c r="B890" s="17"/>
      <c r="C890" s="17"/>
      <c r="D890" s="17"/>
      <c r="E890" s="17"/>
      <c r="F890" s="17"/>
      <c r="G890" s="1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x14ac:dyDescent="0.25">
      <c r="A891" s="17"/>
      <c r="B891" s="17"/>
      <c r="C891" s="17"/>
      <c r="D891" s="17"/>
      <c r="E891" s="17"/>
      <c r="F891" s="17"/>
      <c r="G891" s="1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x14ac:dyDescent="0.25">
      <c r="A892" s="17"/>
      <c r="B892" s="17"/>
      <c r="C892" s="17"/>
      <c r="D892" s="17"/>
      <c r="E892" s="17"/>
      <c r="F892" s="17"/>
      <c r="G892" s="1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x14ac:dyDescent="0.25">
      <c r="A893" s="17"/>
      <c r="B893" s="17"/>
      <c r="C893" s="17"/>
      <c r="D893" s="17"/>
      <c r="E893" s="17"/>
      <c r="F893" s="17"/>
      <c r="G893" s="1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x14ac:dyDescent="0.25">
      <c r="A894" s="17"/>
      <c r="B894" s="17"/>
      <c r="C894" s="17"/>
      <c r="D894" s="17"/>
      <c r="E894" s="17"/>
      <c r="F894" s="17"/>
      <c r="G894" s="1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x14ac:dyDescent="0.25">
      <c r="A895" s="17"/>
      <c r="B895" s="17"/>
      <c r="C895" s="17"/>
      <c r="D895" s="17"/>
      <c r="E895" s="17"/>
      <c r="F895" s="17"/>
      <c r="G895" s="1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x14ac:dyDescent="0.25">
      <c r="A896" s="17"/>
      <c r="B896" s="17"/>
      <c r="C896" s="17"/>
      <c r="D896" s="17"/>
      <c r="E896" s="17"/>
      <c r="F896" s="17"/>
      <c r="G896" s="1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x14ac:dyDescent="0.25">
      <c r="A897" s="17"/>
      <c r="B897" s="17"/>
      <c r="C897" s="17"/>
      <c r="D897" s="17"/>
      <c r="E897" s="17"/>
      <c r="F897" s="17"/>
      <c r="G897" s="1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x14ac:dyDescent="0.25">
      <c r="A898" s="17"/>
      <c r="B898" s="17"/>
      <c r="C898" s="17"/>
      <c r="D898" s="17"/>
      <c r="E898" s="17"/>
      <c r="F898" s="17"/>
      <c r="G898" s="1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x14ac:dyDescent="0.25">
      <c r="A899" s="17"/>
      <c r="B899" s="17"/>
      <c r="C899" s="17"/>
      <c r="D899" s="17"/>
      <c r="E899" s="17"/>
      <c r="F899" s="17"/>
      <c r="G899" s="1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x14ac:dyDescent="0.25">
      <c r="A900" s="17"/>
      <c r="B900" s="17"/>
      <c r="C900" s="17"/>
      <c r="D900" s="17"/>
      <c r="E900" s="17"/>
      <c r="F900" s="17"/>
      <c r="G900" s="1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x14ac:dyDescent="0.25">
      <c r="A901" s="17"/>
      <c r="B901" s="17"/>
      <c r="C901" s="17"/>
      <c r="D901" s="17"/>
      <c r="E901" s="17"/>
      <c r="F901" s="17"/>
      <c r="G901" s="1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x14ac:dyDescent="0.25">
      <c r="A902" s="17"/>
      <c r="B902" s="17"/>
      <c r="C902" s="17"/>
      <c r="D902" s="17"/>
      <c r="E902" s="17"/>
      <c r="F902" s="17"/>
      <c r="G902" s="1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x14ac:dyDescent="0.25">
      <c r="A903" s="17"/>
      <c r="B903" s="17"/>
      <c r="C903" s="17"/>
      <c r="D903" s="17"/>
      <c r="E903" s="17"/>
      <c r="F903" s="17"/>
      <c r="G903" s="1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x14ac:dyDescent="0.25">
      <c r="A904" s="17"/>
      <c r="B904" s="17"/>
      <c r="C904" s="17"/>
      <c r="D904" s="17"/>
      <c r="E904" s="17"/>
      <c r="F904" s="17"/>
      <c r="G904" s="1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x14ac:dyDescent="0.25">
      <c r="A905" s="17"/>
      <c r="B905" s="17"/>
      <c r="C905" s="17"/>
      <c r="D905" s="17"/>
      <c r="E905" s="17"/>
      <c r="F905" s="17"/>
      <c r="G905" s="1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x14ac:dyDescent="0.25">
      <c r="A906" s="17"/>
      <c r="B906" s="17"/>
      <c r="C906" s="17"/>
      <c r="D906" s="17"/>
      <c r="E906" s="17"/>
      <c r="F906" s="17"/>
      <c r="G906" s="1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x14ac:dyDescent="0.25">
      <c r="A907" s="17"/>
      <c r="B907" s="17"/>
      <c r="C907" s="17"/>
      <c r="D907" s="17"/>
      <c r="E907" s="17"/>
      <c r="F907" s="17"/>
      <c r="G907" s="1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x14ac:dyDescent="0.25">
      <c r="A908" s="17"/>
      <c r="B908" s="17"/>
      <c r="C908" s="17"/>
      <c r="D908" s="17"/>
      <c r="E908" s="17"/>
      <c r="F908" s="17"/>
      <c r="G908" s="1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x14ac:dyDescent="0.25">
      <c r="A909" s="17"/>
      <c r="B909" s="17"/>
      <c r="C909" s="17"/>
      <c r="D909" s="17"/>
      <c r="E909" s="17"/>
      <c r="F909" s="17"/>
      <c r="G909" s="1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x14ac:dyDescent="0.25">
      <c r="A910" s="17"/>
      <c r="B910" s="17"/>
      <c r="C910" s="17"/>
      <c r="D910" s="17"/>
      <c r="E910" s="17"/>
      <c r="F910" s="17"/>
      <c r="G910" s="1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x14ac:dyDescent="0.25">
      <c r="A911" s="17"/>
      <c r="B911" s="17"/>
      <c r="C911" s="17"/>
      <c r="D911" s="17"/>
      <c r="E911" s="17"/>
      <c r="F911" s="17"/>
      <c r="G911" s="1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x14ac:dyDescent="0.25">
      <c r="A912" s="17"/>
      <c r="B912" s="17"/>
      <c r="C912" s="17"/>
      <c r="D912" s="17"/>
      <c r="E912" s="17"/>
      <c r="F912" s="17"/>
      <c r="G912" s="1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x14ac:dyDescent="0.25">
      <c r="A913" s="17"/>
      <c r="B913" s="17"/>
      <c r="C913" s="17"/>
      <c r="D913" s="17"/>
      <c r="E913" s="17"/>
      <c r="F913" s="17"/>
      <c r="G913" s="1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x14ac:dyDescent="0.25">
      <c r="A914" s="17"/>
      <c r="B914" s="17"/>
      <c r="C914" s="17"/>
      <c r="D914" s="17"/>
      <c r="E914" s="17"/>
      <c r="F914" s="17"/>
      <c r="G914" s="1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x14ac:dyDescent="0.25">
      <c r="A915" s="17"/>
      <c r="B915" s="17"/>
      <c r="C915" s="17"/>
      <c r="D915" s="17"/>
      <c r="E915" s="17"/>
      <c r="F915" s="17"/>
      <c r="G915" s="1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x14ac:dyDescent="0.25">
      <c r="A916" s="17"/>
      <c r="B916" s="17"/>
      <c r="C916" s="17"/>
      <c r="D916" s="17"/>
      <c r="E916" s="17"/>
      <c r="F916" s="17"/>
      <c r="G916" s="1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x14ac:dyDescent="0.25">
      <c r="A917" s="17"/>
      <c r="B917" s="17"/>
      <c r="C917" s="17"/>
      <c r="D917" s="17"/>
      <c r="E917" s="17"/>
      <c r="F917" s="17"/>
      <c r="G917" s="1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x14ac:dyDescent="0.25">
      <c r="A918" s="17"/>
      <c r="B918" s="17"/>
      <c r="C918" s="17"/>
      <c r="D918" s="17"/>
      <c r="E918" s="17"/>
      <c r="F918" s="17"/>
      <c r="G918" s="1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x14ac:dyDescent="0.25">
      <c r="A919" s="17"/>
      <c r="B919" s="17"/>
      <c r="C919" s="17"/>
      <c r="D919" s="17"/>
      <c r="E919" s="17"/>
      <c r="F919" s="17"/>
      <c r="G919" s="1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x14ac:dyDescent="0.25">
      <c r="A920" s="17"/>
      <c r="B920" s="17"/>
      <c r="C920" s="17"/>
      <c r="D920" s="17"/>
      <c r="E920" s="17"/>
      <c r="F920" s="17"/>
      <c r="G920" s="1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x14ac:dyDescent="0.25">
      <c r="A921" s="17"/>
      <c r="B921" s="17"/>
      <c r="C921" s="17"/>
      <c r="D921" s="17"/>
      <c r="E921" s="17"/>
      <c r="F921" s="17"/>
      <c r="G921" s="1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x14ac:dyDescent="0.25">
      <c r="A922" s="17"/>
      <c r="B922" s="17"/>
      <c r="C922" s="17"/>
      <c r="D922" s="17"/>
      <c r="E922" s="17"/>
      <c r="F922" s="17"/>
      <c r="G922" s="1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x14ac:dyDescent="0.25">
      <c r="A923" s="17"/>
      <c r="B923" s="17"/>
      <c r="C923" s="17"/>
      <c r="D923" s="17"/>
      <c r="E923" s="17"/>
      <c r="F923" s="17"/>
      <c r="G923" s="1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x14ac:dyDescent="0.25">
      <c r="A924" s="17"/>
      <c r="B924" s="17"/>
      <c r="C924" s="17"/>
      <c r="D924" s="17"/>
      <c r="E924" s="17"/>
      <c r="F924" s="17"/>
      <c r="G924" s="1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x14ac:dyDescent="0.25">
      <c r="A925" s="17"/>
      <c r="B925" s="17"/>
      <c r="C925" s="17"/>
      <c r="D925" s="17"/>
      <c r="E925" s="17"/>
      <c r="F925" s="17"/>
      <c r="G925" s="1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x14ac:dyDescent="0.25">
      <c r="A926" s="17"/>
      <c r="B926" s="17"/>
      <c r="C926" s="17"/>
      <c r="D926" s="17"/>
      <c r="E926" s="17"/>
      <c r="F926" s="17"/>
      <c r="G926" s="1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x14ac:dyDescent="0.25">
      <c r="A927" s="17"/>
      <c r="B927" s="17"/>
      <c r="C927" s="17"/>
      <c r="D927" s="17"/>
      <c r="E927" s="17"/>
      <c r="F927" s="17"/>
      <c r="G927" s="1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x14ac:dyDescent="0.25">
      <c r="A928" s="17"/>
      <c r="B928" s="17"/>
      <c r="C928" s="17"/>
      <c r="D928" s="17"/>
      <c r="E928" s="17"/>
      <c r="F928" s="17"/>
      <c r="G928" s="1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x14ac:dyDescent="0.25">
      <c r="A929" s="17"/>
      <c r="B929" s="17"/>
      <c r="C929" s="17"/>
      <c r="D929" s="17"/>
      <c r="E929" s="17"/>
      <c r="F929" s="17"/>
      <c r="G929" s="1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x14ac:dyDescent="0.25">
      <c r="A930" s="17"/>
      <c r="B930" s="17"/>
      <c r="C930" s="17"/>
      <c r="D930" s="17"/>
      <c r="E930" s="17"/>
      <c r="F930" s="17"/>
      <c r="G930" s="1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x14ac:dyDescent="0.25">
      <c r="A931" s="17"/>
      <c r="B931" s="17"/>
      <c r="C931" s="17"/>
      <c r="D931" s="17"/>
      <c r="E931" s="17"/>
      <c r="F931" s="17"/>
      <c r="G931" s="1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x14ac:dyDescent="0.25">
      <c r="A932" s="17"/>
      <c r="B932" s="17"/>
      <c r="C932" s="17"/>
      <c r="D932" s="17"/>
      <c r="E932" s="17"/>
      <c r="F932" s="17"/>
      <c r="G932" s="1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x14ac:dyDescent="0.25">
      <c r="A933" s="17"/>
      <c r="B933" s="17"/>
      <c r="C933" s="17"/>
      <c r="D933" s="17"/>
      <c r="E933" s="17"/>
      <c r="F933" s="17"/>
      <c r="G933" s="1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x14ac:dyDescent="0.25">
      <c r="A934" s="17"/>
      <c r="B934" s="17"/>
      <c r="C934" s="17"/>
      <c r="D934" s="17"/>
      <c r="E934" s="17"/>
      <c r="F934" s="17"/>
      <c r="G934" s="1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x14ac:dyDescent="0.25">
      <c r="A935" s="17"/>
      <c r="B935" s="17"/>
      <c r="C935" s="17"/>
      <c r="D935" s="17"/>
      <c r="E935" s="17"/>
      <c r="F935" s="17"/>
      <c r="G935" s="1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x14ac:dyDescent="0.25">
      <c r="A936" s="17"/>
      <c r="B936" s="17"/>
      <c r="C936" s="17"/>
      <c r="D936" s="17"/>
      <c r="E936" s="17"/>
      <c r="F936" s="17"/>
      <c r="G936" s="1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x14ac:dyDescent="0.25">
      <c r="A937" s="17"/>
      <c r="B937" s="17"/>
      <c r="C937" s="17"/>
      <c r="D937" s="17"/>
      <c r="E937" s="17"/>
      <c r="F937" s="17"/>
      <c r="G937" s="1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x14ac:dyDescent="0.25">
      <c r="A938" s="17"/>
      <c r="B938" s="17"/>
      <c r="C938" s="17"/>
      <c r="D938" s="17"/>
      <c r="E938" s="17"/>
      <c r="F938" s="17"/>
      <c r="G938" s="1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x14ac:dyDescent="0.25">
      <c r="A939" s="17"/>
      <c r="B939" s="17"/>
      <c r="C939" s="17"/>
      <c r="D939" s="17"/>
      <c r="E939" s="17"/>
      <c r="F939" s="17"/>
      <c r="G939" s="1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x14ac:dyDescent="0.25">
      <c r="A940" s="17"/>
      <c r="B940" s="17"/>
      <c r="C940" s="17"/>
      <c r="D940" s="17"/>
      <c r="E940" s="17"/>
      <c r="F940" s="17"/>
      <c r="G940" s="1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x14ac:dyDescent="0.25">
      <c r="A941" s="17"/>
      <c r="B941" s="17"/>
      <c r="C941" s="17"/>
      <c r="D941" s="17"/>
      <c r="E941" s="17"/>
      <c r="F941" s="17"/>
      <c r="G941" s="1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x14ac:dyDescent="0.25">
      <c r="A942" s="17"/>
      <c r="B942" s="17"/>
      <c r="C942" s="17"/>
      <c r="D942" s="17"/>
      <c r="E942" s="17"/>
      <c r="F942" s="17"/>
      <c r="G942" s="1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x14ac:dyDescent="0.25">
      <c r="A943" s="17"/>
      <c r="B943" s="17"/>
      <c r="C943" s="17"/>
      <c r="D943" s="17"/>
      <c r="E943" s="17"/>
      <c r="F943" s="17"/>
      <c r="G943" s="1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x14ac:dyDescent="0.25">
      <c r="A944" s="17"/>
      <c r="B944" s="17"/>
      <c r="C944" s="17"/>
      <c r="D944" s="17"/>
      <c r="E944" s="17"/>
      <c r="F944" s="17"/>
      <c r="G944" s="1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x14ac:dyDescent="0.25">
      <c r="A945" s="17"/>
      <c r="B945" s="17"/>
      <c r="C945" s="17"/>
      <c r="D945" s="17"/>
      <c r="E945" s="17"/>
      <c r="F945" s="17"/>
      <c r="G945" s="1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x14ac:dyDescent="0.25">
      <c r="A946" s="17"/>
      <c r="B946" s="17"/>
      <c r="C946" s="17"/>
      <c r="D946" s="17"/>
      <c r="E946" s="17"/>
      <c r="F946" s="17"/>
      <c r="G946" s="1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x14ac:dyDescent="0.25">
      <c r="A947" s="17"/>
      <c r="B947" s="17"/>
      <c r="C947" s="17"/>
      <c r="D947" s="17"/>
      <c r="E947" s="17"/>
      <c r="F947" s="17"/>
      <c r="G947" s="1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x14ac:dyDescent="0.25">
      <c r="A948" s="17"/>
      <c r="B948" s="17"/>
      <c r="C948" s="17"/>
      <c r="D948" s="17"/>
      <c r="E948" s="17"/>
      <c r="F948" s="17"/>
      <c r="G948" s="1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x14ac:dyDescent="0.25">
      <c r="A949" s="17"/>
      <c r="B949" s="17"/>
      <c r="C949" s="17"/>
      <c r="D949" s="17"/>
      <c r="E949" s="17"/>
      <c r="F949" s="17"/>
      <c r="G949" s="1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x14ac:dyDescent="0.25">
      <c r="A950" s="17"/>
      <c r="B950" s="17"/>
      <c r="C950" s="17"/>
      <c r="D950" s="17"/>
      <c r="E950" s="17"/>
      <c r="F950" s="17"/>
      <c r="G950" s="1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x14ac:dyDescent="0.25">
      <c r="A951" s="17"/>
      <c r="B951" s="17"/>
      <c r="C951" s="17"/>
      <c r="D951" s="17"/>
      <c r="E951" s="17"/>
      <c r="F951" s="17"/>
      <c r="G951" s="1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x14ac:dyDescent="0.25">
      <c r="A952" s="17"/>
      <c r="B952" s="17"/>
      <c r="C952" s="17"/>
      <c r="D952" s="17"/>
      <c r="E952" s="17"/>
      <c r="F952" s="17"/>
      <c r="G952" s="1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x14ac:dyDescent="0.25">
      <c r="A953" s="17"/>
      <c r="B953" s="17"/>
      <c r="C953" s="17"/>
      <c r="D953" s="17"/>
      <c r="E953" s="17"/>
      <c r="F953" s="17"/>
      <c r="G953" s="1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x14ac:dyDescent="0.25">
      <c r="A954" s="17"/>
      <c r="B954" s="17"/>
      <c r="C954" s="17"/>
      <c r="D954" s="17"/>
      <c r="E954" s="17"/>
      <c r="F954" s="17"/>
      <c r="G954" s="1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x14ac:dyDescent="0.25">
      <c r="A955" s="17"/>
      <c r="B955" s="17"/>
      <c r="C955" s="17"/>
      <c r="D955" s="17"/>
      <c r="E955" s="17"/>
      <c r="F955" s="17"/>
      <c r="G955" s="1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x14ac:dyDescent="0.25">
      <c r="A956" s="17"/>
      <c r="B956" s="17"/>
      <c r="C956" s="17"/>
      <c r="D956" s="17"/>
      <c r="E956" s="17"/>
      <c r="F956" s="17"/>
      <c r="G956" s="1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x14ac:dyDescent="0.25">
      <c r="A957" s="17"/>
      <c r="B957" s="17"/>
      <c r="C957" s="17"/>
      <c r="D957" s="17"/>
      <c r="E957" s="17"/>
      <c r="F957" s="17"/>
      <c r="G957" s="1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x14ac:dyDescent="0.25">
      <c r="A958" s="17"/>
      <c r="B958" s="17"/>
      <c r="C958" s="17"/>
      <c r="D958" s="17"/>
      <c r="E958" s="17"/>
      <c r="F958" s="17"/>
      <c r="G958" s="1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x14ac:dyDescent="0.25">
      <c r="A959" s="17"/>
      <c r="B959" s="17"/>
      <c r="C959" s="17"/>
      <c r="D959" s="17"/>
      <c r="E959" s="17"/>
      <c r="F959" s="17"/>
      <c r="G959" s="1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x14ac:dyDescent="0.25">
      <c r="A960" s="17"/>
      <c r="B960" s="17"/>
      <c r="C960" s="17"/>
      <c r="D960" s="17"/>
      <c r="E960" s="17"/>
      <c r="F960" s="17"/>
      <c r="G960" s="1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x14ac:dyDescent="0.25">
      <c r="A961" s="17"/>
      <c r="B961" s="17"/>
      <c r="C961" s="17"/>
      <c r="D961" s="17"/>
      <c r="E961" s="17"/>
      <c r="F961" s="17"/>
      <c r="G961" s="1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x14ac:dyDescent="0.25">
      <c r="A962" s="17"/>
      <c r="B962" s="17"/>
      <c r="C962" s="17"/>
      <c r="D962" s="17"/>
      <c r="E962" s="17"/>
      <c r="F962" s="17"/>
      <c r="G962" s="1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x14ac:dyDescent="0.25">
      <c r="A963" s="17"/>
      <c r="B963" s="17"/>
      <c r="C963" s="17"/>
      <c r="D963" s="17"/>
      <c r="E963" s="17"/>
      <c r="F963" s="17"/>
      <c r="G963" s="1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x14ac:dyDescent="0.25">
      <c r="A964" s="17"/>
      <c r="B964" s="17"/>
      <c r="C964" s="17"/>
      <c r="D964" s="17"/>
      <c r="E964" s="17"/>
      <c r="F964" s="17"/>
      <c r="G964" s="1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x14ac:dyDescent="0.25">
      <c r="A965" s="17"/>
      <c r="B965" s="17"/>
      <c r="C965" s="17"/>
      <c r="D965" s="17"/>
      <c r="E965" s="17"/>
      <c r="F965" s="17"/>
      <c r="G965" s="1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x14ac:dyDescent="0.25">
      <c r="A966" s="17"/>
      <c r="B966" s="17"/>
      <c r="C966" s="17"/>
      <c r="D966" s="17"/>
      <c r="E966" s="17"/>
      <c r="F966" s="17"/>
      <c r="G966" s="1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x14ac:dyDescent="0.25">
      <c r="A967" s="17"/>
      <c r="B967" s="17"/>
      <c r="C967" s="17"/>
      <c r="D967" s="17"/>
      <c r="E967" s="17"/>
      <c r="F967" s="17"/>
      <c r="G967" s="1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x14ac:dyDescent="0.25">
      <c r="A968" s="17"/>
      <c r="B968" s="17"/>
      <c r="C968" s="17"/>
      <c r="D968" s="17"/>
      <c r="E968" s="17"/>
      <c r="F968" s="17"/>
      <c r="G968" s="1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x14ac:dyDescent="0.25">
      <c r="A969" s="17"/>
      <c r="B969" s="17"/>
      <c r="C969" s="17"/>
      <c r="D969" s="17"/>
      <c r="E969" s="17"/>
      <c r="F969" s="17"/>
      <c r="G969" s="1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x14ac:dyDescent="0.25">
      <c r="A970" s="17"/>
      <c r="B970" s="17"/>
      <c r="C970" s="17"/>
      <c r="D970" s="17"/>
      <c r="E970" s="17"/>
      <c r="F970" s="17"/>
      <c r="G970" s="1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x14ac:dyDescent="0.25">
      <c r="A971" s="17"/>
      <c r="B971" s="17"/>
      <c r="C971" s="17"/>
      <c r="D971" s="17"/>
      <c r="E971" s="17"/>
      <c r="F971" s="17"/>
      <c r="G971" s="1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x14ac:dyDescent="0.25">
      <c r="A972" s="17"/>
      <c r="B972" s="17"/>
      <c r="C972" s="17"/>
      <c r="D972" s="17"/>
      <c r="E972" s="17"/>
      <c r="F972" s="17"/>
      <c r="G972" s="1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x14ac:dyDescent="0.25">
      <c r="A973" s="17"/>
      <c r="B973" s="17"/>
      <c r="C973" s="17"/>
      <c r="D973" s="17"/>
      <c r="E973" s="17"/>
      <c r="F973" s="17"/>
      <c r="G973" s="1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x14ac:dyDescent="0.25">
      <c r="A974" s="17"/>
      <c r="B974" s="17"/>
      <c r="C974" s="17"/>
      <c r="D974" s="17"/>
      <c r="E974" s="17"/>
      <c r="F974" s="17"/>
      <c r="G974" s="1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x14ac:dyDescent="0.25">
      <c r="A975" s="17"/>
      <c r="B975" s="17"/>
      <c r="C975" s="17"/>
      <c r="D975" s="17"/>
      <c r="E975" s="17"/>
      <c r="F975" s="17"/>
      <c r="G975" s="1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x14ac:dyDescent="0.25">
      <c r="A976" s="17"/>
      <c r="B976" s="17"/>
      <c r="C976" s="17"/>
      <c r="D976" s="17"/>
      <c r="E976" s="17"/>
      <c r="F976" s="17"/>
      <c r="G976" s="1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x14ac:dyDescent="0.25">
      <c r="A977" s="17"/>
      <c r="B977" s="17"/>
      <c r="C977" s="17"/>
      <c r="D977" s="17"/>
      <c r="E977" s="17"/>
      <c r="F977" s="17"/>
      <c r="G977" s="1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x14ac:dyDescent="0.25">
      <c r="A978" s="17"/>
      <c r="B978" s="17"/>
      <c r="C978" s="17"/>
      <c r="D978" s="17"/>
      <c r="E978" s="17"/>
      <c r="F978" s="17"/>
      <c r="G978" s="1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x14ac:dyDescent="0.25">
      <c r="A979" s="17"/>
      <c r="B979" s="17"/>
      <c r="C979" s="17"/>
      <c r="D979" s="17"/>
      <c r="E979" s="17"/>
      <c r="F979" s="17"/>
      <c r="G979" s="1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x14ac:dyDescent="0.25">
      <c r="A980" s="17"/>
      <c r="B980" s="17"/>
      <c r="C980" s="17"/>
      <c r="D980" s="17"/>
      <c r="E980" s="17"/>
      <c r="F980" s="17"/>
      <c r="G980" s="1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x14ac:dyDescent="0.25">
      <c r="A981" s="17"/>
      <c r="B981" s="17"/>
      <c r="C981" s="17"/>
      <c r="D981" s="17"/>
      <c r="E981" s="17"/>
      <c r="F981" s="17"/>
      <c r="G981" s="1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x14ac:dyDescent="0.25">
      <c r="A982" s="17"/>
      <c r="B982" s="17"/>
      <c r="C982" s="17"/>
      <c r="D982" s="17"/>
      <c r="E982" s="17"/>
      <c r="F982" s="17"/>
      <c r="G982" s="1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x14ac:dyDescent="0.25">
      <c r="A983" s="17"/>
      <c r="B983" s="17"/>
      <c r="C983" s="17"/>
      <c r="D983" s="17"/>
      <c r="E983" s="17"/>
      <c r="F983" s="17"/>
      <c r="G983" s="1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x14ac:dyDescent="0.25">
      <c r="A984" s="17"/>
      <c r="B984" s="17"/>
      <c r="C984" s="17"/>
      <c r="D984" s="17"/>
      <c r="E984" s="17"/>
      <c r="F984" s="17"/>
      <c r="G984" s="1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x14ac:dyDescent="0.25">
      <c r="A985" s="17"/>
      <c r="B985" s="17"/>
      <c r="C985" s="17"/>
      <c r="D985" s="17"/>
      <c r="E985" s="17"/>
      <c r="F985" s="17"/>
      <c r="G985" s="1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x14ac:dyDescent="0.25">
      <c r="A986" s="17"/>
      <c r="B986" s="17"/>
      <c r="C986" s="17"/>
      <c r="D986" s="17"/>
      <c r="E986" s="17"/>
      <c r="F986" s="17"/>
      <c r="G986" s="1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x14ac:dyDescent="0.25">
      <c r="A987" s="17"/>
      <c r="B987" s="17"/>
      <c r="C987" s="17"/>
      <c r="D987" s="17"/>
      <c r="E987" s="17"/>
      <c r="F987" s="17"/>
      <c r="G987" s="1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x14ac:dyDescent="0.25">
      <c r="A988" s="17"/>
      <c r="B988" s="17"/>
      <c r="C988" s="17"/>
      <c r="D988" s="17"/>
      <c r="E988" s="17"/>
      <c r="F988" s="17"/>
      <c r="G988" s="1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x14ac:dyDescent="0.25">
      <c r="A989" s="17"/>
      <c r="B989" s="17"/>
      <c r="C989" s="17"/>
      <c r="D989" s="17"/>
      <c r="E989" s="17"/>
      <c r="F989" s="17"/>
      <c r="G989" s="1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x14ac:dyDescent="0.25">
      <c r="A990" s="17"/>
      <c r="B990" s="17"/>
      <c r="C990" s="17"/>
      <c r="D990" s="17"/>
      <c r="E990" s="17"/>
      <c r="F990" s="17"/>
      <c r="G990" s="1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x14ac:dyDescent="0.25">
      <c r="A991" s="17"/>
      <c r="B991" s="17"/>
      <c r="C991" s="17"/>
      <c r="D991" s="17"/>
      <c r="E991" s="17"/>
      <c r="F991" s="17"/>
      <c r="G991" s="1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x14ac:dyDescent="0.25">
      <c r="A992" s="17"/>
      <c r="B992" s="17"/>
      <c r="C992" s="17"/>
      <c r="D992" s="17"/>
      <c r="E992" s="17"/>
      <c r="F992" s="17"/>
      <c r="G992" s="1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x14ac:dyDescent="0.25">
      <c r="A993" s="17"/>
      <c r="B993" s="17"/>
      <c r="C993" s="17"/>
      <c r="D993" s="17"/>
      <c r="E993" s="17"/>
      <c r="F993" s="17"/>
      <c r="G993" s="1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x14ac:dyDescent="0.25">
      <c r="A994" s="17"/>
      <c r="B994" s="17"/>
      <c r="C994" s="17"/>
      <c r="D994" s="17"/>
      <c r="E994" s="17"/>
      <c r="F994" s="17"/>
      <c r="G994" s="1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x14ac:dyDescent="0.25">
      <c r="A995" s="17"/>
      <c r="B995" s="17"/>
      <c r="C995" s="17"/>
      <c r="D995" s="17"/>
      <c r="E995" s="17"/>
      <c r="F995" s="17"/>
      <c r="G995" s="1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x14ac:dyDescent="0.25">
      <c r="A996" s="17"/>
      <c r="B996" s="17"/>
      <c r="C996" s="17"/>
      <c r="D996" s="17"/>
      <c r="E996" s="17"/>
      <c r="F996" s="17"/>
      <c r="G996" s="1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x14ac:dyDescent="0.25">
      <c r="A997" s="17"/>
      <c r="B997" s="17"/>
      <c r="C997" s="17"/>
      <c r="D997" s="17"/>
      <c r="E997" s="17"/>
      <c r="F997" s="17"/>
      <c r="G997" s="1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x14ac:dyDescent="0.25">
      <c r="A998" s="17"/>
      <c r="B998" s="17"/>
      <c r="C998" s="17"/>
      <c r="D998" s="17"/>
      <c r="E998" s="17"/>
      <c r="F998" s="17"/>
      <c r="G998" s="1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x14ac:dyDescent="0.25">
      <c r="A999" s="17"/>
      <c r="B999" s="17"/>
      <c r="C999" s="17"/>
      <c r="D999" s="17"/>
      <c r="E999" s="17"/>
      <c r="F999" s="17"/>
      <c r="G999" s="1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x14ac:dyDescent="0.25">
      <c r="A1000" s="17"/>
      <c r="B1000" s="17"/>
      <c r="C1000" s="17"/>
      <c r="D1000" s="17"/>
      <c r="E1000" s="17"/>
      <c r="F1000" s="17"/>
      <c r="G1000" s="1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21" x14ac:dyDescent="0.35">
      <c r="A1" s="75" t="s">
        <v>904</v>
      </c>
      <c r="B1" s="75" t="s">
        <v>657</v>
      </c>
      <c r="C1" s="75" t="s">
        <v>658</v>
      </c>
      <c r="D1" s="75" t="s">
        <v>659</v>
      </c>
      <c r="E1" s="75" t="s">
        <v>660</v>
      </c>
      <c r="F1" s="75" t="s">
        <v>1</v>
      </c>
      <c r="G1" s="75" t="s">
        <v>3</v>
      </c>
      <c r="H1" s="75" t="s">
        <v>661</v>
      </c>
      <c r="I1" s="75" t="s">
        <v>2</v>
      </c>
      <c r="J1" s="75" t="s">
        <v>5</v>
      </c>
      <c r="K1" s="75" t="s">
        <v>662</v>
      </c>
      <c r="L1" s="75" t="s">
        <v>663</v>
      </c>
    </row>
    <row r="2" spans="1:12" ht="14.25" customHeight="1" x14ac:dyDescent="0.35">
      <c r="A2" s="76" t="s">
        <v>904</v>
      </c>
      <c r="B2" s="25">
        <v>6</v>
      </c>
      <c r="C2" s="25" t="s">
        <v>961</v>
      </c>
      <c r="D2" s="25">
        <v>4</v>
      </c>
      <c r="E2" s="25">
        <v>215</v>
      </c>
      <c r="F2" s="11" t="str">
        <f>+VLOOKUP(E2,Participants!$A$1:$F$798,2,FALSE)</f>
        <v>Gunnar Selden</v>
      </c>
      <c r="G2" s="11" t="str">
        <f>+VLOOKUP(E2,Participants!$A$1:$F$798,4,FALSE)</f>
        <v>STL</v>
      </c>
      <c r="H2" s="11" t="str">
        <f>+VLOOKUP(E2,Participants!$A$1:$F$798,5,FALSE)</f>
        <v>M</v>
      </c>
      <c r="I2" s="11">
        <f>+VLOOKUP(E2,Participants!$A$1:$F$798,3,FALSE)</f>
        <v>6</v>
      </c>
      <c r="J2" s="11" t="str">
        <f>+VLOOKUP(E2,Participants!$A$1:$G$798,7,FALSE)</f>
        <v>JV BOYS</v>
      </c>
      <c r="K2" s="11">
        <v>1</v>
      </c>
      <c r="L2" s="11">
        <v>10</v>
      </c>
    </row>
    <row r="3" spans="1:12" ht="14.25" customHeight="1" x14ac:dyDescent="0.35">
      <c r="A3" s="76" t="s">
        <v>904</v>
      </c>
      <c r="B3" s="22">
        <v>5</v>
      </c>
      <c r="C3" s="22" t="s">
        <v>962</v>
      </c>
      <c r="D3" s="22">
        <v>5</v>
      </c>
      <c r="E3" s="22">
        <v>543</v>
      </c>
      <c r="F3" s="24" t="str">
        <f>+VLOOKUP(E3,Participants!$A$1:$F$798,2,FALSE)</f>
        <v>Tommy Boff</v>
      </c>
      <c r="G3" s="24" t="str">
        <f>+VLOOKUP(E3,Participants!$A$1:$F$798,4,FALSE)</f>
        <v>AMA</v>
      </c>
      <c r="H3" s="24" t="str">
        <f>+VLOOKUP(E3,Participants!$A$1:$F$798,5,FALSE)</f>
        <v>M</v>
      </c>
      <c r="I3" s="24">
        <f>+VLOOKUP(E3,Participants!$A$1:$F$798,3,FALSE)</f>
        <v>5</v>
      </c>
      <c r="J3" s="24" t="str">
        <f>+VLOOKUP(E3,Participants!$A$1:$G$798,7,FALSE)</f>
        <v>JV BOYS</v>
      </c>
      <c r="K3" s="24">
        <v>2</v>
      </c>
      <c r="L3" s="24">
        <v>8</v>
      </c>
    </row>
    <row r="4" spans="1:12" ht="14.25" customHeight="1" x14ac:dyDescent="0.35">
      <c r="A4" s="76" t="s">
        <v>904</v>
      </c>
      <c r="B4" s="25">
        <v>4</v>
      </c>
      <c r="C4" s="25" t="s">
        <v>963</v>
      </c>
      <c r="D4" s="25">
        <v>8</v>
      </c>
      <c r="E4" s="25">
        <v>537</v>
      </c>
      <c r="F4" s="11" t="str">
        <f>+VLOOKUP(E4,Participants!$A$1:$F$798,2,FALSE)</f>
        <v>Dylan Smith</v>
      </c>
      <c r="G4" s="11" t="str">
        <f>+VLOOKUP(E4,Participants!$A$1:$F$798,4,FALSE)</f>
        <v>AMA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3</v>
      </c>
      <c r="L4" s="11">
        <v>6</v>
      </c>
    </row>
    <row r="5" spans="1:12" ht="14.25" customHeight="1" x14ac:dyDescent="0.35">
      <c r="A5" s="76" t="s">
        <v>904</v>
      </c>
      <c r="B5" s="25">
        <v>6</v>
      </c>
      <c r="C5" s="25" t="s">
        <v>964</v>
      </c>
      <c r="D5" s="25">
        <v>2</v>
      </c>
      <c r="E5" s="25">
        <v>1052</v>
      </c>
      <c r="F5" s="11" t="str">
        <f>+VLOOKUP(E5,Participants!$A$1:$F$798,2,FALSE)</f>
        <v>Gabriel Antoinette</v>
      </c>
      <c r="G5" s="11" t="str">
        <f>+VLOOKUP(E5,Participants!$A$1:$F$798,4,FALSE)</f>
        <v>JFK</v>
      </c>
      <c r="H5" s="11" t="str">
        <f>+VLOOKUP(E5,Participants!$A$1:$F$798,5,FALSE)</f>
        <v>M</v>
      </c>
      <c r="I5" s="11">
        <f>+VLOOKUP(E5,Participants!$A$1:$F$798,3,FALSE)</f>
        <v>6</v>
      </c>
      <c r="J5" s="11" t="str">
        <f>+VLOOKUP(E5,Participants!$A$1:$G$798,7,FALSE)</f>
        <v>JV BOYS</v>
      </c>
      <c r="K5" s="11">
        <v>4</v>
      </c>
      <c r="L5" s="11">
        <v>5</v>
      </c>
    </row>
    <row r="6" spans="1:12" ht="14.25" customHeight="1" x14ac:dyDescent="0.35">
      <c r="A6" s="76" t="s">
        <v>904</v>
      </c>
      <c r="B6" s="25">
        <v>6</v>
      </c>
      <c r="C6" s="25" t="s">
        <v>965</v>
      </c>
      <c r="D6" s="25">
        <v>3</v>
      </c>
      <c r="E6" s="25">
        <v>878</v>
      </c>
      <c r="F6" s="11" t="str">
        <f>+VLOOKUP(E6,Participants!$A$1:$F$798,2,FALSE)</f>
        <v>Lorenzo Garrett</v>
      </c>
      <c r="G6" s="11" t="str">
        <f>+VLOOKUP(E6,Participants!$A$1:$F$798,4,FALSE)</f>
        <v>GAA</v>
      </c>
      <c r="H6" s="11" t="str">
        <f>+VLOOKUP(E6,Participants!$A$1:$F$798,5,FALSE)</f>
        <v>M</v>
      </c>
      <c r="I6" s="11">
        <f>+VLOOKUP(E6,Participants!$A$1:$F$798,3,FALSE)</f>
        <v>5</v>
      </c>
      <c r="J6" s="11" t="str">
        <f>+VLOOKUP(E6,Participants!$A$1:$G$798,7,FALSE)</f>
        <v>JV BOYS</v>
      </c>
      <c r="K6" s="11">
        <v>5</v>
      </c>
      <c r="L6" s="11">
        <v>4</v>
      </c>
    </row>
    <row r="7" spans="1:12" ht="14.25" customHeight="1" x14ac:dyDescent="0.35">
      <c r="A7" s="76" t="s">
        <v>904</v>
      </c>
      <c r="B7" s="22">
        <v>5</v>
      </c>
      <c r="C7" s="22" t="s">
        <v>966</v>
      </c>
      <c r="D7" s="22">
        <v>2</v>
      </c>
      <c r="E7" s="22">
        <v>541</v>
      </c>
      <c r="F7" s="24" t="str">
        <f>+VLOOKUP(E7,Participants!$A$1:$F$798,2,FALSE)</f>
        <v>Matthew Smith</v>
      </c>
      <c r="G7" s="24" t="str">
        <f>+VLOOKUP(E7,Participants!$A$1:$F$798,4,FALSE)</f>
        <v>AMA</v>
      </c>
      <c r="H7" s="24" t="str">
        <f>+VLOOKUP(E7,Participants!$A$1:$F$798,5,FALSE)</f>
        <v>M</v>
      </c>
      <c r="I7" s="24">
        <f>+VLOOKUP(E7,Participants!$A$1:$F$798,3,FALSE)</f>
        <v>5</v>
      </c>
      <c r="J7" s="24" t="str">
        <f>+VLOOKUP(E7,Participants!$A$1:$G$798,7,FALSE)</f>
        <v>JV BOYS</v>
      </c>
      <c r="K7" s="24">
        <v>6</v>
      </c>
      <c r="L7" s="24">
        <v>3</v>
      </c>
    </row>
    <row r="8" spans="1:12" ht="14.25" customHeight="1" x14ac:dyDescent="0.35">
      <c r="A8" s="76" t="s">
        <v>904</v>
      </c>
      <c r="B8" s="25">
        <v>4</v>
      </c>
      <c r="C8" s="25" t="s">
        <v>967</v>
      </c>
      <c r="D8" s="25">
        <v>4</v>
      </c>
      <c r="E8" s="25">
        <v>1047</v>
      </c>
      <c r="F8" s="11" t="str">
        <f>+VLOOKUP(E8,Participants!$A$1:$F$798,2,FALSE)</f>
        <v>Liam Schneider</v>
      </c>
      <c r="G8" s="11" t="str">
        <f>+VLOOKUP(E8,Participants!$A$1:$F$798,4,FALSE)</f>
        <v>JFK</v>
      </c>
      <c r="H8" s="11" t="str">
        <f>+VLOOKUP(E8,Participants!$A$1:$F$798,5,FALSE)</f>
        <v>M</v>
      </c>
      <c r="I8" s="11">
        <f>+VLOOKUP(E8,Participants!$A$1:$F$798,3,FALSE)</f>
        <v>5</v>
      </c>
      <c r="J8" s="11" t="str">
        <f>+VLOOKUP(E8,Participants!$A$1:$G$798,7,FALSE)</f>
        <v>JV BOYS</v>
      </c>
      <c r="K8" s="11">
        <v>7</v>
      </c>
      <c r="L8" s="11">
        <v>2</v>
      </c>
    </row>
    <row r="9" spans="1:12" ht="14.25" customHeight="1" x14ac:dyDescent="0.35">
      <c r="A9" s="76" t="s">
        <v>904</v>
      </c>
      <c r="B9" s="22">
        <v>5</v>
      </c>
      <c r="C9" s="22" t="s">
        <v>968</v>
      </c>
      <c r="D9" s="22">
        <v>6</v>
      </c>
      <c r="E9" s="22">
        <v>1049</v>
      </c>
      <c r="F9" s="24" t="str">
        <f>+VLOOKUP(E9,Participants!$A$1:$F$798,2,FALSE)</f>
        <v>Ramonte  Barfield Jr.</v>
      </c>
      <c r="G9" s="24" t="str">
        <f>+VLOOKUP(E9,Participants!$A$1:$F$798,4,FALSE)</f>
        <v>JFK</v>
      </c>
      <c r="H9" s="24" t="str">
        <f>+VLOOKUP(E9,Participants!$A$1:$F$798,5,FALSE)</f>
        <v>M</v>
      </c>
      <c r="I9" s="24">
        <f>+VLOOKUP(E9,Participants!$A$1:$F$798,3,FALSE)</f>
        <v>5</v>
      </c>
      <c r="J9" s="24" t="str">
        <f>+VLOOKUP(E9,Participants!$A$1:$G$798,7,FALSE)</f>
        <v>JV BOYS</v>
      </c>
      <c r="K9" s="24">
        <v>8</v>
      </c>
      <c r="L9" s="24">
        <v>1</v>
      </c>
    </row>
    <row r="10" spans="1:12" ht="14.25" customHeight="1" x14ac:dyDescent="0.35">
      <c r="A10" s="76" t="s">
        <v>904</v>
      </c>
      <c r="B10" s="25">
        <v>4</v>
      </c>
      <c r="C10" s="25" t="s">
        <v>969</v>
      </c>
      <c r="D10" s="25">
        <v>5</v>
      </c>
      <c r="E10" s="25">
        <v>540</v>
      </c>
      <c r="F10" s="11" t="str">
        <f>+VLOOKUP(E10,Participants!$A$1:$F$798,2,FALSE)</f>
        <v>Lucas Villella</v>
      </c>
      <c r="G10" s="11" t="str">
        <f>+VLOOKUP(E10,Participants!$A$1:$F$798,4,FALSE)</f>
        <v>AMA</v>
      </c>
      <c r="H10" s="11" t="str">
        <f>+VLOOKUP(E10,Participants!$A$1:$F$798,5,FALSE)</f>
        <v>M</v>
      </c>
      <c r="I10" s="11">
        <f>+VLOOKUP(E10,Participants!$A$1:$F$798,3,FALSE)</f>
        <v>5</v>
      </c>
      <c r="J10" s="11" t="str">
        <f>+VLOOKUP(E10,Participants!$A$1:$G$798,7,FALSE)</f>
        <v>JV BOYS</v>
      </c>
      <c r="K10" s="11"/>
      <c r="L10" s="11"/>
    </row>
    <row r="11" spans="1:12" ht="14.25" customHeight="1" x14ac:dyDescent="0.35">
      <c r="A11" s="76" t="s">
        <v>904</v>
      </c>
      <c r="B11" s="22">
        <v>5</v>
      </c>
      <c r="C11" s="22" t="s">
        <v>970</v>
      </c>
      <c r="D11" s="22">
        <v>7</v>
      </c>
      <c r="E11" s="22">
        <v>213</v>
      </c>
      <c r="F11" s="24" t="str">
        <f>+VLOOKUP(E11,Participants!$A$1:$F$798,2,FALSE)</f>
        <v>Graham Piner</v>
      </c>
      <c r="G11" s="24" t="str">
        <f>+VLOOKUP(E11,Participants!$A$1:$F$798,4,FALSE)</f>
        <v>STL</v>
      </c>
      <c r="H11" s="24" t="str">
        <f>+VLOOKUP(E11,Participants!$A$1:$F$798,5,FALSE)</f>
        <v>M</v>
      </c>
      <c r="I11" s="24">
        <f>+VLOOKUP(E11,Participants!$A$1:$F$798,3,FALSE)</f>
        <v>5</v>
      </c>
      <c r="J11" s="24" t="str">
        <f>+VLOOKUP(E11,Participants!$A$1:$G$798,7,FALSE)</f>
        <v>JV BOYS</v>
      </c>
      <c r="K11" s="24"/>
      <c r="L11" s="24"/>
    </row>
    <row r="12" spans="1:12" ht="14.25" customHeight="1" x14ac:dyDescent="0.35">
      <c r="A12" s="76" t="s">
        <v>904</v>
      </c>
      <c r="B12" s="25">
        <v>4</v>
      </c>
      <c r="C12" s="25" t="s">
        <v>971</v>
      </c>
      <c r="D12" s="25">
        <v>6</v>
      </c>
      <c r="E12" s="25">
        <v>309</v>
      </c>
      <c r="F12" s="11" t="str">
        <f>+VLOOKUP(E12,Participants!$A$1:$F$798,2,FALSE)</f>
        <v>Aidan Wren</v>
      </c>
      <c r="G12" s="11" t="str">
        <f>+VLOOKUP(E12,Participants!$A$1:$F$798,4,FALSE)</f>
        <v>AAG</v>
      </c>
      <c r="H12" s="11" t="str">
        <f>+VLOOKUP(E12,Participants!$A$1:$F$798,5,FALSE)</f>
        <v>M</v>
      </c>
      <c r="I12" s="11">
        <f>+VLOOKUP(E12,Participants!$A$1:$F$798,3,FALSE)</f>
        <v>5</v>
      </c>
      <c r="J12" s="11" t="str">
        <f>+VLOOKUP(E12,Participants!$A$1:$G$798,7,FALSE)</f>
        <v>JV BOYS</v>
      </c>
      <c r="K12" s="11"/>
      <c r="L12" s="11"/>
    </row>
    <row r="13" spans="1:12" ht="14.25" customHeight="1" x14ac:dyDescent="0.35">
      <c r="A13" s="76" t="s">
        <v>904</v>
      </c>
      <c r="B13" s="25">
        <v>4</v>
      </c>
      <c r="C13" s="25" t="s">
        <v>972</v>
      </c>
      <c r="D13" s="25">
        <v>3</v>
      </c>
      <c r="E13" s="25">
        <v>535</v>
      </c>
      <c r="F13" s="11" t="str">
        <f>+VLOOKUP(E13,Participants!$A$1:$F$798,2,FALSE)</f>
        <v>Aidan Reilly</v>
      </c>
      <c r="G13" s="11" t="str">
        <f>+VLOOKUP(E13,Participants!$A$1:$F$798,4,FALSE)</f>
        <v>AMA</v>
      </c>
      <c r="H13" s="11" t="str">
        <f>+VLOOKUP(E13,Participants!$A$1:$F$798,5,FALSE)</f>
        <v>M</v>
      </c>
      <c r="I13" s="11">
        <f>+VLOOKUP(E13,Participants!$A$1:$F$798,3,FALSE)</f>
        <v>5</v>
      </c>
      <c r="J13" s="11" t="str">
        <f>+VLOOKUP(E13,Participants!$A$1:$G$798,7,FALSE)</f>
        <v>JV BOYS</v>
      </c>
      <c r="K13" s="11"/>
      <c r="L13" s="11"/>
    </row>
    <row r="14" spans="1:12" ht="14.25" customHeight="1" x14ac:dyDescent="0.35">
      <c r="A14" s="76" t="s">
        <v>904</v>
      </c>
      <c r="B14" s="25">
        <v>6</v>
      </c>
      <c r="C14" s="25" t="s">
        <v>973</v>
      </c>
      <c r="D14" s="25">
        <v>1</v>
      </c>
      <c r="E14" s="25">
        <v>536</v>
      </c>
      <c r="F14" s="11" t="str">
        <f>+VLOOKUP(E14,Participants!$A$1:$F$798,2,FALSE)</f>
        <v>Brayden Chaussard</v>
      </c>
      <c r="G14" s="11" t="str">
        <f>+VLOOKUP(E14,Participants!$A$1:$F$798,4,FALSE)</f>
        <v>AMA</v>
      </c>
      <c r="H14" s="11" t="str">
        <f>+VLOOKUP(E14,Participants!$A$1:$F$798,5,FALSE)</f>
        <v>M</v>
      </c>
      <c r="I14" s="11">
        <f>+VLOOKUP(E14,Participants!$A$1:$F$798,3,FALSE)</f>
        <v>5</v>
      </c>
      <c r="J14" s="11" t="str">
        <f>+VLOOKUP(E14,Participants!$A$1:$G$798,7,FALSE)</f>
        <v>JV BOYS</v>
      </c>
      <c r="K14" s="11"/>
      <c r="L14" s="11"/>
    </row>
    <row r="15" spans="1:12" ht="14.25" customHeight="1" x14ac:dyDescent="0.35">
      <c r="A15" s="76" t="s">
        <v>904</v>
      </c>
      <c r="B15" s="22">
        <v>5</v>
      </c>
      <c r="C15" s="22" t="s">
        <v>974</v>
      </c>
      <c r="D15" s="22">
        <v>1</v>
      </c>
      <c r="E15" s="22">
        <v>1107</v>
      </c>
      <c r="F15" s="24" t="str">
        <f>+VLOOKUP(E15,Participants!$A$1:$F$798,2,FALSE)</f>
        <v>Hayden Assad</v>
      </c>
      <c r="G15" s="24" t="str">
        <f>+VLOOKUP(E15,Participants!$A$1:$F$798,4,FALSE)</f>
        <v>MMA</v>
      </c>
      <c r="H15" s="24" t="str">
        <f>+VLOOKUP(E15,Participants!$A$1:$F$798,5,FALSE)</f>
        <v>M</v>
      </c>
      <c r="I15" s="24">
        <f>+VLOOKUP(E15,Participants!$A$1:$F$798,3,FALSE)</f>
        <v>5</v>
      </c>
      <c r="J15" s="24" t="str">
        <f>+VLOOKUP(E15,Participants!$A$1:$G$798,7,FALSE)</f>
        <v>JV BOYS</v>
      </c>
      <c r="K15" s="24"/>
      <c r="L15" s="24"/>
    </row>
    <row r="16" spans="1:12" ht="14.25" customHeight="1" x14ac:dyDescent="0.35">
      <c r="A16" s="76" t="s">
        <v>904</v>
      </c>
      <c r="B16" s="25">
        <v>4</v>
      </c>
      <c r="C16" s="25" t="s">
        <v>975</v>
      </c>
      <c r="D16" s="25">
        <v>7</v>
      </c>
      <c r="E16" s="25">
        <v>538</v>
      </c>
      <c r="F16" s="11" t="str">
        <f>+VLOOKUP(E16,Participants!$A$1:$F$798,2,FALSE)</f>
        <v>Jackson Yester</v>
      </c>
      <c r="G16" s="11" t="str">
        <f>+VLOOKUP(E16,Participants!$A$1:$F$798,4,FALSE)</f>
        <v>AMA</v>
      </c>
      <c r="H16" s="11" t="str">
        <f>+VLOOKUP(E16,Participants!$A$1:$F$798,5,FALSE)</f>
        <v>M</v>
      </c>
      <c r="I16" s="11">
        <f>+VLOOKUP(E16,Participants!$A$1:$F$798,3,FALSE)</f>
        <v>5</v>
      </c>
      <c r="J16" s="11" t="str">
        <f>+VLOOKUP(E16,Participants!$A$1:$G$798,7,FALSE)</f>
        <v>JV BOYS</v>
      </c>
      <c r="K16" s="11"/>
      <c r="L16" s="11"/>
    </row>
    <row r="17" spans="1:12" ht="14.25" customHeight="1" x14ac:dyDescent="0.35">
      <c r="A17" s="76" t="s">
        <v>904</v>
      </c>
      <c r="B17" s="25">
        <v>4</v>
      </c>
      <c r="C17" s="25" t="s">
        <v>976</v>
      </c>
      <c r="D17" s="25">
        <v>2</v>
      </c>
      <c r="E17" s="25">
        <v>1106</v>
      </c>
      <c r="F17" s="11" t="str">
        <f>+VLOOKUP(E17,Participants!$A$1:$F$798,2,FALSE)</f>
        <v>Ethan Fritz</v>
      </c>
      <c r="G17" s="11" t="str">
        <f>+VLOOKUP(E17,Participants!$A$1:$F$798,4,FALSE)</f>
        <v>MMA</v>
      </c>
      <c r="H17" s="11" t="str">
        <f>+VLOOKUP(E17,Participants!$A$1:$F$798,5,FALSE)</f>
        <v>M</v>
      </c>
      <c r="I17" s="11">
        <f>+VLOOKUP(E17,Participants!$A$1:$F$798,3,FALSE)</f>
        <v>5</v>
      </c>
      <c r="J17" s="11" t="str">
        <f>+VLOOKUP(E17,Participants!$A$1:$G$798,7,FALSE)</f>
        <v>JV BOYS</v>
      </c>
      <c r="K17" s="11"/>
      <c r="L17" s="11"/>
    </row>
    <row r="18" spans="1:12" ht="14.25" customHeight="1" x14ac:dyDescent="0.35">
      <c r="A18" s="76" t="s">
        <v>904</v>
      </c>
      <c r="B18" s="22">
        <v>5</v>
      </c>
      <c r="C18" s="22" t="s">
        <v>977</v>
      </c>
      <c r="D18" s="22">
        <v>3</v>
      </c>
      <c r="E18" s="22">
        <v>210</v>
      </c>
      <c r="F18" s="24" t="str">
        <f>+VLOOKUP(E18,Participants!$A$1:$F$798,2,FALSE)</f>
        <v>Monty Mering</v>
      </c>
      <c r="G18" s="24" t="str">
        <f>+VLOOKUP(E18,Participants!$A$1:$F$798,4,FALSE)</f>
        <v>STL</v>
      </c>
      <c r="H18" s="24" t="str">
        <f>+VLOOKUP(E18,Participants!$A$1:$F$798,5,FALSE)</f>
        <v>M</v>
      </c>
      <c r="I18" s="24">
        <f>+VLOOKUP(E18,Participants!$A$1:$F$798,3,FALSE)</f>
        <v>5</v>
      </c>
      <c r="J18" s="24" t="str">
        <f>+VLOOKUP(E18,Participants!$A$1:$G$798,7,FALSE)</f>
        <v>JV BOYS</v>
      </c>
      <c r="K18" s="24"/>
      <c r="L18" s="24"/>
    </row>
    <row r="19" spans="1:12" ht="14.25" customHeight="1" x14ac:dyDescent="0.35">
      <c r="A19" s="76" t="s">
        <v>904</v>
      </c>
      <c r="B19" s="25">
        <v>6</v>
      </c>
      <c r="C19" s="25" t="s">
        <v>978</v>
      </c>
      <c r="D19" s="25">
        <v>5</v>
      </c>
      <c r="E19" s="25">
        <v>542</v>
      </c>
      <c r="F19" s="11" t="str">
        <f>+VLOOKUP(E19,Participants!$A$1:$F$798,2,FALSE)</f>
        <v>Nico Dambrogio</v>
      </c>
      <c r="G19" s="11" t="str">
        <f>+VLOOKUP(E19,Participants!$A$1:$F$798,4,FALSE)</f>
        <v>AMA</v>
      </c>
      <c r="H19" s="11" t="str">
        <f>+VLOOKUP(E19,Participants!$A$1:$F$798,5,FALSE)</f>
        <v>M</v>
      </c>
      <c r="I19" s="11">
        <f>+VLOOKUP(E19,Participants!$A$1:$F$798,3,FALSE)</f>
        <v>5</v>
      </c>
      <c r="J19" s="11" t="str">
        <f>+VLOOKUP(E19,Participants!$A$1:$G$798,7,FALSE)</f>
        <v>JV BOYS</v>
      </c>
      <c r="K19" s="11"/>
      <c r="L19" s="11"/>
    </row>
    <row r="20" spans="1:12" ht="14.25" customHeight="1" x14ac:dyDescent="0.35">
      <c r="A20" s="76" t="s">
        <v>904</v>
      </c>
      <c r="B20" s="25">
        <v>4</v>
      </c>
      <c r="C20" s="25" t="s">
        <v>979</v>
      </c>
      <c r="D20" s="25">
        <v>1</v>
      </c>
      <c r="E20" s="25">
        <v>881</v>
      </c>
      <c r="F20" s="11" t="str">
        <f>+VLOOKUP(E20,Participants!$A$1:$F$798,2,FALSE)</f>
        <v>Jayden Cain</v>
      </c>
      <c r="G20" s="11" t="str">
        <f>+VLOOKUP(E20,Participants!$A$1:$F$798,4,FALSE)</f>
        <v>GAA</v>
      </c>
      <c r="H20" s="11" t="str">
        <f>+VLOOKUP(E20,Participants!$A$1:$F$798,5,FALSE)</f>
        <v>M</v>
      </c>
      <c r="I20" s="11">
        <f>+VLOOKUP(E20,Participants!$A$1:$F$798,3,FALSE)</f>
        <v>6</v>
      </c>
      <c r="J20" s="11" t="str">
        <f>+VLOOKUP(E20,Participants!$A$1:$G$798,7,FALSE)</f>
        <v>JV BOYS</v>
      </c>
      <c r="K20" s="11"/>
      <c r="L20" s="11"/>
    </row>
    <row r="21" spans="1:12" ht="14.25" customHeight="1" x14ac:dyDescent="0.35">
      <c r="A21" s="76" t="s">
        <v>904</v>
      </c>
      <c r="B21" s="22">
        <v>5</v>
      </c>
      <c r="C21" s="22" t="s">
        <v>980</v>
      </c>
      <c r="D21" s="22">
        <v>4</v>
      </c>
      <c r="E21" s="22">
        <v>887</v>
      </c>
      <c r="F21" s="24" t="str">
        <f>+VLOOKUP(E21,Participants!$A$1:$F$798,2,FALSE)</f>
        <v>Wilder Sargent</v>
      </c>
      <c r="G21" s="24" t="str">
        <f>+VLOOKUP(E21,Participants!$A$1:$F$798,4,FALSE)</f>
        <v>GAA</v>
      </c>
      <c r="H21" s="24" t="str">
        <f>+VLOOKUP(E21,Participants!$A$1:$F$798,5,FALSE)</f>
        <v>M</v>
      </c>
      <c r="I21" s="24">
        <f>+VLOOKUP(E21,Participants!$A$1:$F$798,3,FALSE)</f>
        <v>6</v>
      </c>
      <c r="J21" s="24" t="str">
        <f>+VLOOKUP(E21,Participants!$A$1:$G$798,7,FALSE)</f>
        <v>JV BOYS</v>
      </c>
      <c r="K21" s="24"/>
      <c r="L21" s="24"/>
    </row>
    <row r="22" spans="1:12" ht="14.25" customHeight="1" x14ac:dyDescent="0.35">
      <c r="A22" s="76" t="s">
        <v>904</v>
      </c>
      <c r="B22" s="25">
        <v>6</v>
      </c>
      <c r="C22" s="25" t="s">
        <v>981</v>
      </c>
      <c r="D22" s="25">
        <v>6</v>
      </c>
      <c r="E22" s="25">
        <v>1048</v>
      </c>
      <c r="F22" s="11" t="str">
        <f>+VLOOKUP(E22,Participants!$A$1:$F$798,2,FALSE)</f>
        <v>Nino Chadwick</v>
      </c>
      <c r="G22" s="11" t="str">
        <f>+VLOOKUP(E22,Participants!$A$1:$F$798,4,FALSE)</f>
        <v>JFK</v>
      </c>
      <c r="H22" s="11" t="str">
        <f>+VLOOKUP(E22,Participants!$A$1:$F$798,5,FALSE)</f>
        <v>M</v>
      </c>
      <c r="I22" s="11">
        <f>+VLOOKUP(E22,Participants!$A$1:$F$798,3,FALSE)</f>
        <v>5</v>
      </c>
      <c r="J22" s="11" t="str">
        <f>+VLOOKUP(E22,Participants!$A$1:$G$798,7,FALSE)</f>
        <v>JV BOYS</v>
      </c>
      <c r="K22" s="11"/>
      <c r="L22" s="11"/>
    </row>
    <row r="23" spans="1:12" ht="14.25" customHeight="1" x14ac:dyDescent="0.35">
      <c r="A23" s="76" t="s">
        <v>904</v>
      </c>
      <c r="B23" s="22">
        <v>3</v>
      </c>
      <c r="C23" s="22" t="s">
        <v>982</v>
      </c>
      <c r="D23" s="22">
        <v>3</v>
      </c>
      <c r="E23" s="22">
        <v>563</v>
      </c>
      <c r="F23" s="24" t="str">
        <f>+VLOOKUP(E23,Participants!$A$1:$F$798,2,FALSE)</f>
        <v>Marie Gasperini</v>
      </c>
      <c r="G23" s="24" t="str">
        <f>+VLOOKUP(E23,Participants!$A$1:$F$798,4,FALSE)</f>
        <v>AMA</v>
      </c>
      <c r="H23" s="24" t="str">
        <f>+VLOOKUP(E23,Participants!$A$1:$F$798,5,FALSE)</f>
        <v>F</v>
      </c>
      <c r="I23" s="24">
        <f>+VLOOKUP(E23,Participants!$A$1:$F$798,3,FALSE)</f>
        <v>6</v>
      </c>
      <c r="J23" s="24" t="str">
        <f>+VLOOKUP(E23,Participants!$A$1:$G$798,7,FALSE)</f>
        <v>JV GIRLS</v>
      </c>
      <c r="K23" s="24">
        <v>1</v>
      </c>
      <c r="L23" s="24">
        <v>10</v>
      </c>
    </row>
    <row r="24" spans="1:12" ht="14.25" customHeight="1" x14ac:dyDescent="0.35">
      <c r="A24" s="76" t="s">
        <v>904</v>
      </c>
      <c r="B24" s="25">
        <v>2</v>
      </c>
      <c r="C24" s="25" t="s">
        <v>983</v>
      </c>
      <c r="D24" s="25">
        <v>6</v>
      </c>
      <c r="E24" s="25">
        <v>552</v>
      </c>
      <c r="F24" s="11" t="str">
        <f>+VLOOKUP(E24,Participants!$A$1:$F$798,2,FALSE)</f>
        <v>Charlotte Massaro</v>
      </c>
      <c r="G24" s="11" t="str">
        <f>+VLOOKUP(E24,Participants!$A$1:$F$798,4,FALSE)</f>
        <v>AMA</v>
      </c>
      <c r="H24" s="11" t="str">
        <f>+VLOOKUP(E24,Participants!$A$1:$F$798,5,FALSE)</f>
        <v>F</v>
      </c>
      <c r="I24" s="11">
        <f>+VLOOKUP(E24,Participants!$A$1:$F$798,3,FALSE)</f>
        <v>5</v>
      </c>
      <c r="J24" s="11" t="str">
        <f>+VLOOKUP(E24,Participants!$A$1:$G$798,7,FALSE)</f>
        <v>JV GIRLS</v>
      </c>
      <c r="K24" s="11">
        <v>2</v>
      </c>
      <c r="L24" s="11">
        <v>8</v>
      </c>
    </row>
    <row r="25" spans="1:12" ht="14.25" customHeight="1" x14ac:dyDescent="0.35">
      <c r="A25" s="76" t="s">
        <v>904</v>
      </c>
      <c r="B25" s="22">
        <v>3</v>
      </c>
      <c r="C25" s="22" t="s">
        <v>984</v>
      </c>
      <c r="D25" s="22">
        <v>2</v>
      </c>
      <c r="E25" s="22">
        <v>1059</v>
      </c>
      <c r="F25" s="24" t="str">
        <f>+VLOOKUP(E25,Participants!$A$1:$F$798,2,FALSE)</f>
        <v>Rosalie Littlecott</v>
      </c>
      <c r="G25" s="24" t="str">
        <f>+VLOOKUP(E25,Participants!$A$1:$F$798,4,FALSE)</f>
        <v>JFK</v>
      </c>
      <c r="H25" s="24" t="str">
        <f>+VLOOKUP(E25,Participants!$A$1:$F$798,5,FALSE)</f>
        <v>F</v>
      </c>
      <c r="I25" s="24">
        <f>+VLOOKUP(E25,Participants!$A$1:$F$798,3,FALSE)</f>
        <v>5</v>
      </c>
      <c r="J25" s="24" t="str">
        <f>+VLOOKUP(E25,Participants!$A$1:$G$798,7,FALSE)</f>
        <v>JV GIRLS</v>
      </c>
      <c r="K25" s="24">
        <v>3</v>
      </c>
      <c r="L25" s="24">
        <v>6</v>
      </c>
    </row>
    <row r="26" spans="1:12" ht="14.25" customHeight="1" x14ac:dyDescent="0.35">
      <c r="A26" s="76" t="s">
        <v>904</v>
      </c>
      <c r="B26" s="22">
        <v>3</v>
      </c>
      <c r="C26" s="22" t="s">
        <v>985</v>
      </c>
      <c r="D26" s="22">
        <v>1</v>
      </c>
      <c r="E26" s="22">
        <v>894</v>
      </c>
      <c r="F26" s="24" t="str">
        <f>+VLOOKUP(E26,Participants!$A$1:$F$798,2,FALSE)</f>
        <v>Elsie Gorchock</v>
      </c>
      <c r="G26" s="24" t="str">
        <f>+VLOOKUP(E26,Participants!$A$1:$F$798,4,FALSE)</f>
        <v>GAA</v>
      </c>
      <c r="H26" s="24" t="str">
        <f>+VLOOKUP(E26,Participants!$A$1:$F$798,5,FALSE)</f>
        <v>F</v>
      </c>
      <c r="I26" s="24">
        <f>+VLOOKUP(E26,Participants!$A$1:$F$798,3,FALSE)</f>
        <v>6</v>
      </c>
      <c r="J26" s="24" t="str">
        <f>+VLOOKUP(E26,Participants!$A$1:$G$798,7,FALSE)</f>
        <v>JV GIRLS</v>
      </c>
      <c r="K26" s="24">
        <v>4</v>
      </c>
      <c r="L26" s="24">
        <v>5</v>
      </c>
    </row>
    <row r="27" spans="1:12" ht="14.25" customHeight="1" x14ac:dyDescent="0.35">
      <c r="A27" s="76" t="s">
        <v>904</v>
      </c>
      <c r="B27" s="22">
        <v>3</v>
      </c>
      <c r="C27" s="22" t="s">
        <v>986</v>
      </c>
      <c r="D27" s="22">
        <v>4</v>
      </c>
      <c r="E27" s="22">
        <v>1155</v>
      </c>
      <c r="F27" s="24" t="str">
        <f>+VLOOKUP(E27,Participants!$A$1:$F$798,2,FALSE)</f>
        <v>Leher Misra</v>
      </c>
      <c r="G27" s="24" t="str">
        <f>+VLOOKUP(E27,Participants!$A$1:$F$798,4,FALSE)</f>
        <v>MOS</v>
      </c>
      <c r="H27" s="24" t="str">
        <f>+VLOOKUP(E27,Participants!$A$1:$F$798,5,FALSE)</f>
        <v>F</v>
      </c>
      <c r="I27" s="24">
        <f>+VLOOKUP(E27,Participants!$A$1:$F$798,3,FALSE)</f>
        <v>5</v>
      </c>
      <c r="J27" s="24" t="str">
        <f>+VLOOKUP(E27,Participants!$A$1:$G$798,7,FALSE)</f>
        <v>JV GIRLS</v>
      </c>
      <c r="K27" s="24">
        <v>5</v>
      </c>
      <c r="L27" s="24">
        <v>4</v>
      </c>
    </row>
    <row r="28" spans="1:12" ht="14.25" customHeight="1" x14ac:dyDescent="0.35">
      <c r="A28" s="76" t="s">
        <v>904</v>
      </c>
      <c r="B28" s="22">
        <v>1</v>
      </c>
      <c r="C28" s="22" t="s">
        <v>987</v>
      </c>
      <c r="D28" s="22">
        <v>6</v>
      </c>
      <c r="E28" s="22">
        <v>227</v>
      </c>
      <c r="F28" s="24" t="str">
        <f>+VLOOKUP(E28,Participants!$A$1:$F$798,2,FALSE)</f>
        <v>Olivia  Naguit</v>
      </c>
      <c r="G28" s="24" t="str">
        <f>+VLOOKUP(E28,Participants!$A$1:$F$798,4,FALSE)</f>
        <v>STL</v>
      </c>
      <c r="H28" s="24" t="str">
        <f>+VLOOKUP(E28,Participants!$A$1:$F$798,5,FALSE)</f>
        <v>F</v>
      </c>
      <c r="I28" s="24">
        <f>+VLOOKUP(E28,Participants!$A$1:$F$798,3,FALSE)</f>
        <v>6</v>
      </c>
      <c r="J28" s="24" t="str">
        <f>+VLOOKUP(E28,Participants!$A$1:$G$798,7,FALSE)</f>
        <v>JV GIRLS</v>
      </c>
      <c r="K28" s="24">
        <v>6</v>
      </c>
      <c r="L28" s="24">
        <v>3</v>
      </c>
    </row>
    <row r="29" spans="1:12" ht="14.25" customHeight="1" x14ac:dyDescent="0.35">
      <c r="A29" s="76" t="s">
        <v>904</v>
      </c>
      <c r="B29" s="22">
        <v>1</v>
      </c>
      <c r="C29" s="22" t="s">
        <v>988</v>
      </c>
      <c r="D29" s="22">
        <v>7</v>
      </c>
      <c r="E29" s="22">
        <v>553</v>
      </c>
      <c r="F29" s="24" t="str">
        <f>+VLOOKUP(E29,Participants!$A$1:$F$798,2,FALSE)</f>
        <v>Elise Fuerst</v>
      </c>
      <c r="G29" s="24" t="str">
        <f>+VLOOKUP(E29,Participants!$A$1:$F$798,4,FALSE)</f>
        <v>AMA</v>
      </c>
      <c r="H29" s="24" t="str">
        <f>+VLOOKUP(E29,Participants!$A$1:$F$798,5,FALSE)</f>
        <v>F</v>
      </c>
      <c r="I29" s="24">
        <f>+VLOOKUP(E29,Participants!$A$1:$F$798,3,FALSE)</f>
        <v>5</v>
      </c>
      <c r="J29" s="24" t="str">
        <f>+VLOOKUP(E29,Participants!$A$1:$G$798,7,FALSE)</f>
        <v>JV GIRLS</v>
      </c>
      <c r="K29" s="24">
        <v>7</v>
      </c>
      <c r="L29" s="24">
        <v>2</v>
      </c>
    </row>
    <row r="30" spans="1:12" ht="14.25" customHeight="1" x14ac:dyDescent="0.35">
      <c r="A30" s="76" t="s">
        <v>904</v>
      </c>
      <c r="B30" s="25">
        <v>2</v>
      </c>
      <c r="C30" s="25" t="s">
        <v>989</v>
      </c>
      <c r="D30" s="25">
        <v>3</v>
      </c>
      <c r="E30" s="25">
        <v>1154</v>
      </c>
      <c r="F30" s="11" t="str">
        <f>+VLOOKUP(E30,Participants!$A$1:$F$798,2,FALSE)</f>
        <v>Giuseppina Iorio</v>
      </c>
      <c r="G30" s="11" t="str">
        <f>+VLOOKUP(E30,Participants!$A$1:$F$798,4,FALSE)</f>
        <v>MOS</v>
      </c>
      <c r="H30" s="11" t="str">
        <f>+VLOOKUP(E30,Participants!$A$1:$F$798,5,FALSE)</f>
        <v>F</v>
      </c>
      <c r="I30" s="11">
        <f>+VLOOKUP(E30,Participants!$A$1:$F$798,3,FALSE)</f>
        <v>5</v>
      </c>
      <c r="J30" s="11" t="str">
        <f>+VLOOKUP(E30,Participants!$A$1:$G$798,7,FALSE)</f>
        <v>JV GIRLS</v>
      </c>
      <c r="K30" s="11">
        <v>8</v>
      </c>
      <c r="L30" s="11">
        <v>1</v>
      </c>
    </row>
    <row r="31" spans="1:12" ht="14.25" customHeight="1" x14ac:dyDescent="0.35">
      <c r="A31" s="76" t="s">
        <v>904</v>
      </c>
      <c r="B31" s="25">
        <v>2</v>
      </c>
      <c r="C31" s="25" t="s">
        <v>990</v>
      </c>
      <c r="D31" s="25">
        <v>7</v>
      </c>
      <c r="E31" s="25">
        <v>1058</v>
      </c>
      <c r="F31" s="11" t="str">
        <f>+VLOOKUP(E31,Participants!$A$1:$F$798,2,FALSE)</f>
        <v>Liliana Littlecott</v>
      </c>
      <c r="G31" s="11" t="str">
        <f>+VLOOKUP(E31,Participants!$A$1:$F$798,4,FALSE)</f>
        <v>JFK</v>
      </c>
      <c r="H31" s="11" t="str">
        <f>+VLOOKUP(E31,Participants!$A$1:$F$798,5,FALSE)</f>
        <v>F</v>
      </c>
      <c r="I31" s="11">
        <f>+VLOOKUP(E31,Participants!$A$1:$F$798,3,FALSE)</f>
        <v>5</v>
      </c>
      <c r="J31" s="11" t="str">
        <f>+VLOOKUP(E31,Participants!$A$1:$G$798,7,FALSE)</f>
        <v>JV GIRLS</v>
      </c>
      <c r="K31" s="11"/>
      <c r="L31" s="11"/>
    </row>
    <row r="32" spans="1:12" ht="14.25" customHeight="1" x14ac:dyDescent="0.35">
      <c r="A32" s="76" t="s">
        <v>904</v>
      </c>
      <c r="B32" s="22">
        <v>1</v>
      </c>
      <c r="C32" s="22" t="s">
        <v>991</v>
      </c>
      <c r="D32" s="22">
        <v>1</v>
      </c>
      <c r="E32" s="24">
        <v>219</v>
      </c>
      <c r="F32" s="24" t="str">
        <f>+VLOOKUP(E32,Participants!$A$1:$F$798,2,FALSE)</f>
        <v>Reesa Conboy</v>
      </c>
      <c r="G32" s="24" t="str">
        <f>+VLOOKUP(E32,Participants!$A$1:$F$798,4,FALSE)</f>
        <v>STL</v>
      </c>
      <c r="H32" s="24" t="str">
        <f>+VLOOKUP(E32,Participants!$A$1:$F$798,5,FALSE)</f>
        <v>F</v>
      </c>
      <c r="I32" s="24">
        <f>+VLOOKUP(E32,Participants!$A$1:$F$798,3,FALSE)</f>
        <v>5</v>
      </c>
      <c r="J32" s="24" t="str">
        <f>+VLOOKUP(E32,Participants!$A$1:$G$798,7,FALSE)</f>
        <v>JV GIRLS</v>
      </c>
      <c r="K32" s="24"/>
      <c r="L32" s="24"/>
    </row>
    <row r="33" spans="1:12" ht="14.25" customHeight="1" x14ac:dyDescent="0.35">
      <c r="A33" s="76" t="s">
        <v>904</v>
      </c>
      <c r="B33" s="25">
        <v>2</v>
      </c>
      <c r="C33" s="25" t="s">
        <v>992</v>
      </c>
      <c r="D33" s="25">
        <v>2</v>
      </c>
      <c r="E33" s="25">
        <v>1062</v>
      </c>
      <c r="F33" s="11" t="str">
        <f>+VLOOKUP(E33,Participants!$A$1:$F$798,2,FALSE)</f>
        <v>Kira Keith</v>
      </c>
      <c r="G33" s="11" t="str">
        <f>+VLOOKUP(E33,Participants!$A$1:$F$798,4,FALSE)</f>
        <v>JFK</v>
      </c>
      <c r="H33" s="11" t="str">
        <f>+VLOOKUP(E33,Participants!$A$1:$F$798,5,FALSE)</f>
        <v>F</v>
      </c>
      <c r="I33" s="11">
        <f>+VLOOKUP(E33,Participants!$A$1:$F$798,3,FALSE)</f>
        <v>6</v>
      </c>
      <c r="J33" s="11" t="str">
        <f>+VLOOKUP(E33,Participants!$A$1:$G$798,7,FALSE)</f>
        <v>JV GIRLS</v>
      </c>
      <c r="K33" s="11"/>
      <c r="L33" s="11"/>
    </row>
    <row r="34" spans="1:12" ht="14.25" customHeight="1" x14ac:dyDescent="0.35">
      <c r="A34" s="76" t="s">
        <v>904</v>
      </c>
      <c r="B34" s="25">
        <v>2</v>
      </c>
      <c r="C34" s="25" t="s">
        <v>971</v>
      </c>
      <c r="D34" s="25">
        <v>4</v>
      </c>
      <c r="E34" s="25">
        <v>559</v>
      </c>
      <c r="F34" s="11" t="str">
        <f>+VLOOKUP(E34,Participants!$A$1:$F$798,2,FALSE)</f>
        <v>Cecilia D'Alo</v>
      </c>
      <c r="G34" s="11" t="str">
        <f>+VLOOKUP(E34,Participants!$A$1:$F$798,4,FALSE)</f>
        <v>AMA</v>
      </c>
      <c r="H34" s="11" t="str">
        <f>+VLOOKUP(E34,Participants!$A$1:$F$798,5,FALSE)</f>
        <v>F</v>
      </c>
      <c r="I34" s="11">
        <f>+VLOOKUP(E34,Participants!$A$1:$F$798,3,FALSE)</f>
        <v>6</v>
      </c>
      <c r="J34" s="11" t="str">
        <f>+VLOOKUP(E34,Participants!$A$1:$G$798,7,FALSE)</f>
        <v>JV GIRLS</v>
      </c>
      <c r="K34" s="11"/>
      <c r="L34" s="11"/>
    </row>
    <row r="35" spans="1:12" ht="14.25" customHeight="1" x14ac:dyDescent="0.35">
      <c r="A35" s="76" t="s">
        <v>904</v>
      </c>
      <c r="B35" s="22">
        <v>1</v>
      </c>
      <c r="C35" s="22" t="s">
        <v>993</v>
      </c>
      <c r="D35" s="22">
        <v>3</v>
      </c>
      <c r="E35" s="24">
        <v>554</v>
      </c>
      <c r="F35" s="24" t="str">
        <f>+VLOOKUP(E35,Participants!$A$1:$F$798,2,FALSE)</f>
        <v>Emma Smith</v>
      </c>
      <c r="G35" s="24" t="str">
        <f>+VLOOKUP(E35,Participants!$A$1:$F$798,4,FALSE)</f>
        <v>AMA</v>
      </c>
      <c r="H35" s="24" t="str">
        <f>+VLOOKUP(E35,Participants!$A$1:$F$798,5,FALSE)</f>
        <v>F</v>
      </c>
      <c r="I35" s="24">
        <f>+VLOOKUP(E35,Participants!$A$1:$F$798,3,FALSE)</f>
        <v>5</v>
      </c>
      <c r="J35" s="24" t="str">
        <f>+VLOOKUP(E35,Participants!$A$1:$G$798,7,FALSE)</f>
        <v>JV GIRLS</v>
      </c>
      <c r="K35" s="24"/>
      <c r="L35" s="24"/>
    </row>
    <row r="36" spans="1:12" ht="14.25" customHeight="1" x14ac:dyDescent="0.35">
      <c r="A36" s="76" t="s">
        <v>904</v>
      </c>
      <c r="B36" s="22">
        <v>1</v>
      </c>
      <c r="C36" s="22" t="s">
        <v>994</v>
      </c>
      <c r="D36" s="22">
        <v>4</v>
      </c>
      <c r="E36" s="24">
        <v>1057</v>
      </c>
      <c r="F36" s="24" t="str">
        <f>+VLOOKUP(E36,Participants!$A$1:$F$798,2,FALSE)</f>
        <v>Maysi Kopko</v>
      </c>
      <c r="G36" s="24" t="str">
        <f>+VLOOKUP(E36,Participants!$A$1:$F$798,4,FALSE)</f>
        <v>JFK</v>
      </c>
      <c r="H36" s="24" t="str">
        <f>+VLOOKUP(E36,Participants!$A$1:$F$798,5,FALSE)</f>
        <v>F</v>
      </c>
      <c r="I36" s="24">
        <f>+VLOOKUP(E36,Participants!$A$1:$F$798,3,FALSE)</f>
        <v>5</v>
      </c>
      <c r="J36" s="24" t="str">
        <f>+VLOOKUP(E36,Participants!$A$1:$G$798,7,FALSE)</f>
        <v>JV GIRLS</v>
      </c>
      <c r="K36" s="24"/>
      <c r="L36" s="24"/>
    </row>
    <row r="37" spans="1:12" ht="14.25" customHeight="1" x14ac:dyDescent="0.35">
      <c r="A37" s="76" t="s">
        <v>904</v>
      </c>
      <c r="B37" s="25">
        <v>2</v>
      </c>
      <c r="C37" s="25" t="s">
        <v>995</v>
      </c>
      <c r="D37" s="25">
        <v>1</v>
      </c>
      <c r="E37" s="25">
        <v>551</v>
      </c>
      <c r="F37" s="11" t="str">
        <f>+VLOOKUP(E37,Participants!$A$1:$F$798,2,FALSE)</f>
        <v>Annie Nienstedt</v>
      </c>
      <c r="G37" s="11" t="str">
        <f>+VLOOKUP(E37,Participants!$A$1:$F$798,4,FALSE)</f>
        <v>AMA</v>
      </c>
      <c r="H37" s="11" t="str">
        <f>+VLOOKUP(E37,Participants!$A$1:$F$798,5,FALSE)</f>
        <v>F</v>
      </c>
      <c r="I37" s="11">
        <f>+VLOOKUP(E37,Participants!$A$1:$F$798,3,FALSE)</f>
        <v>5</v>
      </c>
      <c r="J37" s="11" t="str">
        <f>+VLOOKUP(E37,Participants!$A$1:$G$798,7,FALSE)</f>
        <v>JV GIRLS</v>
      </c>
      <c r="K37" s="11"/>
      <c r="L37" s="11"/>
    </row>
    <row r="38" spans="1:12" ht="14.25" customHeight="1" x14ac:dyDescent="0.35">
      <c r="A38" s="76" t="s">
        <v>904</v>
      </c>
      <c r="B38" s="22">
        <v>1</v>
      </c>
      <c r="C38" s="22" t="s">
        <v>996</v>
      </c>
      <c r="D38" s="22">
        <v>8</v>
      </c>
      <c r="E38" s="22">
        <v>895</v>
      </c>
      <c r="F38" s="24" t="str">
        <f>+VLOOKUP(E38,Participants!$A$1:$F$798,2,FALSE)</f>
        <v>Olivia Lombardo</v>
      </c>
      <c r="G38" s="24" t="str">
        <f>+VLOOKUP(E38,Participants!$A$1:$F$798,4,FALSE)</f>
        <v>GAA</v>
      </c>
      <c r="H38" s="24" t="str">
        <f>+VLOOKUP(E38,Participants!$A$1:$F$798,5,FALSE)</f>
        <v>F</v>
      </c>
      <c r="I38" s="24">
        <f>+VLOOKUP(E38,Participants!$A$1:$F$798,3,FALSE)</f>
        <v>6</v>
      </c>
      <c r="J38" s="24" t="str">
        <f>+VLOOKUP(E38,Participants!$A$1:$G$798,7,FALSE)</f>
        <v>JV GIRLS</v>
      </c>
      <c r="K38" s="24"/>
      <c r="L38" s="24"/>
    </row>
    <row r="39" spans="1:12" ht="14.25" customHeight="1" x14ac:dyDescent="0.35">
      <c r="A39" s="76" t="s">
        <v>904</v>
      </c>
      <c r="B39" s="22">
        <v>1</v>
      </c>
      <c r="C39" s="22" t="s">
        <v>997</v>
      </c>
      <c r="D39" s="22">
        <v>2</v>
      </c>
      <c r="E39" s="24">
        <v>891</v>
      </c>
      <c r="F39" s="24" t="str">
        <f>+VLOOKUP(E39,Participants!$A$1:$F$798,2,FALSE)</f>
        <v>Alaina Piaggesi</v>
      </c>
      <c r="G39" s="24" t="str">
        <f>+VLOOKUP(E39,Participants!$A$1:$F$798,4,FALSE)</f>
        <v>GAA</v>
      </c>
      <c r="H39" s="24" t="str">
        <f>+VLOOKUP(E39,Participants!$A$1:$F$798,5,FALSE)</f>
        <v>F</v>
      </c>
      <c r="I39" s="24">
        <f>+VLOOKUP(E39,Participants!$A$1:$F$798,3,FALSE)</f>
        <v>5</v>
      </c>
      <c r="J39" s="24" t="str">
        <f>+VLOOKUP(E39,Participants!$A$1:$G$798,7,FALSE)</f>
        <v>JV GIRLS</v>
      </c>
      <c r="K39" s="24"/>
      <c r="L39" s="24"/>
    </row>
    <row r="40" spans="1:12" ht="14.25" customHeight="1" x14ac:dyDescent="0.35">
      <c r="A40" s="76" t="s">
        <v>904</v>
      </c>
      <c r="B40" s="22">
        <v>1</v>
      </c>
      <c r="C40" s="22" t="s">
        <v>998</v>
      </c>
      <c r="D40" s="22">
        <v>5</v>
      </c>
      <c r="E40" s="22">
        <v>1153</v>
      </c>
      <c r="F40" s="24" t="str">
        <f>+VLOOKUP(E40,Participants!$A$1:$F$798,2,FALSE)</f>
        <v>Ava Cuccaro</v>
      </c>
      <c r="G40" s="24" t="str">
        <f>+VLOOKUP(E40,Participants!$A$1:$F$798,4,FALSE)</f>
        <v>MOS</v>
      </c>
      <c r="H40" s="24" t="str">
        <f>+VLOOKUP(E40,Participants!$A$1:$F$798,5,FALSE)</f>
        <v>F</v>
      </c>
      <c r="I40" s="24">
        <f>+VLOOKUP(E40,Participants!$A$1:$F$798,3,FALSE)</f>
        <v>5</v>
      </c>
      <c r="J40" s="24" t="str">
        <f>+VLOOKUP(E40,Participants!$A$1:$G$798,7,FALSE)</f>
        <v>JV GIRLS</v>
      </c>
      <c r="K40" s="24"/>
      <c r="L40" s="24"/>
    </row>
    <row r="41" spans="1:12" ht="14.25" customHeight="1" x14ac:dyDescent="0.35">
      <c r="A41" s="76" t="s">
        <v>904</v>
      </c>
      <c r="B41" s="25">
        <v>12</v>
      </c>
      <c r="C41" s="25" t="s">
        <v>999</v>
      </c>
      <c r="D41" s="25">
        <v>6</v>
      </c>
      <c r="E41" s="25">
        <v>251</v>
      </c>
      <c r="F41" s="11" t="str">
        <f>+VLOOKUP(E41,Participants!$A$1:$F$798,2,FALSE)</f>
        <v>Jacob Sutfin</v>
      </c>
      <c r="G41" s="11" t="str">
        <f>+VLOOKUP(E41,Participants!$A$1:$F$798,4,FALSE)</f>
        <v>STL</v>
      </c>
      <c r="H41" s="11" t="str">
        <f>+VLOOKUP(E41,Participants!$A$1:$F$798,5,FALSE)</f>
        <v>M</v>
      </c>
      <c r="I41" s="11">
        <f>+VLOOKUP(E41,Participants!$A$1:$F$798,3,FALSE)</f>
        <v>8</v>
      </c>
      <c r="J41" s="11" t="str">
        <f>+VLOOKUP(E41,Participants!$A$1:$G$798,7,FALSE)</f>
        <v>VARSITY BOYS</v>
      </c>
      <c r="K41" s="11">
        <v>1</v>
      </c>
      <c r="L41" s="11">
        <v>10</v>
      </c>
    </row>
    <row r="42" spans="1:12" ht="14.25" customHeight="1" x14ac:dyDescent="0.35">
      <c r="A42" s="76" t="s">
        <v>904</v>
      </c>
      <c r="B42" s="25">
        <v>12</v>
      </c>
      <c r="C42" s="25" t="s">
        <v>1000</v>
      </c>
      <c r="D42" s="25">
        <v>4</v>
      </c>
      <c r="E42" s="25">
        <v>1114</v>
      </c>
      <c r="F42" s="11" t="str">
        <f>+VLOOKUP(E42,Participants!$A$1:$F$798,2,FALSE)</f>
        <v>Connor Cizauskas</v>
      </c>
      <c r="G42" s="11" t="str">
        <f>+VLOOKUP(E42,Participants!$A$1:$F$798,4,FALSE)</f>
        <v>MMA</v>
      </c>
      <c r="H42" s="11" t="str">
        <f>+VLOOKUP(E42,Participants!$A$1:$F$798,5,FALSE)</f>
        <v>M</v>
      </c>
      <c r="I42" s="11">
        <f>+VLOOKUP(E42,Participants!$A$1:$F$798,3,FALSE)</f>
        <v>7</v>
      </c>
      <c r="J42" s="11" t="str">
        <f>+VLOOKUP(E42,Participants!$A$1:$G$798,7,FALSE)</f>
        <v>VARSITY BOYS</v>
      </c>
      <c r="K42" s="11">
        <v>2</v>
      </c>
      <c r="L42" s="11">
        <v>8</v>
      </c>
    </row>
    <row r="43" spans="1:12" ht="14.25" customHeight="1" x14ac:dyDescent="0.35">
      <c r="A43" s="76" t="s">
        <v>904</v>
      </c>
      <c r="B43" s="25">
        <v>12</v>
      </c>
      <c r="C43" s="25" t="s">
        <v>1001</v>
      </c>
      <c r="D43" s="25">
        <v>2</v>
      </c>
      <c r="E43" s="25">
        <v>566</v>
      </c>
      <c r="F43" s="11" t="str">
        <f>+VLOOKUP(E43,Participants!$A$1:$F$798,2,FALSE)</f>
        <v>CJ Morris</v>
      </c>
      <c r="G43" s="11" t="str">
        <f>+VLOOKUP(E43,Participants!$A$1:$F$798,4,FALSE)</f>
        <v>AMA</v>
      </c>
      <c r="H43" s="11" t="str">
        <f>+VLOOKUP(E43,Participants!$A$1:$F$798,5,FALSE)</f>
        <v>M</v>
      </c>
      <c r="I43" s="11">
        <f>+VLOOKUP(E43,Participants!$A$1:$F$798,3,FALSE)</f>
        <v>7</v>
      </c>
      <c r="J43" s="11" t="str">
        <f>+VLOOKUP(E43,Participants!$A$1:$G$798,7,FALSE)</f>
        <v>VARSITY BOYS</v>
      </c>
      <c r="K43" s="11">
        <v>3</v>
      </c>
      <c r="L43" s="11">
        <v>6</v>
      </c>
    </row>
    <row r="44" spans="1:12" ht="14.25" customHeight="1" x14ac:dyDescent="0.35">
      <c r="A44" s="76" t="s">
        <v>904</v>
      </c>
      <c r="B44" s="25">
        <v>12</v>
      </c>
      <c r="C44" s="25" t="s">
        <v>1001</v>
      </c>
      <c r="D44" s="25">
        <v>5</v>
      </c>
      <c r="E44" s="25">
        <v>1065</v>
      </c>
      <c r="F44" s="11" t="str">
        <f>+VLOOKUP(E44,Participants!$A$1:$F$798,2,FALSE)</f>
        <v>Mario Stiehler</v>
      </c>
      <c r="G44" s="11" t="str">
        <f>+VLOOKUP(E44,Participants!$A$1:$F$798,4,FALSE)</f>
        <v>JFK</v>
      </c>
      <c r="H44" s="11" t="str">
        <f>+VLOOKUP(E44,Participants!$A$1:$F$798,5,FALSE)</f>
        <v>M</v>
      </c>
      <c r="I44" s="11">
        <f>+VLOOKUP(E44,Participants!$A$1:$F$798,3,FALSE)</f>
        <v>7</v>
      </c>
      <c r="J44" s="11" t="str">
        <f>+VLOOKUP(E44,Participants!$A$1:$G$798,7,FALSE)</f>
        <v>VARSITY BOYS</v>
      </c>
      <c r="K44" s="11">
        <v>4</v>
      </c>
      <c r="L44" s="11">
        <v>5</v>
      </c>
    </row>
    <row r="45" spans="1:12" ht="14.25" customHeight="1" x14ac:dyDescent="0.35">
      <c r="A45" s="76" t="s">
        <v>904</v>
      </c>
      <c r="B45" s="22">
        <v>11</v>
      </c>
      <c r="C45" s="22" t="s">
        <v>1002</v>
      </c>
      <c r="D45" s="22">
        <v>4</v>
      </c>
      <c r="E45" s="22">
        <v>252</v>
      </c>
      <c r="F45" s="24" t="str">
        <f>+VLOOKUP(E45,Participants!$A$1:$F$798,2,FALSE)</f>
        <v>Liam  Timney</v>
      </c>
      <c r="G45" s="24" t="str">
        <f>+VLOOKUP(E45,Participants!$A$1:$F$798,4,FALSE)</f>
        <v>STL</v>
      </c>
      <c r="H45" s="24" t="str">
        <f>+VLOOKUP(E45,Participants!$A$1:$F$798,5,FALSE)</f>
        <v>M</v>
      </c>
      <c r="I45" s="24">
        <f>+VLOOKUP(E45,Participants!$A$1:$F$798,3,FALSE)</f>
        <v>7</v>
      </c>
      <c r="J45" s="24" t="str">
        <f>+VLOOKUP(E45,Participants!$A$1:$G$798,7,FALSE)</f>
        <v>VARSITY BOYS</v>
      </c>
      <c r="K45" s="24">
        <v>5</v>
      </c>
      <c r="L45" s="24">
        <v>4</v>
      </c>
    </row>
    <row r="46" spans="1:12" ht="14.25" customHeight="1" x14ac:dyDescent="0.35">
      <c r="A46" s="76" t="s">
        <v>904</v>
      </c>
      <c r="B46" s="25">
        <v>12</v>
      </c>
      <c r="C46" s="25" t="s">
        <v>1003</v>
      </c>
      <c r="D46" s="25">
        <v>3</v>
      </c>
      <c r="E46" s="25">
        <v>910</v>
      </c>
      <c r="F46" s="11" t="str">
        <f>+VLOOKUP(E46,Participants!$A$1:$F$798,2,FALSE)</f>
        <v>Hunter Smith</v>
      </c>
      <c r="G46" s="11" t="str">
        <f>+VLOOKUP(E46,Participants!$A$1:$F$798,4,FALSE)</f>
        <v>GAA</v>
      </c>
      <c r="H46" s="11" t="str">
        <f>+VLOOKUP(E46,Participants!$A$1:$F$798,5,FALSE)</f>
        <v>M</v>
      </c>
      <c r="I46" s="11">
        <f>+VLOOKUP(E46,Participants!$A$1:$F$798,3,FALSE)</f>
        <v>8</v>
      </c>
      <c r="J46" s="11" t="str">
        <f>+VLOOKUP(E46,Participants!$A$1:$G$798,7,FALSE)</f>
        <v>VARSITY BOYS</v>
      </c>
      <c r="K46" s="11">
        <v>6</v>
      </c>
      <c r="L46" s="11">
        <v>3</v>
      </c>
    </row>
    <row r="47" spans="1:12" ht="14.25" customHeight="1" x14ac:dyDescent="0.35">
      <c r="A47" s="76" t="s">
        <v>904</v>
      </c>
      <c r="B47" s="25">
        <v>12</v>
      </c>
      <c r="C47" s="25" t="s">
        <v>1004</v>
      </c>
      <c r="D47" s="25">
        <v>1</v>
      </c>
      <c r="E47" s="25">
        <v>904</v>
      </c>
      <c r="F47" s="11" t="str">
        <f>+VLOOKUP(E47,Participants!$A$1:$F$798,2,FALSE)</f>
        <v>Grady Molinero</v>
      </c>
      <c r="G47" s="11" t="str">
        <f>+VLOOKUP(E47,Participants!$A$1:$F$798,4,FALSE)</f>
        <v>GAA</v>
      </c>
      <c r="H47" s="11" t="str">
        <f>+VLOOKUP(E47,Participants!$A$1:$F$798,5,FALSE)</f>
        <v>M</v>
      </c>
      <c r="I47" s="11">
        <f>+VLOOKUP(E47,Participants!$A$1:$F$798,3,FALSE)</f>
        <v>7</v>
      </c>
      <c r="J47" s="11" t="str">
        <f>+VLOOKUP(E47,Participants!$A$1:$G$798,7,FALSE)</f>
        <v>VARSITY BOYS</v>
      </c>
      <c r="K47" s="11">
        <v>7</v>
      </c>
      <c r="L47" s="11">
        <v>2</v>
      </c>
    </row>
    <row r="48" spans="1:12" ht="14.25" customHeight="1" x14ac:dyDescent="0.35">
      <c r="A48" s="76" t="s">
        <v>904</v>
      </c>
      <c r="B48" s="22">
        <v>11</v>
      </c>
      <c r="C48" s="22" t="s">
        <v>1005</v>
      </c>
      <c r="D48" s="22">
        <v>5</v>
      </c>
      <c r="E48" s="22">
        <v>905</v>
      </c>
      <c r="F48" s="24" t="str">
        <f>+VLOOKUP(E48,Participants!$A$1:$F$798,2,FALSE)</f>
        <v>Daniel Proch</v>
      </c>
      <c r="G48" s="24" t="str">
        <f>+VLOOKUP(E48,Participants!$A$1:$F$798,4,FALSE)</f>
        <v>GAA</v>
      </c>
      <c r="H48" s="24" t="str">
        <f>+VLOOKUP(E48,Participants!$A$1:$F$798,5,FALSE)</f>
        <v>M</v>
      </c>
      <c r="I48" s="24">
        <f>+VLOOKUP(E48,Participants!$A$1:$F$798,3,FALSE)</f>
        <v>7</v>
      </c>
      <c r="J48" s="24" t="str">
        <f>+VLOOKUP(E48,Participants!$A$1:$G$798,7,FALSE)</f>
        <v>VARSITY BOYS</v>
      </c>
      <c r="K48" s="24">
        <v>8</v>
      </c>
      <c r="L48" s="24">
        <v>1</v>
      </c>
    </row>
    <row r="49" spans="1:12" ht="14.25" customHeight="1" x14ac:dyDescent="0.35">
      <c r="A49" s="76" t="s">
        <v>904</v>
      </c>
      <c r="B49" s="22">
        <v>11</v>
      </c>
      <c r="C49" s="22" t="s">
        <v>1006</v>
      </c>
      <c r="D49" s="22">
        <v>3</v>
      </c>
      <c r="E49" s="22">
        <v>909</v>
      </c>
      <c r="F49" s="24" t="str">
        <f>+VLOOKUP(E49,Participants!$A$1:$F$798,2,FALSE)</f>
        <v>Simon Mitch</v>
      </c>
      <c r="G49" s="24" t="str">
        <f>+VLOOKUP(E49,Participants!$A$1:$F$798,4,FALSE)</f>
        <v>GAA</v>
      </c>
      <c r="H49" s="24" t="str">
        <f>+VLOOKUP(E49,Participants!$A$1:$F$798,5,FALSE)</f>
        <v>M</v>
      </c>
      <c r="I49" s="24">
        <f>+VLOOKUP(E49,Participants!$A$1:$F$798,3,FALSE)</f>
        <v>8</v>
      </c>
      <c r="J49" s="24" t="str">
        <f>+VLOOKUP(E49,Participants!$A$1:$G$798,7,FALSE)</f>
        <v>VARSITY BOYS</v>
      </c>
      <c r="K49" s="24"/>
      <c r="L49" s="24"/>
    </row>
    <row r="50" spans="1:12" ht="14.25" customHeight="1" x14ac:dyDescent="0.35">
      <c r="A50" s="76" t="s">
        <v>904</v>
      </c>
      <c r="B50" s="22">
        <v>11</v>
      </c>
      <c r="C50" s="22" t="s">
        <v>1007</v>
      </c>
      <c r="D50" s="22">
        <v>1</v>
      </c>
      <c r="E50" s="22">
        <v>234</v>
      </c>
      <c r="F50" s="24" t="str">
        <f>+VLOOKUP(E50,Participants!$A$1:$F$798,2,FALSE)</f>
        <v>Bailey Barone</v>
      </c>
      <c r="G50" s="24" t="str">
        <f>+VLOOKUP(E50,Participants!$A$1:$F$798,4,FALSE)</f>
        <v>STL</v>
      </c>
      <c r="H50" s="24" t="str">
        <f>+VLOOKUP(E50,Participants!$A$1:$F$798,5,FALSE)</f>
        <v>M</v>
      </c>
      <c r="I50" s="24">
        <f>+VLOOKUP(E50,Participants!$A$1:$F$798,3,FALSE)</f>
        <v>7</v>
      </c>
      <c r="J50" s="24" t="str">
        <f>+VLOOKUP(E50,Participants!$A$1:$G$798,7,FALSE)</f>
        <v>VARSITY BOYS</v>
      </c>
      <c r="K50" s="24"/>
      <c r="L50" s="24"/>
    </row>
    <row r="51" spans="1:12" ht="14.25" customHeight="1" x14ac:dyDescent="0.35">
      <c r="A51" s="76" t="s">
        <v>904</v>
      </c>
      <c r="B51" s="22">
        <v>11</v>
      </c>
      <c r="C51" s="22" t="s">
        <v>1008</v>
      </c>
      <c r="D51" s="22">
        <v>2</v>
      </c>
      <c r="E51" s="22">
        <v>1115</v>
      </c>
      <c r="F51" s="24" t="str">
        <f>+VLOOKUP(E51,Participants!$A$1:$F$798,2,FALSE)</f>
        <v>Nick Dubovecky</v>
      </c>
      <c r="G51" s="24" t="str">
        <f>+VLOOKUP(E51,Participants!$A$1:$F$798,4,FALSE)</f>
        <v>MMA</v>
      </c>
      <c r="H51" s="24" t="str">
        <f>+VLOOKUP(E51,Participants!$A$1:$F$798,5,FALSE)</f>
        <v>M</v>
      </c>
      <c r="I51" s="24">
        <f>+VLOOKUP(E51,Participants!$A$1:$F$798,3,FALSE)</f>
        <v>7</v>
      </c>
      <c r="J51" s="24" t="str">
        <f>+VLOOKUP(E51,Participants!$A$1:$G$798,7,FALSE)</f>
        <v>VARSITY BOYS</v>
      </c>
      <c r="K51" s="24"/>
      <c r="L51" s="24"/>
    </row>
    <row r="52" spans="1:12" ht="14.25" customHeight="1" x14ac:dyDescent="0.35">
      <c r="A52" s="76" t="s">
        <v>904</v>
      </c>
      <c r="B52" s="25">
        <v>10</v>
      </c>
      <c r="C52" s="23" t="s">
        <v>1009</v>
      </c>
      <c r="D52" s="25">
        <v>2</v>
      </c>
      <c r="E52" s="25">
        <v>1123</v>
      </c>
      <c r="F52" s="11" t="str">
        <f>+VLOOKUP(E52,Participants!$A$1:$F$798,2,FALSE)</f>
        <v>Dior Ellis</v>
      </c>
      <c r="G52" s="11" t="str">
        <f>+VLOOKUP(E52,Participants!$A$1:$F$798,4,FALSE)</f>
        <v>MMA</v>
      </c>
      <c r="H52" s="11" t="str">
        <f>+VLOOKUP(E52,Participants!$A$1:$F$798,5,FALSE)</f>
        <v>F</v>
      </c>
      <c r="I52" s="11">
        <f>+VLOOKUP(E52,Participants!$A$1:$F$798,3,FALSE)</f>
        <v>8</v>
      </c>
      <c r="J52" s="11" t="str">
        <f>+VLOOKUP(E52,Participants!$A$1:$G$798,7,FALSE)</f>
        <v>VARSITY GIRLS</v>
      </c>
      <c r="K52" s="11">
        <v>1</v>
      </c>
      <c r="L52" s="11">
        <v>10</v>
      </c>
    </row>
    <row r="53" spans="1:12" ht="14.25" customHeight="1" x14ac:dyDescent="0.35">
      <c r="A53" s="76" t="s">
        <v>904</v>
      </c>
      <c r="B53" s="25">
        <v>10</v>
      </c>
      <c r="C53" s="23" t="s">
        <v>1010</v>
      </c>
      <c r="D53" s="25">
        <v>1</v>
      </c>
      <c r="E53" s="25">
        <v>599</v>
      </c>
      <c r="F53" s="11" t="str">
        <f>+VLOOKUP(E53,Participants!$A$1:$F$798,2,FALSE)</f>
        <v>Molly Mcgrath</v>
      </c>
      <c r="G53" s="11" t="str">
        <f>+VLOOKUP(E53,Participants!$A$1:$F$798,4,FALSE)</f>
        <v>AMA</v>
      </c>
      <c r="H53" s="11" t="str">
        <f>+VLOOKUP(E53,Participants!$A$1:$F$798,5,FALSE)</f>
        <v>F</v>
      </c>
      <c r="I53" s="11">
        <f>+VLOOKUP(E53,Participants!$A$1:$F$798,3,FALSE)</f>
        <v>8</v>
      </c>
      <c r="J53" s="11" t="str">
        <f>+VLOOKUP(E53,Participants!$A$1:$G$798,7,FALSE)</f>
        <v>VARSITY GIRLS</v>
      </c>
      <c r="K53" s="11">
        <v>2</v>
      </c>
      <c r="L53" s="11">
        <v>8</v>
      </c>
    </row>
    <row r="54" spans="1:12" ht="14.25" customHeight="1" x14ac:dyDescent="0.35">
      <c r="A54" s="76" t="s">
        <v>904</v>
      </c>
      <c r="B54" s="25">
        <v>10</v>
      </c>
      <c r="C54" s="23" t="s">
        <v>1011</v>
      </c>
      <c r="D54" s="25">
        <v>4</v>
      </c>
      <c r="E54" s="25">
        <v>261</v>
      </c>
      <c r="F54" s="11" t="str">
        <f>+VLOOKUP(E54,Participants!$A$1:$F$798,2,FALSE)</f>
        <v>Jayla Kendall</v>
      </c>
      <c r="G54" s="11" t="str">
        <f>+VLOOKUP(E54,Participants!$A$1:$F$798,4,FALSE)</f>
        <v>STL</v>
      </c>
      <c r="H54" s="11" t="str">
        <f>+VLOOKUP(E54,Participants!$A$1:$F$798,5,FALSE)</f>
        <v>F</v>
      </c>
      <c r="I54" s="11">
        <f>+VLOOKUP(E54,Participants!$A$1:$F$798,3,FALSE)</f>
        <v>8</v>
      </c>
      <c r="J54" s="11" t="str">
        <f>+VLOOKUP(E54,Participants!$A$1:$G$798,7,FALSE)</f>
        <v>VARSITY GIRLS</v>
      </c>
      <c r="K54" s="11">
        <v>3</v>
      </c>
      <c r="L54" s="11">
        <v>6</v>
      </c>
    </row>
    <row r="55" spans="1:12" ht="14.25" customHeight="1" x14ac:dyDescent="0.35">
      <c r="A55" s="76" t="s">
        <v>904</v>
      </c>
      <c r="B55" s="22">
        <v>9</v>
      </c>
      <c r="C55" s="22" t="s">
        <v>905</v>
      </c>
      <c r="D55" s="22">
        <v>6</v>
      </c>
      <c r="E55" s="22">
        <v>263</v>
      </c>
      <c r="F55" s="24" t="str">
        <f>+VLOOKUP(E55,Participants!$A$1:$F$798,2,FALSE)</f>
        <v>Kennedy McNally</v>
      </c>
      <c r="G55" s="24" t="str">
        <f>+VLOOKUP(E55,Participants!$A$1:$F$798,4,FALSE)</f>
        <v>STL</v>
      </c>
      <c r="H55" s="24" t="str">
        <f>+VLOOKUP(E55,Participants!$A$1:$F$798,5,FALSE)</f>
        <v>F</v>
      </c>
      <c r="I55" s="24">
        <f>+VLOOKUP(E55,Participants!$A$1:$F$798,3,FALSE)</f>
        <v>8</v>
      </c>
      <c r="J55" s="24" t="str">
        <f>+VLOOKUP(E55,Participants!$A$1:$G$798,7,FALSE)</f>
        <v>VARSITY GIRLS</v>
      </c>
      <c r="K55" s="24">
        <v>4</v>
      </c>
      <c r="L55" s="24">
        <v>5</v>
      </c>
    </row>
    <row r="56" spans="1:12" ht="14.25" customHeight="1" x14ac:dyDescent="0.35">
      <c r="A56" s="76" t="s">
        <v>904</v>
      </c>
      <c r="B56" s="25">
        <v>10</v>
      </c>
      <c r="C56" s="23" t="s">
        <v>1012</v>
      </c>
      <c r="D56" s="25">
        <v>3</v>
      </c>
      <c r="E56" s="25">
        <v>915</v>
      </c>
      <c r="F56" s="11" t="str">
        <f>+VLOOKUP(E56,Participants!$A$1:$F$798,2,FALSE)</f>
        <v>Halle Reinheimer</v>
      </c>
      <c r="G56" s="11" t="str">
        <f>+VLOOKUP(E56,Participants!$A$1:$F$798,4,FALSE)</f>
        <v>GAA</v>
      </c>
      <c r="H56" s="11" t="str">
        <f>+VLOOKUP(E56,Participants!$A$1:$F$798,5,FALSE)</f>
        <v>F</v>
      </c>
      <c r="I56" s="11">
        <f>+VLOOKUP(E56,Participants!$A$1:$F$798,3,FALSE)</f>
        <v>7</v>
      </c>
      <c r="J56" s="11" t="str">
        <f>+VLOOKUP(E56,Participants!$A$1:$G$798,7,FALSE)</f>
        <v>VARSITY GIRLS</v>
      </c>
      <c r="K56" s="11">
        <v>5</v>
      </c>
      <c r="L56" s="11">
        <v>4</v>
      </c>
    </row>
    <row r="57" spans="1:12" ht="14.25" customHeight="1" x14ac:dyDescent="0.35">
      <c r="A57" s="76" t="s">
        <v>904</v>
      </c>
      <c r="B57" s="25">
        <v>8</v>
      </c>
      <c r="C57" s="25" t="s">
        <v>984</v>
      </c>
      <c r="D57" s="25">
        <v>4</v>
      </c>
      <c r="E57" s="25">
        <v>1073</v>
      </c>
      <c r="F57" s="11" t="str">
        <f>+VLOOKUP(E57,Participants!$A$1:$F$798,2,FALSE)</f>
        <v>Grace Littlecott</v>
      </c>
      <c r="G57" s="11" t="str">
        <f>+VLOOKUP(E57,Participants!$A$1:$F$798,4,FALSE)</f>
        <v>JFK</v>
      </c>
      <c r="H57" s="11" t="str">
        <f>+VLOOKUP(E57,Participants!$A$1:$F$798,5,FALSE)</f>
        <v>F</v>
      </c>
      <c r="I57" s="11">
        <f>+VLOOKUP(E57,Participants!$A$1:$F$798,3,FALSE)</f>
        <v>8</v>
      </c>
      <c r="J57" s="11" t="str">
        <f>+VLOOKUP(E57,Participants!$A$1:$G$798,7,FALSE)</f>
        <v>VARSITY GIRLS</v>
      </c>
      <c r="K57" s="11">
        <v>6</v>
      </c>
      <c r="L57" s="11">
        <v>3</v>
      </c>
    </row>
    <row r="58" spans="1:12" ht="14.25" customHeight="1" x14ac:dyDescent="0.35">
      <c r="A58" s="76" t="s">
        <v>904</v>
      </c>
      <c r="B58" s="22">
        <v>9</v>
      </c>
      <c r="C58" s="22" t="s">
        <v>1013</v>
      </c>
      <c r="D58" s="22">
        <v>1</v>
      </c>
      <c r="E58" s="22">
        <v>257</v>
      </c>
      <c r="F58" s="24" t="str">
        <f>+VLOOKUP(E58,Participants!$A$1:$F$798,2,FALSE)</f>
        <v>Greta Gompers</v>
      </c>
      <c r="G58" s="24" t="str">
        <f>+VLOOKUP(E58,Participants!$A$1:$F$798,4,FALSE)</f>
        <v>STL</v>
      </c>
      <c r="H58" s="24" t="str">
        <f>+VLOOKUP(E58,Participants!$A$1:$F$798,5,FALSE)</f>
        <v>F</v>
      </c>
      <c r="I58" s="24">
        <f>+VLOOKUP(E58,Participants!$A$1:$F$798,3,FALSE)</f>
        <v>8</v>
      </c>
      <c r="J58" s="24" t="str">
        <f>+VLOOKUP(E58,Participants!$A$1:$G$798,7,FALSE)</f>
        <v>VARSITY GIRLS</v>
      </c>
      <c r="K58" s="24">
        <v>7</v>
      </c>
      <c r="L58" s="24">
        <v>2</v>
      </c>
    </row>
    <row r="59" spans="1:12" ht="14.25" customHeight="1" x14ac:dyDescent="0.35">
      <c r="A59" s="76" t="s">
        <v>904</v>
      </c>
      <c r="B59" s="25">
        <v>8</v>
      </c>
      <c r="C59" s="25" t="s">
        <v>986</v>
      </c>
      <c r="D59" s="25">
        <v>7</v>
      </c>
      <c r="E59" s="25">
        <v>258</v>
      </c>
      <c r="F59" s="11" t="str">
        <f>+VLOOKUP(E59,Participants!$A$1:$F$798,2,FALSE)</f>
        <v>Claire Heller</v>
      </c>
      <c r="G59" s="11" t="str">
        <f>+VLOOKUP(E59,Participants!$A$1:$F$798,4,FALSE)</f>
        <v>STL</v>
      </c>
      <c r="H59" s="11" t="str">
        <f>+VLOOKUP(E59,Participants!$A$1:$F$798,5,FALSE)</f>
        <v>F</v>
      </c>
      <c r="I59" s="11">
        <f>+VLOOKUP(E59,Participants!$A$1:$F$798,3,FALSE)</f>
        <v>8</v>
      </c>
      <c r="J59" s="11" t="str">
        <f>+VLOOKUP(E59,Participants!$A$1:$G$798,7,FALSE)</f>
        <v>VARSITY GIRLS</v>
      </c>
      <c r="K59" s="11">
        <v>8</v>
      </c>
      <c r="L59" s="11">
        <v>1</v>
      </c>
    </row>
    <row r="60" spans="1:12" ht="14.25" customHeight="1" x14ac:dyDescent="0.35">
      <c r="A60" s="76" t="s">
        <v>904</v>
      </c>
      <c r="B60" s="22">
        <v>9</v>
      </c>
      <c r="C60" s="22" t="s">
        <v>1014</v>
      </c>
      <c r="D60" s="22">
        <v>4</v>
      </c>
      <c r="E60" s="22">
        <v>1125</v>
      </c>
      <c r="F60" s="24" t="str">
        <f>+VLOOKUP(E60,Participants!$A$1:$F$798,2,FALSE)</f>
        <v>Christine Kraska</v>
      </c>
      <c r="G60" s="24" t="str">
        <f>+VLOOKUP(E60,Participants!$A$1:$F$798,4,FALSE)</f>
        <v>MMA</v>
      </c>
      <c r="H60" s="24" t="str">
        <f>+VLOOKUP(E60,Participants!$A$1:$F$798,5,FALSE)</f>
        <v>F</v>
      </c>
      <c r="I60" s="24">
        <f>+VLOOKUP(E60,Participants!$A$1:$F$798,3,FALSE)</f>
        <v>8</v>
      </c>
      <c r="J60" s="24" t="str">
        <f>+VLOOKUP(E60,Participants!$A$1:$G$798,7,FALSE)</f>
        <v>VARSITY GIRLS</v>
      </c>
      <c r="K60" s="24"/>
      <c r="L60" s="24"/>
    </row>
    <row r="61" spans="1:12" ht="14.25" customHeight="1" x14ac:dyDescent="0.35">
      <c r="A61" s="76" t="s">
        <v>904</v>
      </c>
      <c r="B61" s="22">
        <v>9</v>
      </c>
      <c r="C61" s="22" t="s">
        <v>1015</v>
      </c>
      <c r="D61" s="22">
        <v>3</v>
      </c>
      <c r="E61" s="22">
        <v>919</v>
      </c>
      <c r="F61" s="24" t="str">
        <f>+VLOOKUP(E61,Participants!$A$1:$F$798,2,FALSE)</f>
        <v>Maria Fuchs</v>
      </c>
      <c r="G61" s="24" t="str">
        <f>+VLOOKUP(E61,Participants!$A$1:$F$798,4,FALSE)</f>
        <v>GAA</v>
      </c>
      <c r="H61" s="24" t="str">
        <f>+VLOOKUP(E61,Participants!$A$1:$F$798,5,FALSE)</f>
        <v>F</v>
      </c>
      <c r="I61" s="24">
        <f>+VLOOKUP(E61,Participants!$A$1:$F$798,3,FALSE)</f>
        <v>8</v>
      </c>
      <c r="J61" s="24" t="str">
        <f>+VLOOKUP(E61,Participants!$A$1:$G$798,7,FALSE)</f>
        <v>VARSITY GIRLS</v>
      </c>
      <c r="K61" s="24"/>
      <c r="L61" s="24"/>
    </row>
    <row r="62" spans="1:12" ht="14.25" customHeight="1" x14ac:dyDescent="0.35">
      <c r="A62" s="76" t="s">
        <v>904</v>
      </c>
      <c r="B62" s="22">
        <v>7</v>
      </c>
      <c r="C62" s="22" t="s">
        <v>1016</v>
      </c>
      <c r="D62" s="22">
        <v>8</v>
      </c>
      <c r="E62" s="22">
        <v>265</v>
      </c>
      <c r="F62" s="24" t="str">
        <f>+VLOOKUP(E62,Participants!$A$1:$F$798,2,FALSE)</f>
        <v>Angelina  Petraglia</v>
      </c>
      <c r="G62" s="24" t="str">
        <f>+VLOOKUP(E62,Participants!$A$1:$F$798,4,FALSE)</f>
        <v>STL</v>
      </c>
      <c r="H62" s="24" t="str">
        <f>+VLOOKUP(E62,Participants!$A$1:$F$798,5,FALSE)</f>
        <v>F</v>
      </c>
      <c r="I62" s="24">
        <f>+VLOOKUP(E62,Participants!$A$1:$F$798,3,FALSE)</f>
        <v>8</v>
      </c>
      <c r="J62" s="24" t="str">
        <f>+VLOOKUP(E62,Participants!$A$1:$G$798,7,FALSE)</f>
        <v>VARSITY GIRLS</v>
      </c>
      <c r="K62" s="24"/>
      <c r="L62" s="24"/>
    </row>
    <row r="63" spans="1:12" ht="14.25" customHeight="1" x14ac:dyDescent="0.35">
      <c r="A63" s="76" t="s">
        <v>904</v>
      </c>
      <c r="B63" s="25">
        <v>8</v>
      </c>
      <c r="C63" s="25" t="s">
        <v>1017</v>
      </c>
      <c r="D63" s="25">
        <v>3</v>
      </c>
      <c r="E63" s="25">
        <v>585</v>
      </c>
      <c r="F63" s="11" t="str">
        <f>+VLOOKUP(E63,Participants!$A$1:$F$798,2,FALSE)</f>
        <v>Lauren Daley</v>
      </c>
      <c r="G63" s="11" t="str">
        <f>+VLOOKUP(E63,Participants!$A$1:$F$798,4,FALSE)</f>
        <v>AMA</v>
      </c>
      <c r="H63" s="11" t="str">
        <f>+VLOOKUP(E63,Participants!$A$1:$F$798,5,FALSE)</f>
        <v>F</v>
      </c>
      <c r="I63" s="11">
        <f>+VLOOKUP(E63,Participants!$A$1:$F$798,3,FALSE)</f>
        <v>7</v>
      </c>
      <c r="J63" s="11" t="str">
        <f>+VLOOKUP(E63,Participants!$A$1:$G$798,7,FALSE)</f>
        <v>VARSITY GIRLS</v>
      </c>
      <c r="K63" s="11"/>
      <c r="L63" s="11"/>
    </row>
    <row r="64" spans="1:12" ht="14.25" customHeight="1" x14ac:dyDescent="0.35">
      <c r="A64" s="76" t="s">
        <v>904</v>
      </c>
      <c r="B64" s="22">
        <v>9</v>
      </c>
      <c r="C64" s="22" t="s">
        <v>1018</v>
      </c>
      <c r="D64" s="22">
        <v>5</v>
      </c>
      <c r="E64" s="22">
        <v>1074</v>
      </c>
      <c r="F64" s="24" t="str">
        <f>+VLOOKUP(E64,Participants!$A$1:$F$798,2,FALSE)</f>
        <v>Samara Keith</v>
      </c>
      <c r="G64" s="24" t="str">
        <f>+VLOOKUP(E64,Participants!$A$1:$F$798,4,FALSE)</f>
        <v>JFK</v>
      </c>
      <c r="H64" s="24" t="str">
        <f>+VLOOKUP(E64,Participants!$A$1:$F$798,5,FALSE)</f>
        <v>F</v>
      </c>
      <c r="I64" s="24">
        <f>+VLOOKUP(E64,Participants!$A$1:$F$798,3,FALSE)</f>
        <v>8</v>
      </c>
      <c r="J64" s="24" t="str">
        <f>+VLOOKUP(E64,Participants!$A$1:$G$798,7,FALSE)</f>
        <v>VARSITY GIRLS</v>
      </c>
      <c r="K64" s="24"/>
      <c r="L64" s="24"/>
    </row>
    <row r="65" spans="1:12" ht="14.25" customHeight="1" x14ac:dyDescent="0.35">
      <c r="A65" s="76" t="s">
        <v>904</v>
      </c>
      <c r="B65" s="25">
        <v>8</v>
      </c>
      <c r="C65" s="25" t="s">
        <v>1019</v>
      </c>
      <c r="D65" s="25">
        <v>6</v>
      </c>
      <c r="E65" s="25">
        <v>920</v>
      </c>
      <c r="F65" s="11" t="str">
        <f>+VLOOKUP(E65,Participants!$A$1:$F$798,2,FALSE)</f>
        <v>Julia Piaggesi</v>
      </c>
      <c r="G65" s="11" t="str">
        <f>+VLOOKUP(E65,Participants!$A$1:$F$798,4,FALSE)</f>
        <v>GAA</v>
      </c>
      <c r="H65" s="11" t="str">
        <f>+VLOOKUP(E65,Participants!$A$1:$F$798,5,FALSE)</f>
        <v>F</v>
      </c>
      <c r="I65" s="11">
        <f>+VLOOKUP(E65,Participants!$A$1:$F$798,3,FALSE)</f>
        <v>8</v>
      </c>
      <c r="J65" s="11" t="str">
        <f>+VLOOKUP(E65,Participants!$A$1:$G$798,7,FALSE)</f>
        <v>VARSITY GIRLS</v>
      </c>
      <c r="K65" s="11"/>
      <c r="L65" s="11"/>
    </row>
    <row r="66" spans="1:12" ht="14.25" customHeight="1" x14ac:dyDescent="0.35">
      <c r="A66" s="76" t="s">
        <v>904</v>
      </c>
      <c r="B66" s="22">
        <v>7</v>
      </c>
      <c r="C66" s="22" t="s">
        <v>1020</v>
      </c>
      <c r="D66" s="22">
        <v>6</v>
      </c>
      <c r="E66" s="22">
        <v>597</v>
      </c>
      <c r="F66" s="24" t="str">
        <f>+VLOOKUP(E66,Participants!$A$1:$F$798,2,FALSE)</f>
        <v>Lidia Cortes</v>
      </c>
      <c r="G66" s="24" t="str">
        <f>+VLOOKUP(E66,Participants!$A$1:$F$798,4,FALSE)</f>
        <v>AMA</v>
      </c>
      <c r="H66" s="24" t="str">
        <f>+VLOOKUP(E66,Participants!$A$1:$F$798,5,FALSE)</f>
        <v>F</v>
      </c>
      <c r="I66" s="24">
        <f>+VLOOKUP(E66,Participants!$A$1:$F$798,3,FALSE)</f>
        <v>8</v>
      </c>
      <c r="J66" s="24" t="str">
        <f>+VLOOKUP(E66,Participants!$A$1:$G$798,7,FALSE)</f>
        <v>VARSITY GIRLS</v>
      </c>
      <c r="K66" s="24"/>
      <c r="L66" s="24"/>
    </row>
    <row r="67" spans="1:12" ht="14.25" customHeight="1" x14ac:dyDescent="0.35">
      <c r="A67" s="76" t="s">
        <v>904</v>
      </c>
      <c r="B67" s="25">
        <v>8</v>
      </c>
      <c r="C67" s="25" t="s">
        <v>1020</v>
      </c>
      <c r="D67" s="25">
        <v>2</v>
      </c>
      <c r="E67" s="25">
        <v>918</v>
      </c>
      <c r="F67" s="11" t="str">
        <f>+VLOOKUP(E67,Participants!$A$1:$F$798,2,FALSE)</f>
        <v>Bridget Fraino</v>
      </c>
      <c r="G67" s="11" t="str">
        <f>+VLOOKUP(E67,Participants!$A$1:$F$798,4,FALSE)</f>
        <v>GAA</v>
      </c>
      <c r="H67" s="11" t="str">
        <f>+VLOOKUP(E67,Participants!$A$1:$F$798,5,FALSE)</f>
        <v>F</v>
      </c>
      <c r="I67" s="11">
        <f>+VLOOKUP(E67,Participants!$A$1:$F$798,3,FALSE)</f>
        <v>8</v>
      </c>
      <c r="J67" s="11" t="str">
        <f>+VLOOKUP(E67,Participants!$A$1:$G$798,7,FALSE)</f>
        <v>VARSITY GIRLS</v>
      </c>
      <c r="K67" s="11"/>
      <c r="L67" s="11"/>
    </row>
    <row r="68" spans="1:12" ht="14.25" customHeight="1" x14ac:dyDescent="0.35">
      <c r="A68" s="76" t="s">
        <v>904</v>
      </c>
      <c r="B68" s="25">
        <v>8</v>
      </c>
      <c r="C68" s="25" t="s">
        <v>1021</v>
      </c>
      <c r="D68" s="25">
        <v>8</v>
      </c>
      <c r="E68" s="25">
        <v>601</v>
      </c>
      <c r="F68" s="11" t="str">
        <f>+VLOOKUP(E68,Participants!$A$1:$F$798,2,FALSE)</f>
        <v>Sofia Valderrama</v>
      </c>
      <c r="G68" s="11" t="str">
        <f>+VLOOKUP(E68,Participants!$A$1:$F$798,4,FALSE)</f>
        <v>AMA</v>
      </c>
      <c r="H68" s="11" t="str">
        <f>+VLOOKUP(E68,Participants!$A$1:$F$798,5,FALSE)</f>
        <v>F</v>
      </c>
      <c r="I68" s="11">
        <f>+VLOOKUP(E68,Participants!$A$1:$F$798,3,FALSE)</f>
        <v>8</v>
      </c>
      <c r="J68" s="11" t="str">
        <f>+VLOOKUP(E68,Participants!$A$1:$G$798,7,FALSE)</f>
        <v>VARSITY GIRLS</v>
      </c>
      <c r="K68" s="11"/>
      <c r="L68" s="11"/>
    </row>
    <row r="69" spans="1:12" ht="14.25" customHeight="1" x14ac:dyDescent="0.35">
      <c r="A69" s="76" t="s">
        <v>904</v>
      </c>
      <c r="B69" s="25">
        <v>8</v>
      </c>
      <c r="C69" s="25" t="s">
        <v>1022</v>
      </c>
      <c r="D69" s="25">
        <v>1</v>
      </c>
      <c r="E69" s="25">
        <v>270</v>
      </c>
      <c r="F69" s="11" t="str">
        <f>+VLOOKUP(E69,Participants!$A$1:$F$798,2,FALSE)</f>
        <v>Gabriella Kaufmann</v>
      </c>
      <c r="G69" s="11" t="str">
        <f>+VLOOKUP(E69,Participants!$A$1:$F$798,4,FALSE)</f>
        <v>STL</v>
      </c>
      <c r="H69" s="11" t="str">
        <f>+VLOOKUP(E69,Participants!$A$1:$F$798,5,FALSE)</f>
        <v>F</v>
      </c>
      <c r="I69" s="11">
        <f>+VLOOKUP(E69,Participants!$A$1:$F$798,3,FALSE)</f>
        <v>8</v>
      </c>
      <c r="J69" s="11" t="str">
        <f>+VLOOKUP(E69,Participants!$A$1:$G$798,7,FALSE)</f>
        <v>VARSITY GIRLS</v>
      </c>
      <c r="K69" s="11"/>
      <c r="L69" s="11"/>
    </row>
    <row r="70" spans="1:12" ht="14.25" customHeight="1" x14ac:dyDescent="0.35">
      <c r="A70" s="76" t="s">
        <v>904</v>
      </c>
      <c r="B70" s="22">
        <v>7</v>
      </c>
      <c r="C70" s="22" t="s">
        <v>1023</v>
      </c>
      <c r="D70" s="22">
        <v>7</v>
      </c>
      <c r="E70" s="22">
        <v>917</v>
      </c>
      <c r="F70" s="24" t="str">
        <f>+VLOOKUP(E70,Participants!$A$1:$F$798,2,FALSE)</f>
        <v>Eliana Cornetti</v>
      </c>
      <c r="G70" s="24" t="str">
        <f>+VLOOKUP(E70,Participants!$A$1:$F$798,4,FALSE)</f>
        <v>GAA</v>
      </c>
      <c r="H70" s="24" t="str">
        <f>+VLOOKUP(E70,Participants!$A$1:$F$798,5,FALSE)</f>
        <v>F</v>
      </c>
      <c r="I70" s="24">
        <f>+VLOOKUP(E70,Participants!$A$1:$F$798,3,FALSE)</f>
        <v>8</v>
      </c>
      <c r="J70" s="24" t="str">
        <f>+VLOOKUP(E70,Participants!$A$1:$G$798,7,FALSE)</f>
        <v>VARSITY GIRLS</v>
      </c>
      <c r="K70" s="24"/>
      <c r="L70" s="24"/>
    </row>
    <row r="71" spans="1:12" ht="14.25" customHeight="1" x14ac:dyDescent="0.35">
      <c r="A71" s="76" t="s">
        <v>904</v>
      </c>
      <c r="B71" s="22">
        <v>7</v>
      </c>
      <c r="C71" s="22" t="s">
        <v>1024</v>
      </c>
      <c r="D71" s="22">
        <v>2</v>
      </c>
      <c r="E71" s="22">
        <v>255</v>
      </c>
      <c r="F71" s="24" t="str">
        <f>+VLOOKUP(E71,Participants!$A$1:$F$798,2,FALSE)</f>
        <v>Keira Duckett</v>
      </c>
      <c r="G71" s="24" t="str">
        <f>+VLOOKUP(E71,Participants!$A$1:$F$798,4,FALSE)</f>
        <v>STL</v>
      </c>
      <c r="H71" s="24" t="str">
        <f>+VLOOKUP(E71,Participants!$A$1:$F$798,5,FALSE)</f>
        <v>F</v>
      </c>
      <c r="I71" s="24">
        <f>+VLOOKUP(E71,Participants!$A$1:$F$798,3,FALSE)</f>
        <v>8</v>
      </c>
      <c r="J71" s="24" t="str">
        <f>+VLOOKUP(E71,Participants!$A$1:$G$798,7,FALSE)</f>
        <v>VARSITY GIRLS</v>
      </c>
      <c r="K71" s="24"/>
      <c r="L71" s="24"/>
    </row>
    <row r="72" spans="1:12" ht="14.25" customHeight="1" x14ac:dyDescent="0.35">
      <c r="A72" s="76" t="s">
        <v>904</v>
      </c>
      <c r="B72" s="22">
        <v>7</v>
      </c>
      <c r="C72" s="22" t="s">
        <v>1025</v>
      </c>
      <c r="D72" s="22">
        <v>4</v>
      </c>
      <c r="E72" s="22">
        <v>582</v>
      </c>
      <c r="F72" s="24" t="str">
        <f>+VLOOKUP(E72,Participants!$A$1:$F$798,2,FALSE)</f>
        <v>Esther DeFilippo</v>
      </c>
      <c r="G72" s="24" t="str">
        <f>+VLOOKUP(E72,Participants!$A$1:$F$798,4,FALSE)</f>
        <v>AMA</v>
      </c>
      <c r="H72" s="24" t="str">
        <f>+VLOOKUP(E72,Participants!$A$1:$F$798,5,FALSE)</f>
        <v>F</v>
      </c>
      <c r="I72" s="24">
        <f>+VLOOKUP(E72,Participants!$A$1:$F$798,3,FALSE)</f>
        <v>7</v>
      </c>
      <c r="J72" s="24" t="str">
        <f>+VLOOKUP(E72,Participants!$A$1:$G$798,7,FALSE)</f>
        <v>VARSITY GIRLS</v>
      </c>
      <c r="K72" s="24"/>
      <c r="L72" s="24"/>
    </row>
    <row r="73" spans="1:12" ht="14.25" customHeight="1" x14ac:dyDescent="0.35">
      <c r="A73" s="76" t="s">
        <v>904</v>
      </c>
      <c r="B73" s="22">
        <v>9</v>
      </c>
      <c r="C73" s="22" t="s">
        <v>1026</v>
      </c>
      <c r="D73" s="22">
        <v>2</v>
      </c>
      <c r="E73" s="22">
        <v>587</v>
      </c>
      <c r="F73" s="24" t="str">
        <f>+VLOOKUP(E73,Participants!$A$1:$F$798,2,FALSE)</f>
        <v>Aaliyah Jones</v>
      </c>
      <c r="G73" s="24" t="str">
        <f>+VLOOKUP(E73,Participants!$A$1:$F$798,4,FALSE)</f>
        <v>AMA</v>
      </c>
      <c r="H73" s="24" t="str">
        <f>+VLOOKUP(E73,Participants!$A$1:$F$798,5,FALSE)</f>
        <v>F</v>
      </c>
      <c r="I73" s="24">
        <f>+VLOOKUP(E73,Participants!$A$1:$F$798,3,FALSE)</f>
        <v>8</v>
      </c>
      <c r="J73" s="24" t="str">
        <f>+VLOOKUP(E73,Participants!$A$1:$G$798,7,FALSE)</f>
        <v>VARSITY GIRLS</v>
      </c>
      <c r="K73" s="24"/>
      <c r="L73" s="24"/>
    </row>
    <row r="74" spans="1:12" ht="14.25" customHeight="1" x14ac:dyDescent="0.35">
      <c r="A74" s="76" t="s">
        <v>904</v>
      </c>
      <c r="B74" s="22">
        <v>7</v>
      </c>
      <c r="C74" s="26" t="s">
        <v>1027</v>
      </c>
      <c r="D74" s="22">
        <v>3</v>
      </c>
      <c r="E74" s="22">
        <v>924</v>
      </c>
      <c r="F74" s="24" t="str">
        <f>+VLOOKUP(E74,Participants!$A$1:$F$798,2,FALSE)</f>
        <v>Isabella Trosky</v>
      </c>
      <c r="G74" s="24" t="str">
        <f>+VLOOKUP(E74,Participants!$A$1:$F$798,4,FALSE)</f>
        <v>GAA</v>
      </c>
      <c r="H74" s="24" t="str">
        <f>+VLOOKUP(E74,Participants!$A$1:$F$798,5,FALSE)</f>
        <v>F</v>
      </c>
      <c r="I74" s="24">
        <f>+VLOOKUP(E74,Participants!$A$1:$F$798,3,FALSE)</f>
        <v>8</v>
      </c>
      <c r="J74" s="24" t="str">
        <f>+VLOOKUP(E74,Participants!$A$1:$G$798,7,FALSE)</f>
        <v>VARSITY GIRLS</v>
      </c>
      <c r="K74" s="24"/>
      <c r="L74" s="24"/>
    </row>
    <row r="75" spans="1:12" ht="14.25" customHeight="1" x14ac:dyDescent="0.35">
      <c r="A75" s="76" t="s">
        <v>904</v>
      </c>
      <c r="B75" s="25">
        <v>8</v>
      </c>
      <c r="C75" s="27" t="s">
        <v>1028</v>
      </c>
      <c r="D75" s="25">
        <v>5</v>
      </c>
      <c r="E75" s="25">
        <v>267</v>
      </c>
      <c r="F75" s="11" t="str">
        <f>+VLOOKUP(E75,Participants!$A$1:$F$798,2,FALSE)</f>
        <v>Dagen Sutfin</v>
      </c>
      <c r="G75" s="11" t="str">
        <f>+VLOOKUP(E75,Participants!$A$1:$F$798,4,FALSE)</f>
        <v>STL</v>
      </c>
      <c r="H75" s="11" t="str">
        <f>+VLOOKUP(E75,Participants!$A$1:$F$798,5,FALSE)</f>
        <v>F</v>
      </c>
      <c r="I75" s="11">
        <f>+VLOOKUP(E75,Participants!$A$1:$F$798,3,FALSE)</f>
        <v>7</v>
      </c>
      <c r="J75" s="11" t="str">
        <f>+VLOOKUP(E75,Participants!$A$1:$G$798,7,FALSE)</f>
        <v>VARSITY GIRLS</v>
      </c>
      <c r="K75" s="11"/>
      <c r="L75" s="11"/>
    </row>
    <row r="76" spans="1:12" ht="14.25" customHeight="1" x14ac:dyDescent="0.35">
      <c r="A76" s="76" t="s">
        <v>904</v>
      </c>
      <c r="B76" s="22">
        <v>7</v>
      </c>
      <c r="C76" s="26"/>
      <c r="D76" s="22">
        <v>1</v>
      </c>
      <c r="E76" s="22">
        <v>588</v>
      </c>
      <c r="F76" s="24" t="str">
        <f>+VLOOKUP(E76,Participants!$A$1:$F$798,2,FALSE)</f>
        <v>Anne Farnan</v>
      </c>
      <c r="G76" s="24" t="str">
        <f>+VLOOKUP(E76,Participants!$A$1:$F$798,4,FALSE)</f>
        <v>AMA</v>
      </c>
      <c r="H76" s="24" t="str">
        <f>+VLOOKUP(E76,Participants!$A$1:$F$798,5,FALSE)</f>
        <v>F</v>
      </c>
      <c r="I76" s="24">
        <f>+VLOOKUP(E76,Participants!$A$1:$F$798,3,FALSE)</f>
        <v>8</v>
      </c>
      <c r="J76" s="24" t="str">
        <f>+VLOOKUP(E76,Participants!$A$1:$G$798,7,FALSE)</f>
        <v>VARSITY GIRLS</v>
      </c>
      <c r="K76" s="24"/>
      <c r="L76" s="24"/>
    </row>
    <row r="77" spans="1:12" ht="14.25" customHeight="1" x14ac:dyDescent="0.35">
      <c r="A77" s="76" t="s">
        <v>904</v>
      </c>
      <c r="B77" s="22">
        <v>7</v>
      </c>
      <c r="C77" s="26" t="s">
        <v>1029</v>
      </c>
      <c r="D77" s="22">
        <v>5</v>
      </c>
      <c r="E77" s="22">
        <v>1127</v>
      </c>
      <c r="F77" s="24" t="e">
        <f>+VLOOKUP(E77,Participants!$A$1:$F$798,2,FALSE)</f>
        <v>#N/A</v>
      </c>
      <c r="G77" s="24" t="e">
        <f>+VLOOKUP(E77,Participants!$A$1:$F$798,4,FALSE)</f>
        <v>#N/A</v>
      </c>
      <c r="H77" s="24" t="e">
        <f>+VLOOKUP(E77,Participants!$A$1:$F$798,5,FALSE)</f>
        <v>#N/A</v>
      </c>
      <c r="I77" s="24" t="e">
        <f>+VLOOKUP(E77,Participants!$A$1:$F$798,3,FALSE)</f>
        <v>#N/A</v>
      </c>
      <c r="J77" s="24" t="e">
        <f>+VLOOKUP(E77,Participants!$A$1:$G$798,7,FALSE)</f>
        <v>#N/A</v>
      </c>
      <c r="K77" s="24"/>
      <c r="L77" s="24"/>
    </row>
    <row r="78" spans="1:12" ht="14.25" customHeight="1" x14ac:dyDescent="0.35">
      <c r="A78" s="76" t="s">
        <v>904</v>
      </c>
      <c r="B78" s="25">
        <v>2</v>
      </c>
      <c r="C78" s="25" t="s">
        <v>1030</v>
      </c>
      <c r="D78" s="25">
        <v>5</v>
      </c>
      <c r="E78" s="25">
        <v>271</v>
      </c>
      <c r="F78" s="11" t="e">
        <f>+VLOOKUP(E78,Participants!$A$1:$F$798,2,FALSE)</f>
        <v>#N/A</v>
      </c>
      <c r="G78" s="11" t="e">
        <f>+VLOOKUP(E78,Participants!$A$1:$F$798,4,FALSE)</f>
        <v>#N/A</v>
      </c>
      <c r="H78" s="11" t="e">
        <f>+VLOOKUP(E78,Participants!$A$1:$F$798,5,FALSE)</f>
        <v>#N/A</v>
      </c>
      <c r="I78" s="11" t="e">
        <f>+VLOOKUP(E78,Participants!$A$1:$F$798,3,FALSE)</f>
        <v>#N/A</v>
      </c>
      <c r="J78" s="11" t="e">
        <f>+VLOOKUP(E78,Participants!$A$1:$G$798,7,FALSE)</f>
        <v>#N/A</v>
      </c>
      <c r="K78" s="11"/>
      <c r="L78" s="11"/>
    </row>
    <row r="79" spans="1:12" ht="14.25" customHeight="1" x14ac:dyDescent="0.35">
      <c r="A79" s="76" t="s">
        <v>904</v>
      </c>
      <c r="B79" s="25">
        <v>2</v>
      </c>
      <c r="C79" s="25"/>
      <c r="D79" s="25">
        <v>8</v>
      </c>
      <c r="E79" s="25"/>
      <c r="F79" s="11" t="e">
        <f>+VLOOKUP(E79,Participants!$A$1:$F$798,2,FALSE)</f>
        <v>#N/A</v>
      </c>
      <c r="G79" s="11" t="e">
        <f>+VLOOKUP(E79,Participants!$A$1:$F$798,4,FALSE)</f>
        <v>#N/A</v>
      </c>
      <c r="H79" s="11" t="e">
        <f>+VLOOKUP(E79,Participants!$A$1:$F$798,5,FALSE)</f>
        <v>#N/A</v>
      </c>
      <c r="I79" s="11" t="e">
        <f>+VLOOKUP(E79,Participants!$A$1:$F$798,3,FALSE)</f>
        <v>#N/A</v>
      </c>
      <c r="J79" s="11" t="e">
        <f>+VLOOKUP(E79,Participants!$A$1:$G$798,7,FALSE)</f>
        <v>#N/A</v>
      </c>
      <c r="K79" s="11"/>
      <c r="L79" s="11"/>
    </row>
    <row r="80" spans="1:12" ht="14.25" customHeight="1" x14ac:dyDescent="0.35">
      <c r="A80" s="76" t="s">
        <v>904</v>
      </c>
      <c r="B80" s="22">
        <v>3</v>
      </c>
      <c r="C80" s="22"/>
      <c r="D80" s="22">
        <v>5</v>
      </c>
      <c r="E80" s="22"/>
      <c r="F80" s="24" t="e">
        <f>+VLOOKUP(E80,Participants!$A$1:$F$798,2,FALSE)</f>
        <v>#N/A</v>
      </c>
      <c r="G80" s="24" t="e">
        <f>+VLOOKUP(E80,Participants!$A$1:$F$798,4,FALSE)</f>
        <v>#N/A</v>
      </c>
      <c r="H80" s="24" t="e">
        <f>+VLOOKUP(E80,Participants!$A$1:$F$798,5,FALSE)</f>
        <v>#N/A</v>
      </c>
      <c r="I80" s="24" t="e">
        <f>+VLOOKUP(E80,Participants!$A$1:$F$798,3,FALSE)</f>
        <v>#N/A</v>
      </c>
      <c r="J80" s="24" t="e">
        <f>+VLOOKUP(E80,Participants!$A$1:$G$798,7,FALSE)</f>
        <v>#N/A</v>
      </c>
      <c r="K80" s="24"/>
      <c r="L80" s="24"/>
    </row>
    <row r="81" spans="1:12" ht="14.25" customHeight="1" x14ac:dyDescent="0.35">
      <c r="A81" s="76" t="s">
        <v>904</v>
      </c>
      <c r="B81" s="22">
        <v>3</v>
      </c>
      <c r="C81" s="22"/>
      <c r="D81" s="22">
        <v>6</v>
      </c>
      <c r="E81" s="22"/>
      <c r="F81" s="24" t="e">
        <f>+VLOOKUP(E81,Participants!$A$1:$F$798,2,FALSE)</f>
        <v>#N/A</v>
      </c>
      <c r="G81" s="24" t="e">
        <f>+VLOOKUP(E81,Participants!$A$1:$F$798,4,FALSE)</f>
        <v>#N/A</v>
      </c>
      <c r="H81" s="24" t="e">
        <f>+VLOOKUP(E81,Participants!$A$1:$F$798,5,FALSE)</f>
        <v>#N/A</v>
      </c>
      <c r="I81" s="24" t="e">
        <f>+VLOOKUP(E81,Participants!$A$1:$F$798,3,FALSE)</f>
        <v>#N/A</v>
      </c>
      <c r="J81" s="24" t="e">
        <f>+VLOOKUP(E81,Participants!$A$1:$G$798,7,FALSE)</f>
        <v>#N/A</v>
      </c>
      <c r="K81" s="24"/>
      <c r="L81" s="24"/>
    </row>
    <row r="82" spans="1:12" ht="14.25" customHeight="1" x14ac:dyDescent="0.35">
      <c r="A82" s="76" t="s">
        <v>904</v>
      </c>
      <c r="B82" s="22">
        <v>3</v>
      </c>
      <c r="C82" s="22"/>
      <c r="D82" s="22">
        <v>7</v>
      </c>
      <c r="E82" s="22"/>
      <c r="F82" s="24" t="e">
        <f>+VLOOKUP(E82,Participants!$A$1:$F$798,2,FALSE)</f>
        <v>#N/A</v>
      </c>
      <c r="G82" s="24" t="e">
        <f>+VLOOKUP(E82,Participants!$A$1:$F$798,4,FALSE)</f>
        <v>#N/A</v>
      </c>
      <c r="H82" s="24" t="e">
        <f>+VLOOKUP(E82,Participants!$A$1:$F$798,5,FALSE)</f>
        <v>#N/A</v>
      </c>
      <c r="I82" s="24" t="e">
        <f>+VLOOKUP(E82,Participants!$A$1:$F$798,3,FALSE)</f>
        <v>#N/A</v>
      </c>
      <c r="J82" s="24" t="e">
        <f>+VLOOKUP(E82,Participants!$A$1:$G$798,7,FALSE)</f>
        <v>#N/A</v>
      </c>
      <c r="K82" s="24"/>
      <c r="L82" s="24"/>
    </row>
    <row r="83" spans="1:12" ht="14.25" customHeight="1" x14ac:dyDescent="0.35">
      <c r="A83" s="76" t="s">
        <v>904</v>
      </c>
      <c r="B83" s="22">
        <v>3</v>
      </c>
      <c r="C83" s="22"/>
      <c r="D83" s="22">
        <v>8</v>
      </c>
      <c r="E83" s="22"/>
      <c r="F83" s="24" t="e">
        <f>+VLOOKUP(E83,Participants!$A$1:$F$798,2,FALSE)</f>
        <v>#N/A</v>
      </c>
      <c r="G83" s="24" t="e">
        <f>+VLOOKUP(E83,Participants!$A$1:$F$798,4,FALSE)</f>
        <v>#N/A</v>
      </c>
      <c r="H83" s="24" t="e">
        <f>+VLOOKUP(E83,Participants!$A$1:$F$798,5,FALSE)</f>
        <v>#N/A</v>
      </c>
      <c r="I83" s="24" t="e">
        <f>+VLOOKUP(E83,Participants!$A$1:$F$798,3,FALSE)</f>
        <v>#N/A</v>
      </c>
      <c r="J83" s="24" t="e">
        <f>+VLOOKUP(E83,Participants!$A$1:$G$798,7,FALSE)</f>
        <v>#N/A</v>
      </c>
      <c r="K83" s="24"/>
      <c r="L83" s="24"/>
    </row>
    <row r="84" spans="1:12" ht="14.25" customHeight="1" x14ac:dyDescent="0.35">
      <c r="A84" s="76" t="s">
        <v>904</v>
      </c>
      <c r="B84" s="22">
        <v>5</v>
      </c>
      <c r="C84" s="22"/>
      <c r="D84" s="22">
        <v>8</v>
      </c>
      <c r="E84" s="22"/>
      <c r="F84" s="24" t="e">
        <f>+VLOOKUP(E84,Participants!$A$1:$F$798,2,FALSE)</f>
        <v>#N/A</v>
      </c>
      <c r="G84" s="24" t="e">
        <f>+VLOOKUP(E84,Participants!$A$1:$F$798,4,FALSE)</f>
        <v>#N/A</v>
      </c>
      <c r="H84" s="24" t="e">
        <f>+VLOOKUP(E84,Participants!$A$1:$F$798,5,FALSE)</f>
        <v>#N/A</v>
      </c>
      <c r="I84" s="24" t="e">
        <f>+VLOOKUP(E84,Participants!$A$1:$F$798,3,FALSE)</f>
        <v>#N/A</v>
      </c>
      <c r="J84" s="24" t="e">
        <f>+VLOOKUP(E84,Participants!$A$1:$G$798,7,FALSE)</f>
        <v>#N/A</v>
      </c>
      <c r="K84" s="24"/>
      <c r="L84" s="24"/>
    </row>
    <row r="85" spans="1:12" ht="14.25" customHeight="1" x14ac:dyDescent="0.35">
      <c r="A85" s="76" t="s">
        <v>904</v>
      </c>
      <c r="B85" s="25">
        <v>6</v>
      </c>
      <c r="C85" s="25"/>
      <c r="D85" s="25">
        <v>7</v>
      </c>
      <c r="E85" s="25"/>
      <c r="F85" s="11" t="e">
        <f>+VLOOKUP(E85,Participants!$A$1:$F$798,2,FALSE)</f>
        <v>#N/A</v>
      </c>
      <c r="G85" s="11" t="e">
        <f>+VLOOKUP(E85,Participants!$A$1:$F$798,4,FALSE)</f>
        <v>#N/A</v>
      </c>
      <c r="H85" s="11" t="e">
        <f>+VLOOKUP(E85,Participants!$A$1:$F$798,5,FALSE)</f>
        <v>#N/A</v>
      </c>
      <c r="I85" s="11" t="e">
        <f>+VLOOKUP(E85,Participants!$A$1:$F$798,3,FALSE)</f>
        <v>#N/A</v>
      </c>
      <c r="J85" s="11" t="e">
        <f>+VLOOKUP(E85,Participants!$A$1:$G$798,7,FALSE)</f>
        <v>#N/A</v>
      </c>
      <c r="K85" s="11"/>
      <c r="L85" s="11"/>
    </row>
    <row r="86" spans="1:12" ht="14.25" customHeight="1" x14ac:dyDescent="0.35">
      <c r="A86" s="76" t="s">
        <v>904</v>
      </c>
      <c r="B86" s="25">
        <v>6</v>
      </c>
      <c r="C86" s="25"/>
      <c r="D86" s="25">
        <v>8</v>
      </c>
      <c r="E86" s="25"/>
      <c r="F86" s="11" t="e">
        <f>+VLOOKUP(E86,Participants!$A$1:$F$798,2,FALSE)</f>
        <v>#N/A</v>
      </c>
      <c r="G86" s="11" t="e">
        <f>+VLOOKUP(E86,Participants!$A$1:$F$798,4,FALSE)</f>
        <v>#N/A</v>
      </c>
      <c r="H86" s="11" t="e">
        <f>+VLOOKUP(E86,Participants!$A$1:$F$798,5,FALSE)</f>
        <v>#N/A</v>
      </c>
      <c r="I86" s="11" t="e">
        <f>+VLOOKUP(E86,Participants!$A$1:$F$798,3,FALSE)</f>
        <v>#N/A</v>
      </c>
      <c r="J86" s="11" t="e">
        <f>+VLOOKUP(E86,Participants!$A$1:$G$798,7,FALSE)</f>
        <v>#N/A</v>
      </c>
      <c r="K86" s="11"/>
      <c r="L86" s="11"/>
    </row>
    <row r="87" spans="1:12" ht="14.25" customHeight="1" x14ac:dyDescent="0.35">
      <c r="A87" s="76" t="s">
        <v>904</v>
      </c>
      <c r="B87" s="22">
        <v>9</v>
      </c>
      <c r="C87" s="22"/>
      <c r="D87" s="22">
        <v>7</v>
      </c>
      <c r="E87" s="22"/>
      <c r="F87" s="24" t="e">
        <f>+VLOOKUP(E87,Participants!$A$1:$F$798,2,FALSE)</f>
        <v>#N/A</v>
      </c>
      <c r="G87" s="24" t="e">
        <f>+VLOOKUP(E87,Participants!$A$1:$F$798,4,FALSE)</f>
        <v>#N/A</v>
      </c>
      <c r="H87" s="24" t="e">
        <f>+VLOOKUP(E87,Participants!$A$1:$F$798,5,FALSE)</f>
        <v>#N/A</v>
      </c>
      <c r="I87" s="24" t="e">
        <f>+VLOOKUP(E87,Participants!$A$1:$F$798,3,FALSE)</f>
        <v>#N/A</v>
      </c>
      <c r="J87" s="24" t="e">
        <f>+VLOOKUP(E87,Participants!$A$1:$G$798,7,FALSE)</f>
        <v>#N/A</v>
      </c>
      <c r="K87" s="24"/>
      <c r="L87" s="24"/>
    </row>
    <row r="88" spans="1:12" ht="14.25" customHeight="1" x14ac:dyDescent="0.35">
      <c r="A88" s="76" t="s">
        <v>904</v>
      </c>
      <c r="B88" s="22">
        <v>9</v>
      </c>
      <c r="C88" s="22"/>
      <c r="D88" s="22">
        <v>8</v>
      </c>
      <c r="E88" s="22"/>
      <c r="F88" s="24" t="e">
        <f>+VLOOKUP(E88,Participants!$A$1:$F$798,2,FALSE)</f>
        <v>#N/A</v>
      </c>
      <c r="G88" s="24" t="e">
        <f>+VLOOKUP(E88,Participants!$A$1:$F$798,4,FALSE)</f>
        <v>#N/A</v>
      </c>
      <c r="H88" s="24" t="e">
        <f>+VLOOKUP(E88,Participants!$A$1:$F$798,5,FALSE)</f>
        <v>#N/A</v>
      </c>
      <c r="I88" s="24" t="e">
        <f>+VLOOKUP(E88,Participants!$A$1:$F$798,3,FALSE)</f>
        <v>#N/A</v>
      </c>
      <c r="J88" s="24" t="e">
        <f>+VLOOKUP(E88,Participants!$A$1:$G$798,7,FALSE)</f>
        <v>#N/A</v>
      </c>
      <c r="K88" s="24"/>
      <c r="L88" s="24"/>
    </row>
    <row r="89" spans="1:12" ht="14.25" customHeight="1" x14ac:dyDescent="0.35">
      <c r="A89" s="76" t="s">
        <v>904</v>
      </c>
      <c r="B89" s="25">
        <v>10</v>
      </c>
      <c r="C89" s="25"/>
      <c r="D89" s="25">
        <v>5</v>
      </c>
      <c r="E89" s="25"/>
      <c r="F89" s="11" t="e">
        <f>+VLOOKUP(E89,Participants!$A$1:$F$798,2,FALSE)</f>
        <v>#N/A</v>
      </c>
      <c r="G89" s="11" t="e">
        <f>+VLOOKUP(E89,Participants!$A$1:$F$798,4,FALSE)</f>
        <v>#N/A</v>
      </c>
      <c r="H89" s="11" t="e">
        <f>+VLOOKUP(E89,Participants!$A$1:$F$798,5,FALSE)</f>
        <v>#N/A</v>
      </c>
      <c r="I89" s="11" t="e">
        <f>+VLOOKUP(E89,Participants!$A$1:$F$798,3,FALSE)</f>
        <v>#N/A</v>
      </c>
      <c r="J89" s="11" t="e">
        <f>+VLOOKUP(E89,Participants!$A$1:$G$798,7,FALSE)</f>
        <v>#N/A</v>
      </c>
      <c r="K89" s="11"/>
      <c r="L89" s="11"/>
    </row>
    <row r="90" spans="1:12" ht="14.25" customHeight="1" x14ac:dyDescent="0.35">
      <c r="A90" s="76" t="s">
        <v>904</v>
      </c>
      <c r="B90" s="25">
        <v>10</v>
      </c>
      <c r="C90" s="25"/>
      <c r="D90" s="25">
        <v>6</v>
      </c>
      <c r="E90" s="25"/>
      <c r="F90" s="11" t="e">
        <f>+VLOOKUP(E90,Participants!$A$1:$F$798,2,FALSE)</f>
        <v>#N/A</v>
      </c>
      <c r="G90" s="11" t="e">
        <f>+VLOOKUP(E90,Participants!$A$1:$F$798,4,FALSE)</f>
        <v>#N/A</v>
      </c>
      <c r="H90" s="11" t="e">
        <f>+VLOOKUP(E90,Participants!$A$1:$F$798,5,FALSE)</f>
        <v>#N/A</v>
      </c>
      <c r="I90" s="11" t="e">
        <f>+VLOOKUP(E90,Participants!$A$1:$F$798,3,FALSE)</f>
        <v>#N/A</v>
      </c>
      <c r="J90" s="11" t="e">
        <f>+VLOOKUP(E90,Participants!$A$1:$G$798,7,FALSE)</f>
        <v>#N/A</v>
      </c>
      <c r="K90" s="11"/>
      <c r="L90" s="11"/>
    </row>
    <row r="91" spans="1:12" ht="14.25" customHeight="1" x14ac:dyDescent="0.35">
      <c r="A91" s="76" t="s">
        <v>904</v>
      </c>
      <c r="B91" s="25">
        <v>10</v>
      </c>
      <c r="C91" s="25"/>
      <c r="D91" s="25">
        <v>7</v>
      </c>
      <c r="E91" s="25"/>
      <c r="F91" s="11" t="e">
        <f>+VLOOKUP(E91,Participants!$A$1:$F$798,2,FALSE)</f>
        <v>#N/A</v>
      </c>
      <c r="G91" s="11" t="e">
        <f>+VLOOKUP(E91,Participants!$A$1:$F$798,4,FALSE)</f>
        <v>#N/A</v>
      </c>
      <c r="H91" s="11" t="e">
        <f>+VLOOKUP(E91,Participants!$A$1:$F$798,5,FALSE)</f>
        <v>#N/A</v>
      </c>
      <c r="I91" s="11" t="e">
        <f>+VLOOKUP(E91,Participants!$A$1:$F$798,3,FALSE)</f>
        <v>#N/A</v>
      </c>
      <c r="J91" s="11" t="e">
        <f>+VLOOKUP(E91,Participants!$A$1:$G$798,7,FALSE)</f>
        <v>#N/A</v>
      </c>
      <c r="K91" s="11"/>
      <c r="L91" s="11"/>
    </row>
    <row r="92" spans="1:12" ht="14.25" customHeight="1" x14ac:dyDescent="0.35">
      <c r="A92" s="76" t="s">
        <v>904</v>
      </c>
      <c r="B92" s="25">
        <v>10</v>
      </c>
      <c r="C92" s="25"/>
      <c r="D92" s="25">
        <v>8</v>
      </c>
      <c r="E92" s="25"/>
      <c r="F92" s="11" t="e">
        <f>+VLOOKUP(E92,Participants!$A$1:$F$798,2,FALSE)</f>
        <v>#N/A</v>
      </c>
      <c r="G92" s="11" t="e">
        <f>+VLOOKUP(E92,Participants!$A$1:$F$798,4,FALSE)</f>
        <v>#N/A</v>
      </c>
      <c r="H92" s="11" t="e">
        <f>+VLOOKUP(E92,Participants!$A$1:$F$798,5,FALSE)</f>
        <v>#N/A</v>
      </c>
      <c r="I92" s="11" t="e">
        <f>+VLOOKUP(E92,Participants!$A$1:$F$798,3,FALSE)</f>
        <v>#N/A</v>
      </c>
      <c r="J92" s="11" t="e">
        <f>+VLOOKUP(E92,Participants!$A$1:$G$798,7,FALSE)</f>
        <v>#N/A</v>
      </c>
      <c r="K92" s="11"/>
      <c r="L92" s="11"/>
    </row>
    <row r="93" spans="1:12" ht="14.25" customHeight="1" x14ac:dyDescent="0.35">
      <c r="A93" s="76" t="s">
        <v>904</v>
      </c>
      <c r="B93" s="22">
        <v>11</v>
      </c>
      <c r="C93" s="22"/>
      <c r="D93" s="22">
        <v>6</v>
      </c>
      <c r="E93" s="22"/>
      <c r="F93" s="24" t="e">
        <f>+VLOOKUP(E93,Participants!$A$1:$F$798,2,FALSE)</f>
        <v>#N/A</v>
      </c>
      <c r="G93" s="24" t="e">
        <f>+VLOOKUP(E93,Participants!$A$1:$F$798,4,FALSE)</f>
        <v>#N/A</v>
      </c>
      <c r="H93" s="24" t="e">
        <f>+VLOOKUP(E93,Participants!$A$1:$F$798,5,FALSE)</f>
        <v>#N/A</v>
      </c>
      <c r="I93" s="24" t="e">
        <f>+VLOOKUP(E93,Participants!$A$1:$F$798,3,FALSE)</f>
        <v>#N/A</v>
      </c>
      <c r="J93" s="24" t="e">
        <f>+VLOOKUP(E93,Participants!$A$1:$G$798,7,FALSE)</f>
        <v>#N/A</v>
      </c>
      <c r="K93" s="24"/>
      <c r="L93" s="24"/>
    </row>
    <row r="94" spans="1:12" ht="14.25" customHeight="1" x14ac:dyDescent="0.35">
      <c r="A94" s="76" t="s">
        <v>904</v>
      </c>
      <c r="B94" s="22">
        <v>11</v>
      </c>
      <c r="C94" s="22"/>
      <c r="D94" s="22">
        <v>7</v>
      </c>
      <c r="E94" s="22"/>
      <c r="F94" s="24" t="e">
        <f>+VLOOKUP(E94,Participants!$A$1:$F$798,2,FALSE)</f>
        <v>#N/A</v>
      </c>
      <c r="G94" s="24" t="e">
        <f>+VLOOKUP(E94,Participants!$A$1:$F$798,4,FALSE)</f>
        <v>#N/A</v>
      </c>
      <c r="H94" s="24" t="e">
        <f>+VLOOKUP(E94,Participants!$A$1:$F$798,5,FALSE)</f>
        <v>#N/A</v>
      </c>
      <c r="I94" s="24" t="e">
        <f>+VLOOKUP(E94,Participants!$A$1:$F$798,3,FALSE)</f>
        <v>#N/A</v>
      </c>
      <c r="J94" s="24" t="e">
        <f>+VLOOKUP(E94,Participants!$A$1:$G$798,7,FALSE)</f>
        <v>#N/A</v>
      </c>
      <c r="K94" s="24"/>
      <c r="L94" s="24"/>
    </row>
    <row r="95" spans="1:12" ht="14.25" customHeight="1" x14ac:dyDescent="0.35">
      <c r="A95" s="76" t="s">
        <v>904</v>
      </c>
      <c r="B95" s="22">
        <v>11</v>
      </c>
      <c r="C95" s="22"/>
      <c r="D95" s="22">
        <v>8</v>
      </c>
      <c r="E95" s="22"/>
      <c r="F95" s="24" t="e">
        <f>+VLOOKUP(E95,Participants!$A$1:$F$798,2,FALSE)</f>
        <v>#N/A</v>
      </c>
      <c r="G95" s="24" t="e">
        <f>+VLOOKUP(E95,Participants!$A$1:$F$798,4,FALSE)</f>
        <v>#N/A</v>
      </c>
      <c r="H95" s="24" t="e">
        <f>+VLOOKUP(E95,Participants!$A$1:$F$798,5,FALSE)</f>
        <v>#N/A</v>
      </c>
      <c r="I95" s="24" t="e">
        <f>+VLOOKUP(E95,Participants!$A$1:$F$798,3,FALSE)</f>
        <v>#N/A</v>
      </c>
      <c r="J95" s="24" t="e">
        <f>+VLOOKUP(E95,Participants!$A$1:$G$798,7,FALSE)</f>
        <v>#N/A</v>
      </c>
      <c r="K95" s="24"/>
      <c r="L95" s="24"/>
    </row>
    <row r="96" spans="1:12" ht="14.25" customHeight="1" x14ac:dyDescent="0.35">
      <c r="A96" s="76" t="s">
        <v>904</v>
      </c>
      <c r="B96" s="25">
        <v>12</v>
      </c>
      <c r="C96" s="25"/>
      <c r="D96" s="25">
        <v>7</v>
      </c>
      <c r="E96" s="25"/>
      <c r="F96" s="11" t="e">
        <f>+VLOOKUP(E96,Participants!$A$1:$F$798,2,FALSE)</f>
        <v>#N/A</v>
      </c>
      <c r="G96" s="11" t="e">
        <f>+VLOOKUP(E96,Participants!$A$1:$F$798,4,FALSE)</f>
        <v>#N/A</v>
      </c>
      <c r="H96" s="11" t="e">
        <f>+VLOOKUP(E96,Participants!$A$1:$F$798,5,FALSE)</f>
        <v>#N/A</v>
      </c>
      <c r="I96" s="11" t="e">
        <f>+VLOOKUP(E96,Participants!$A$1:$F$798,3,FALSE)</f>
        <v>#N/A</v>
      </c>
      <c r="J96" s="11" t="e">
        <f>+VLOOKUP(E96,Participants!$A$1:$G$798,7,FALSE)</f>
        <v>#N/A</v>
      </c>
      <c r="K96" s="11"/>
      <c r="L96" s="11"/>
    </row>
    <row r="97" spans="1:26" ht="14.25" customHeight="1" x14ac:dyDescent="0.35">
      <c r="A97" s="76" t="s">
        <v>904</v>
      </c>
      <c r="B97" s="25">
        <v>12</v>
      </c>
      <c r="C97" s="25"/>
      <c r="D97" s="25">
        <v>8</v>
      </c>
      <c r="E97" s="25"/>
      <c r="F97" s="11" t="e">
        <f>+VLOOKUP(E97,Participants!$A$1:$F$798,2,FALSE)</f>
        <v>#N/A</v>
      </c>
      <c r="G97" s="11" t="e">
        <f>+VLOOKUP(E97,Participants!$A$1:$F$798,4,FALSE)</f>
        <v>#N/A</v>
      </c>
      <c r="H97" s="11" t="e">
        <f>+VLOOKUP(E97,Participants!$A$1:$F$798,5,FALSE)</f>
        <v>#N/A</v>
      </c>
      <c r="I97" s="11" t="e">
        <f>+VLOOKUP(E97,Participants!$A$1:$F$798,3,FALSE)</f>
        <v>#N/A</v>
      </c>
      <c r="J97" s="11" t="e">
        <f>+VLOOKUP(E97,Participants!$A$1:$G$798,7,FALSE)</f>
        <v>#N/A</v>
      </c>
      <c r="K97" s="11"/>
      <c r="L97" s="11"/>
    </row>
    <row r="98" spans="1:26" ht="14.25" customHeight="1" x14ac:dyDescent="0.25">
      <c r="E98" s="27"/>
    </row>
    <row r="99" spans="1:26" ht="14.25" customHeight="1" x14ac:dyDescent="0.25">
      <c r="E99" s="27"/>
    </row>
    <row r="100" spans="1:26" ht="14.25" customHeight="1" x14ac:dyDescent="0.25">
      <c r="B100" s="31" t="s">
        <v>673</v>
      </c>
      <c r="C100" s="31" t="s">
        <v>235</v>
      </c>
      <c r="D100" s="31" t="s">
        <v>15</v>
      </c>
      <c r="E100" s="31" t="s">
        <v>18</v>
      </c>
      <c r="F100" s="31" t="s">
        <v>24</v>
      </c>
      <c r="G100" s="31" t="s">
        <v>27</v>
      </c>
      <c r="H100" s="31" t="s">
        <v>21</v>
      </c>
      <c r="I100" s="31" t="s">
        <v>674</v>
      </c>
      <c r="J100" s="31" t="s">
        <v>675</v>
      </c>
      <c r="K100" s="31" t="s">
        <v>33</v>
      </c>
      <c r="L100" s="31" t="s">
        <v>36</v>
      </c>
      <c r="M100" s="31" t="s">
        <v>54</v>
      </c>
      <c r="N100" s="31" t="s">
        <v>42</v>
      </c>
      <c r="O100" s="31" t="s">
        <v>48</v>
      </c>
      <c r="P100" s="31" t="s">
        <v>63</v>
      </c>
      <c r="Q100" s="31" t="s">
        <v>57</v>
      </c>
      <c r="R100" s="31" t="s">
        <v>592</v>
      </c>
      <c r="S100" s="31" t="s">
        <v>66</v>
      </c>
      <c r="T100" s="31" t="s">
        <v>69</v>
      </c>
      <c r="U100" s="31" t="s">
        <v>676</v>
      </c>
      <c r="V100" s="31" t="s">
        <v>677</v>
      </c>
      <c r="W100" s="31" t="s">
        <v>678</v>
      </c>
      <c r="X100" s="32" t="s">
        <v>10</v>
      </c>
      <c r="Y100" s="31" t="s">
        <v>45</v>
      </c>
      <c r="Z100" s="33" t="s">
        <v>679</v>
      </c>
    </row>
    <row r="101" spans="1:26" ht="14.25" customHeight="1" x14ac:dyDescent="0.25">
      <c r="A101" s="7" t="s">
        <v>180</v>
      </c>
      <c r="B101" s="7">
        <f t="shared" ref="B101:Y101" si="0">+SUMIFS($L$2:$L$97,$J$2:$J$97,$A101,$G$2:$G$97,B$100)</f>
        <v>0</v>
      </c>
      <c r="C101" s="7">
        <f t="shared" si="0"/>
        <v>0</v>
      </c>
      <c r="D101" s="7">
        <f t="shared" si="0"/>
        <v>0</v>
      </c>
      <c r="E101" s="7">
        <f t="shared" si="0"/>
        <v>20</v>
      </c>
      <c r="F101" s="7">
        <f t="shared" si="0"/>
        <v>0</v>
      </c>
      <c r="G101" s="7">
        <f t="shared" si="0"/>
        <v>0</v>
      </c>
      <c r="H101" s="7">
        <f t="shared" si="0"/>
        <v>0</v>
      </c>
      <c r="I101" s="7">
        <f t="shared" si="0"/>
        <v>0</v>
      </c>
      <c r="J101" s="7">
        <f t="shared" si="0"/>
        <v>0</v>
      </c>
      <c r="K101" s="7">
        <f t="shared" si="0"/>
        <v>0</v>
      </c>
      <c r="L101" s="7">
        <f t="shared" si="0"/>
        <v>5</v>
      </c>
      <c r="M101" s="7">
        <f t="shared" si="0"/>
        <v>0</v>
      </c>
      <c r="N101" s="7">
        <f t="shared" si="0"/>
        <v>0</v>
      </c>
      <c r="O101" s="7">
        <f t="shared" si="0"/>
        <v>6</v>
      </c>
      <c r="P101" s="7">
        <f t="shared" si="0"/>
        <v>0</v>
      </c>
      <c r="Q101" s="7">
        <f t="shared" si="0"/>
        <v>0</v>
      </c>
      <c r="R101" s="7">
        <f t="shared" si="0"/>
        <v>5</v>
      </c>
      <c r="S101" s="7">
        <f t="shared" si="0"/>
        <v>0</v>
      </c>
      <c r="T101" s="7">
        <f t="shared" si="0"/>
        <v>0</v>
      </c>
      <c r="U101" s="7">
        <f t="shared" si="0"/>
        <v>0</v>
      </c>
      <c r="V101" s="7">
        <f t="shared" si="0"/>
        <v>0</v>
      </c>
      <c r="W101" s="7">
        <f t="shared" si="0"/>
        <v>0</v>
      </c>
      <c r="X101" s="7">
        <f t="shared" si="0"/>
        <v>3</v>
      </c>
      <c r="Y101" s="7">
        <f t="shared" si="0"/>
        <v>0</v>
      </c>
      <c r="Z101" s="7">
        <f t="shared" ref="Z101:Z104" si="1">SUM(C101:Y101)</f>
        <v>39</v>
      </c>
    </row>
    <row r="102" spans="1:26" ht="14.25" customHeight="1" x14ac:dyDescent="0.25">
      <c r="A102" s="7" t="s">
        <v>166</v>
      </c>
      <c r="B102" s="7">
        <f t="shared" ref="B102:Y102" si="2">+SUMIFS($L$2:$L$97,$J$2:$J$97,$A102,$G$2:$G$97,B$100)</f>
        <v>0</v>
      </c>
      <c r="C102" s="7">
        <f t="shared" si="2"/>
        <v>0</v>
      </c>
      <c r="D102" s="7">
        <f t="shared" si="2"/>
        <v>0</v>
      </c>
      <c r="E102" s="7">
        <f t="shared" si="2"/>
        <v>17</v>
      </c>
      <c r="F102" s="7">
        <f t="shared" si="2"/>
        <v>0</v>
      </c>
      <c r="G102" s="7">
        <f t="shared" si="2"/>
        <v>0</v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7">
        <f t="shared" si="2"/>
        <v>0</v>
      </c>
      <c r="L102" s="7">
        <f t="shared" si="2"/>
        <v>4</v>
      </c>
      <c r="M102" s="7">
        <f t="shared" si="2"/>
        <v>0</v>
      </c>
      <c r="N102" s="7">
        <f t="shared" si="2"/>
        <v>0</v>
      </c>
      <c r="O102" s="7">
        <f t="shared" si="2"/>
        <v>8</v>
      </c>
      <c r="P102" s="7">
        <f t="shared" si="2"/>
        <v>0</v>
      </c>
      <c r="Q102" s="7">
        <f t="shared" si="2"/>
        <v>0</v>
      </c>
      <c r="R102" s="7">
        <f t="shared" si="2"/>
        <v>0</v>
      </c>
      <c r="S102" s="7">
        <f t="shared" si="2"/>
        <v>0</v>
      </c>
      <c r="T102" s="7">
        <f t="shared" si="2"/>
        <v>0</v>
      </c>
      <c r="U102" s="7">
        <f t="shared" si="2"/>
        <v>0</v>
      </c>
      <c r="V102" s="7">
        <f t="shared" si="2"/>
        <v>0</v>
      </c>
      <c r="W102" s="7">
        <f t="shared" si="2"/>
        <v>0</v>
      </c>
      <c r="X102" s="7">
        <f t="shared" si="2"/>
        <v>10</v>
      </c>
      <c r="Y102" s="7">
        <f t="shared" si="2"/>
        <v>0</v>
      </c>
      <c r="Z102" s="7">
        <f t="shared" si="1"/>
        <v>39</v>
      </c>
    </row>
    <row r="103" spans="1:26" ht="14.25" customHeight="1" x14ac:dyDescent="0.25">
      <c r="A103" s="7" t="s">
        <v>216</v>
      </c>
      <c r="B103" s="7">
        <f t="shared" ref="B103:Y103" si="3">+SUMIFS($L$2:$L$97,$J$2:$J$97,$A103,$G$2:$G$97,B$100)</f>
        <v>0</v>
      </c>
      <c r="C103" s="7">
        <f t="shared" si="3"/>
        <v>0</v>
      </c>
      <c r="D103" s="7">
        <f t="shared" si="3"/>
        <v>0</v>
      </c>
      <c r="E103" s="7">
        <f t="shared" si="3"/>
        <v>8</v>
      </c>
      <c r="F103" s="7">
        <f t="shared" si="3"/>
        <v>0</v>
      </c>
      <c r="G103" s="7">
        <f t="shared" si="3"/>
        <v>0</v>
      </c>
      <c r="H103" s="7">
        <f t="shared" si="3"/>
        <v>0</v>
      </c>
      <c r="I103" s="7">
        <f t="shared" si="3"/>
        <v>0</v>
      </c>
      <c r="J103" s="7">
        <f t="shared" si="3"/>
        <v>0</v>
      </c>
      <c r="K103" s="7">
        <f t="shared" si="3"/>
        <v>0</v>
      </c>
      <c r="L103" s="7">
        <f t="shared" si="3"/>
        <v>4</v>
      </c>
      <c r="M103" s="7">
        <f t="shared" si="3"/>
        <v>0</v>
      </c>
      <c r="N103" s="7">
        <f t="shared" si="3"/>
        <v>0</v>
      </c>
      <c r="O103" s="7">
        <f t="shared" si="3"/>
        <v>3</v>
      </c>
      <c r="P103" s="7">
        <f t="shared" si="3"/>
        <v>0</v>
      </c>
      <c r="Q103" s="7">
        <f t="shared" si="3"/>
        <v>10</v>
      </c>
      <c r="R103" s="7">
        <f t="shared" si="3"/>
        <v>0</v>
      </c>
      <c r="S103" s="7">
        <f t="shared" si="3"/>
        <v>0</v>
      </c>
      <c r="T103" s="7">
        <f t="shared" si="3"/>
        <v>0</v>
      </c>
      <c r="U103" s="7">
        <f t="shared" si="3"/>
        <v>0</v>
      </c>
      <c r="V103" s="7">
        <f t="shared" si="3"/>
        <v>0</v>
      </c>
      <c r="W103" s="7">
        <f t="shared" si="3"/>
        <v>0</v>
      </c>
      <c r="X103" s="7">
        <f t="shared" si="3"/>
        <v>14</v>
      </c>
      <c r="Y103" s="7">
        <f t="shared" si="3"/>
        <v>0</v>
      </c>
      <c r="Z103" s="7">
        <f t="shared" si="1"/>
        <v>39</v>
      </c>
    </row>
    <row r="104" spans="1:26" ht="14.25" customHeight="1" x14ac:dyDescent="0.25">
      <c r="A104" s="7" t="s">
        <v>197</v>
      </c>
      <c r="B104" s="7">
        <f t="shared" ref="B104:Y104" si="4">+SUMIFS($L$2:$L$97,$J$2:$J$97,$A104,$G$2:$G$97,B$100)</f>
        <v>0</v>
      </c>
      <c r="C104" s="7">
        <f t="shared" si="4"/>
        <v>0</v>
      </c>
      <c r="D104" s="7">
        <f t="shared" si="4"/>
        <v>0</v>
      </c>
      <c r="E104" s="7">
        <f t="shared" si="4"/>
        <v>6</v>
      </c>
      <c r="F104" s="7">
        <f t="shared" si="4"/>
        <v>0</v>
      </c>
      <c r="G104" s="7">
        <f t="shared" si="4"/>
        <v>0</v>
      </c>
      <c r="H104" s="7">
        <f t="shared" si="4"/>
        <v>0</v>
      </c>
      <c r="I104" s="7">
        <f t="shared" si="4"/>
        <v>0</v>
      </c>
      <c r="J104" s="7">
        <f t="shared" si="4"/>
        <v>0</v>
      </c>
      <c r="K104" s="7">
        <f t="shared" si="4"/>
        <v>0</v>
      </c>
      <c r="L104" s="7">
        <f t="shared" si="4"/>
        <v>6</v>
      </c>
      <c r="M104" s="7">
        <f t="shared" si="4"/>
        <v>0</v>
      </c>
      <c r="N104" s="7">
        <f t="shared" si="4"/>
        <v>0</v>
      </c>
      <c r="O104" s="7">
        <f t="shared" si="4"/>
        <v>5</v>
      </c>
      <c r="P104" s="7">
        <f t="shared" si="4"/>
        <v>0</v>
      </c>
      <c r="Q104" s="7">
        <f t="shared" si="4"/>
        <v>8</v>
      </c>
      <c r="R104" s="7">
        <f t="shared" si="4"/>
        <v>0</v>
      </c>
      <c r="S104" s="7">
        <f t="shared" si="4"/>
        <v>0</v>
      </c>
      <c r="T104" s="7">
        <f t="shared" si="4"/>
        <v>0</v>
      </c>
      <c r="U104" s="7">
        <f t="shared" si="4"/>
        <v>0</v>
      </c>
      <c r="V104" s="7">
        <f t="shared" si="4"/>
        <v>0</v>
      </c>
      <c r="W104" s="7">
        <f t="shared" si="4"/>
        <v>0</v>
      </c>
      <c r="X104" s="7">
        <f t="shared" si="4"/>
        <v>14</v>
      </c>
      <c r="Y104" s="7">
        <f t="shared" si="4"/>
        <v>0</v>
      </c>
      <c r="Z104" s="7">
        <f t="shared" si="1"/>
        <v>39</v>
      </c>
    </row>
  </sheetData>
  <autoFilter ref="A1:Z97" xr:uid="{00000000-0009-0000-0000-000009000000}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7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21" x14ac:dyDescent="0.35">
      <c r="A1" s="73" t="s">
        <v>1031</v>
      </c>
      <c r="B1" s="73" t="s">
        <v>657</v>
      </c>
      <c r="C1" s="73" t="s">
        <v>658</v>
      </c>
      <c r="D1" s="73" t="s">
        <v>659</v>
      </c>
      <c r="E1" s="73" t="s">
        <v>660</v>
      </c>
      <c r="F1" s="73" t="s">
        <v>1</v>
      </c>
      <c r="G1" s="73" t="s">
        <v>3</v>
      </c>
      <c r="H1" s="73" t="s">
        <v>661</v>
      </c>
      <c r="I1" s="73" t="s">
        <v>2</v>
      </c>
      <c r="J1" s="73" t="s">
        <v>5</v>
      </c>
      <c r="K1" s="73" t="s">
        <v>662</v>
      </c>
      <c r="L1" s="73" t="s">
        <v>663</v>
      </c>
    </row>
    <row r="2" spans="1:12" ht="14.25" customHeight="1" x14ac:dyDescent="0.35">
      <c r="A2" s="50" t="s">
        <v>1032</v>
      </c>
      <c r="B2" s="25">
        <v>1</v>
      </c>
      <c r="C2" s="25" t="s">
        <v>1033</v>
      </c>
      <c r="D2" s="52"/>
      <c r="E2" s="25">
        <v>207</v>
      </c>
      <c r="F2" s="11" t="str">
        <f>+VLOOKUP(E2,Participants!$A$1:$F$798,2,FALSE)</f>
        <v>Liam Ginsburg</v>
      </c>
      <c r="G2" s="11" t="str">
        <f>+VLOOKUP(E2,Participants!$A$1:$F$798,4,FALSE)</f>
        <v>STL</v>
      </c>
      <c r="H2" s="11" t="str">
        <f>+VLOOKUP(E2,Participants!$A$1:$F$798,5,FALSE)</f>
        <v>M</v>
      </c>
      <c r="I2" s="11">
        <f>+VLOOKUP(E2,Participants!$A$1:$F$798,3,FALSE)</f>
        <v>6</v>
      </c>
      <c r="J2" s="11" t="str">
        <f>+VLOOKUP(E2,Participants!$A$1:$G$798,7,FALSE)</f>
        <v>JV BOYS</v>
      </c>
      <c r="K2" s="11">
        <v>1</v>
      </c>
      <c r="L2" s="11">
        <v>10</v>
      </c>
    </row>
    <row r="3" spans="1:12" ht="14.25" customHeight="1" x14ac:dyDescent="0.35">
      <c r="A3" s="50" t="s">
        <v>1032</v>
      </c>
      <c r="B3" s="25">
        <v>1</v>
      </c>
      <c r="C3" s="25" t="s">
        <v>1034</v>
      </c>
      <c r="D3" s="52"/>
      <c r="E3" s="25">
        <v>208</v>
      </c>
      <c r="F3" s="11" t="str">
        <f>+VLOOKUP(E3,Participants!$A$1:$F$798,2,FALSE)</f>
        <v>Jake Kaufmann</v>
      </c>
      <c r="G3" s="11" t="str">
        <f>+VLOOKUP(E3,Participants!$A$1:$F$798,4,FALSE)</f>
        <v>STL</v>
      </c>
      <c r="H3" s="11" t="str">
        <f>+VLOOKUP(E3,Participants!$A$1:$F$798,5,FALSE)</f>
        <v>M</v>
      </c>
      <c r="I3" s="11">
        <f>+VLOOKUP(E3,Participants!$A$1:$F$798,3,FALSE)</f>
        <v>5</v>
      </c>
      <c r="J3" s="11" t="str">
        <f>+VLOOKUP(E3,Participants!$A$1:$G$798,7,FALSE)</f>
        <v>JV BOYS</v>
      </c>
      <c r="K3" s="11">
        <v>2</v>
      </c>
      <c r="L3" s="11">
        <v>8</v>
      </c>
    </row>
    <row r="4" spans="1:12" ht="14.25" customHeight="1" x14ac:dyDescent="0.35">
      <c r="A4" s="50" t="s">
        <v>1032</v>
      </c>
      <c r="B4" s="25">
        <v>1</v>
      </c>
      <c r="C4" s="25" t="s">
        <v>1035</v>
      </c>
      <c r="D4" s="52"/>
      <c r="E4" s="25">
        <v>217</v>
      </c>
      <c r="F4" s="11" t="str">
        <f>+VLOOKUP(E4,Participants!$A$1:$F$798,2,FALSE)</f>
        <v>Andrew Toth</v>
      </c>
      <c r="G4" s="11" t="str">
        <f>+VLOOKUP(E4,Participants!$A$1:$F$798,4,FALSE)</f>
        <v>STL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3</v>
      </c>
      <c r="L4" s="11">
        <v>6</v>
      </c>
    </row>
    <row r="5" spans="1:12" ht="14.25" customHeight="1" x14ac:dyDescent="0.35">
      <c r="A5" s="50" t="s">
        <v>1032</v>
      </c>
      <c r="B5" s="25">
        <v>1</v>
      </c>
      <c r="C5" s="25" t="s">
        <v>1036</v>
      </c>
      <c r="D5" s="52"/>
      <c r="E5" s="25">
        <v>884</v>
      </c>
      <c r="F5" s="11" t="str">
        <f>+VLOOKUP(E5,Participants!$A$1:$F$798,2,FALSE)</f>
        <v>Christian Kim</v>
      </c>
      <c r="G5" s="11" t="str">
        <f>+VLOOKUP(E5,Participants!$A$1:$F$798,4,FALSE)</f>
        <v>GAA</v>
      </c>
      <c r="H5" s="11" t="str">
        <f>+VLOOKUP(E5,Participants!$A$1:$F$798,5,FALSE)</f>
        <v>M</v>
      </c>
      <c r="I5" s="11">
        <f>+VLOOKUP(E5,Participants!$A$1:$F$798,3,FALSE)</f>
        <v>6</v>
      </c>
      <c r="J5" s="11" t="str">
        <f>+VLOOKUP(E5,Participants!$A$1:$G$798,7,FALSE)</f>
        <v>JV BOYS</v>
      </c>
      <c r="K5" s="11">
        <v>4</v>
      </c>
      <c r="L5" s="11">
        <v>5</v>
      </c>
    </row>
    <row r="6" spans="1:12" ht="14.25" customHeight="1" x14ac:dyDescent="0.35">
      <c r="A6" s="50" t="s">
        <v>1032</v>
      </c>
      <c r="B6" s="25">
        <v>1</v>
      </c>
      <c r="C6" s="25" t="s">
        <v>1037</v>
      </c>
      <c r="D6" s="52"/>
      <c r="E6" s="25">
        <v>242</v>
      </c>
      <c r="F6" s="11" t="str">
        <f>+VLOOKUP(E6,Participants!$A$1:$F$798,2,FALSE)</f>
        <v>Jackson  Kollar</v>
      </c>
      <c r="G6" s="11" t="str">
        <f>+VLOOKUP(E6,Participants!$A$1:$F$798,4,FALSE)</f>
        <v>STL</v>
      </c>
      <c r="H6" s="11" t="str">
        <f>+VLOOKUP(E6,Participants!$A$1:$F$798,5,FALSE)</f>
        <v>M</v>
      </c>
      <c r="I6" s="11">
        <f>+VLOOKUP(E6,Participants!$A$1:$F$798,3,FALSE)</f>
        <v>7</v>
      </c>
      <c r="J6" s="11" t="str">
        <f>+VLOOKUP(E6,Participants!$A$1:$G$798,7,FALSE)</f>
        <v>VARSITY BOYS</v>
      </c>
      <c r="K6" s="11">
        <v>1</v>
      </c>
      <c r="L6" s="11">
        <v>10</v>
      </c>
    </row>
    <row r="7" spans="1:12" ht="14.25" customHeight="1" x14ac:dyDescent="0.35">
      <c r="A7" s="50" t="s">
        <v>1032</v>
      </c>
      <c r="B7" s="25">
        <v>1</v>
      </c>
      <c r="C7" s="25" t="s">
        <v>1038</v>
      </c>
      <c r="D7" s="52"/>
      <c r="E7" s="25">
        <v>906</v>
      </c>
      <c r="F7" s="11" t="str">
        <f>+VLOOKUP(E7,Participants!$A$1:$F$798,2,FALSE)</f>
        <v>Dylan Ford</v>
      </c>
      <c r="G7" s="11" t="str">
        <f>+VLOOKUP(E7,Participants!$A$1:$F$798,4,FALSE)</f>
        <v>GAA</v>
      </c>
      <c r="H7" s="11" t="str">
        <f>+VLOOKUP(E7,Participants!$A$1:$F$798,5,FALSE)</f>
        <v>M</v>
      </c>
      <c r="I7" s="11">
        <f>+VLOOKUP(E7,Participants!$A$1:$F$798,3,FALSE)</f>
        <v>8</v>
      </c>
      <c r="J7" s="11" t="str">
        <f>+VLOOKUP(E7,Participants!$A$1:$G$798,7,FALSE)</f>
        <v>VARSITY BOYS</v>
      </c>
      <c r="K7" s="11">
        <v>2</v>
      </c>
      <c r="L7" s="11">
        <v>8</v>
      </c>
    </row>
    <row r="8" spans="1:12" ht="14.25" customHeight="1" x14ac:dyDescent="0.35">
      <c r="A8" s="50" t="s">
        <v>1032</v>
      </c>
      <c r="B8" s="25">
        <v>1</v>
      </c>
      <c r="C8" s="25" t="s">
        <v>1039</v>
      </c>
      <c r="D8" s="52"/>
      <c r="E8" s="25">
        <v>241</v>
      </c>
      <c r="F8" s="11" t="str">
        <f>+VLOOKUP(E8,Participants!$A$1:$F$798,2,FALSE)</f>
        <v>David Hricisak III</v>
      </c>
      <c r="G8" s="11" t="str">
        <f>+VLOOKUP(E8,Participants!$A$1:$F$798,4,FALSE)</f>
        <v>STL</v>
      </c>
      <c r="H8" s="11" t="str">
        <f>+VLOOKUP(E8,Participants!$A$1:$F$798,5,FALSE)</f>
        <v>M</v>
      </c>
      <c r="I8" s="11">
        <f>+VLOOKUP(E8,Participants!$A$1:$F$798,3,FALSE)</f>
        <v>8</v>
      </c>
      <c r="J8" s="11" t="str">
        <f>+VLOOKUP(E8,Participants!$A$1:$G$798,7,FALSE)</f>
        <v>VARSITY BOYS</v>
      </c>
      <c r="K8" s="11">
        <v>3</v>
      </c>
      <c r="L8" s="11">
        <v>6</v>
      </c>
    </row>
    <row r="9" spans="1:12" ht="14.25" customHeight="1" x14ac:dyDescent="0.35">
      <c r="A9" s="50" t="s">
        <v>1032</v>
      </c>
      <c r="B9" s="25">
        <v>1</v>
      </c>
      <c r="C9" s="25" t="s">
        <v>1040</v>
      </c>
      <c r="D9" s="52"/>
      <c r="E9" s="25">
        <v>238</v>
      </c>
      <c r="F9" s="11" t="str">
        <f>+VLOOKUP(E9,Participants!$A$1:$F$798,2,FALSE)</f>
        <v>Elijah Eckenrode</v>
      </c>
      <c r="G9" s="11" t="str">
        <f>+VLOOKUP(E9,Participants!$A$1:$F$798,4,FALSE)</f>
        <v>STL</v>
      </c>
      <c r="H9" s="11" t="str">
        <f>+VLOOKUP(E9,Participants!$A$1:$F$798,5,FALSE)</f>
        <v>M</v>
      </c>
      <c r="I9" s="11">
        <f>+VLOOKUP(E9,Participants!$A$1:$F$798,3,FALSE)</f>
        <v>8</v>
      </c>
      <c r="J9" s="11" t="str">
        <f>+VLOOKUP(E9,Participants!$A$1:$G$798,7,FALSE)</f>
        <v>VARSITY BOYS</v>
      </c>
      <c r="K9" s="11">
        <v>4</v>
      </c>
      <c r="L9" s="11">
        <v>5</v>
      </c>
    </row>
    <row r="10" spans="1:12" ht="14.25" customHeight="1" x14ac:dyDescent="0.35">
      <c r="A10" s="50" t="s">
        <v>1032</v>
      </c>
      <c r="B10" s="25">
        <v>1</v>
      </c>
      <c r="C10" s="25" t="s">
        <v>1041</v>
      </c>
      <c r="D10" s="52"/>
      <c r="E10" s="25">
        <v>580</v>
      </c>
      <c r="F10" s="11" t="str">
        <f>+VLOOKUP(E10,Participants!$A$1:$F$798,2,FALSE)</f>
        <v>William Yester</v>
      </c>
      <c r="G10" s="11" t="str">
        <f>+VLOOKUP(E10,Participants!$A$1:$F$798,4,FALSE)</f>
        <v>AMA</v>
      </c>
      <c r="H10" s="11" t="str">
        <f>+VLOOKUP(E10,Participants!$A$1:$F$798,5,FALSE)</f>
        <v>M</v>
      </c>
      <c r="I10" s="11">
        <f>+VLOOKUP(E10,Participants!$A$1:$F$798,3,FALSE)</f>
        <v>8</v>
      </c>
      <c r="J10" s="11" t="str">
        <f>+VLOOKUP(E10,Participants!$A$1:$G$798,7,FALSE)</f>
        <v>VARSITY BOYS</v>
      </c>
      <c r="K10" s="11">
        <v>5</v>
      </c>
      <c r="L10" s="11">
        <v>4</v>
      </c>
    </row>
    <row r="11" spans="1:12" ht="14.25" customHeight="1" x14ac:dyDescent="0.35">
      <c r="A11" s="50" t="s">
        <v>1032</v>
      </c>
      <c r="B11" s="25">
        <v>1</v>
      </c>
      <c r="C11" s="25" t="s">
        <v>1042</v>
      </c>
      <c r="D11" s="52"/>
      <c r="E11" s="25">
        <v>583</v>
      </c>
      <c r="F11" s="11" t="str">
        <f>+VLOOKUP(E11,Participants!$A$1:$F$798,2,FALSE)</f>
        <v>Jessica Henson</v>
      </c>
      <c r="G11" s="11" t="str">
        <f>+VLOOKUP(E11,Participants!$A$1:$F$798,4,FALSE)</f>
        <v>AMA</v>
      </c>
      <c r="H11" s="11" t="str">
        <f>+VLOOKUP(E11,Participants!$A$1:$F$798,5,FALSE)</f>
        <v>F</v>
      </c>
      <c r="I11" s="11">
        <f>+VLOOKUP(E11,Participants!$A$1:$F$798,3,FALSE)</f>
        <v>7</v>
      </c>
      <c r="J11" s="11" t="str">
        <f>+VLOOKUP(E11,Participants!$A$1:$G$798,7,FALSE)</f>
        <v>VARSITY GIRLS</v>
      </c>
      <c r="K11" s="11">
        <v>1</v>
      </c>
      <c r="L11" s="11">
        <v>10</v>
      </c>
    </row>
    <row r="12" spans="1:12" ht="14.25" customHeight="1" x14ac:dyDescent="0.35">
      <c r="A12" s="50" t="s">
        <v>1032</v>
      </c>
      <c r="B12" s="25">
        <v>1</v>
      </c>
      <c r="C12" s="25" t="s">
        <v>1043</v>
      </c>
      <c r="D12" s="52"/>
      <c r="E12" s="25">
        <v>1070</v>
      </c>
      <c r="F12" s="11" t="str">
        <f>+VLOOKUP(E12,Participants!$A$1:$F$798,2,FALSE)</f>
        <v>Tess Liddle</v>
      </c>
      <c r="G12" s="11" t="str">
        <f>+VLOOKUP(E12,Participants!$A$1:$F$798,4,FALSE)</f>
        <v>JFK</v>
      </c>
      <c r="H12" s="11" t="str">
        <f>+VLOOKUP(E12,Participants!$A$1:$F$798,5,FALSE)</f>
        <v>F</v>
      </c>
      <c r="I12" s="11">
        <f>+VLOOKUP(E12,Participants!$A$1:$F$798,3,FALSE)</f>
        <v>7</v>
      </c>
      <c r="J12" s="11" t="str">
        <f>+VLOOKUP(E12,Participants!$A$1:$G$798,7,FALSE)</f>
        <v>VARSITY GIRLS</v>
      </c>
      <c r="K12" s="11">
        <v>2</v>
      </c>
      <c r="L12" s="11">
        <v>8</v>
      </c>
    </row>
    <row r="13" spans="1:12" ht="14.25" customHeight="1" x14ac:dyDescent="0.35">
      <c r="A13" s="50" t="s">
        <v>1032</v>
      </c>
      <c r="B13" s="25">
        <v>1</v>
      </c>
      <c r="C13" s="25" t="s">
        <v>1044</v>
      </c>
      <c r="D13" s="52"/>
      <c r="E13" s="25">
        <v>256</v>
      </c>
      <c r="F13" s="11" t="str">
        <f>+VLOOKUP(E13,Participants!$A$1:$F$798,2,FALSE)</f>
        <v>Rachel Friday</v>
      </c>
      <c r="G13" s="11" t="str">
        <f>+VLOOKUP(E13,Participants!$A$1:$F$798,4,FALSE)</f>
        <v>STL</v>
      </c>
      <c r="H13" s="11" t="str">
        <f>+VLOOKUP(E13,Participants!$A$1:$F$798,5,FALSE)</f>
        <v>F</v>
      </c>
      <c r="I13" s="11">
        <f>+VLOOKUP(E13,Participants!$A$1:$F$798,3,FALSE)</f>
        <v>8</v>
      </c>
      <c r="J13" s="11" t="str">
        <f>+VLOOKUP(E13,Participants!$A$1:$G$798,7,FALSE)</f>
        <v>VARSITY GIRLS</v>
      </c>
      <c r="K13" s="11">
        <v>3</v>
      </c>
      <c r="L13" s="11">
        <v>6</v>
      </c>
    </row>
    <row r="14" spans="1:12" ht="14.25" customHeight="1" x14ac:dyDescent="0.35">
      <c r="A14" s="50" t="s">
        <v>1032</v>
      </c>
      <c r="B14" s="25">
        <v>1</v>
      </c>
      <c r="C14" s="25"/>
      <c r="D14" s="52"/>
      <c r="E14" s="25"/>
      <c r="F14" s="11" t="e">
        <f>+VLOOKUP(E14,Participants!$A$1:$F$798,2,FALSE)</f>
        <v>#N/A</v>
      </c>
      <c r="G14" s="11" t="e">
        <f>+VLOOKUP(E14,Participants!$A$1:$F$798,4,FALSE)</f>
        <v>#N/A</v>
      </c>
      <c r="H14" s="11" t="e">
        <f>+VLOOKUP(E14,Participants!$A$1:$F$798,5,FALSE)</f>
        <v>#N/A</v>
      </c>
      <c r="I14" s="11" t="e">
        <f>+VLOOKUP(E14,Participants!$A$1:$F$798,3,FALSE)</f>
        <v>#N/A</v>
      </c>
      <c r="J14" s="11" t="e">
        <f>+VLOOKUP(E14,Participants!$A$1:$G$798,7,FALSE)</f>
        <v>#N/A</v>
      </c>
      <c r="K14" s="11"/>
      <c r="L14" s="11"/>
    </row>
    <row r="15" spans="1:12" ht="14.25" customHeight="1" x14ac:dyDescent="0.25">
      <c r="B15" s="56"/>
      <c r="E15" s="27"/>
    </row>
    <row r="16" spans="1:12" ht="14.25" customHeight="1" x14ac:dyDescent="0.25">
      <c r="B16" s="56"/>
      <c r="E16" s="27"/>
    </row>
    <row r="17" spans="1:26" ht="14.25" customHeight="1" x14ac:dyDescent="0.25">
      <c r="B17" s="56"/>
      <c r="E17" s="27"/>
    </row>
    <row r="18" spans="1:26" ht="14.25" customHeight="1" x14ac:dyDescent="0.25">
      <c r="B18" s="56"/>
      <c r="E18" s="27"/>
    </row>
    <row r="19" spans="1:26" ht="14.25" customHeight="1" x14ac:dyDescent="0.25">
      <c r="B19" s="56"/>
      <c r="E19" s="27"/>
    </row>
    <row r="20" spans="1:26" ht="14.25" customHeight="1" x14ac:dyDescent="0.25">
      <c r="B20" s="31" t="s">
        <v>673</v>
      </c>
      <c r="C20" s="31" t="s">
        <v>235</v>
      </c>
      <c r="D20" s="31" t="s">
        <v>15</v>
      </c>
      <c r="E20" s="31" t="s">
        <v>18</v>
      </c>
      <c r="F20" s="31" t="s">
        <v>24</v>
      </c>
      <c r="G20" s="31" t="s">
        <v>27</v>
      </c>
      <c r="H20" s="31" t="s">
        <v>21</v>
      </c>
      <c r="I20" s="31" t="s">
        <v>674</v>
      </c>
      <c r="J20" s="31" t="s">
        <v>675</v>
      </c>
      <c r="K20" s="31" t="s">
        <v>33</v>
      </c>
      <c r="L20" s="31" t="s">
        <v>36</v>
      </c>
      <c r="M20" s="31" t="s">
        <v>54</v>
      </c>
      <c r="N20" s="31" t="s">
        <v>42</v>
      </c>
      <c r="O20" s="31" t="s">
        <v>48</v>
      </c>
      <c r="P20" s="31" t="s">
        <v>63</v>
      </c>
      <c r="Q20" s="31" t="s">
        <v>57</v>
      </c>
      <c r="R20" s="31" t="s">
        <v>592</v>
      </c>
      <c r="S20" s="31" t="s">
        <v>66</v>
      </c>
      <c r="T20" s="31" t="s">
        <v>69</v>
      </c>
      <c r="U20" s="31" t="s">
        <v>676</v>
      </c>
      <c r="V20" s="31" t="s">
        <v>677</v>
      </c>
      <c r="W20" s="31" t="s">
        <v>678</v>
      </c>
      <c r="X20" s="32" t="s">
        <v>10</v>
      </c>
      <c r="Y20" s="31" t="s">
        <v>45</v>
      </c>
      <c r="Z20" s="33" t="s">
        <v>679</v>
      </c>
    </row>
    <row r="21" spans="1:26" ht="14.25" customHeight="1" x14ac:dyDescent="0.25">
      <c r="A21" s="7" t="s">
        <v>180</v>
      </c>
      <c r="B21" s="7">
        <f t="shared" ref="B21:Y21" si="0">+SUMIFS($L$2:$L$14,$J$2:$J$14,$A21,$G$2:$G$14,B$20)</f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0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0"/>
        <v>0</v>
      </c>
      <c r="M21" s="7">
        <f t="shared" si="0"/>
        <v>0</v>
      </c>
      <c r="N21" s="7">
        <f t="shared" si="0"/>
        <v>0</v>
      </c>
      <c r="O21" s="7">
        <f t="shared" si="0"/>
        <v>0</v>
      </c>
      <c r="P21" s="7">
        <f t="shared" si="0"/>
        <v>0</v>
      </c>
      <c r="Q21" s="7">
        <f t="shared" si="0"/>
        <v>0</v>
      </c>
      <c r="R21" s="7">
        <f t="shared" si="0"/>
        <v>0</v>
      </c>
      <c r="S21" s="7">
        <f t="shared" si="0"/>
        <v>0</v>
      </c>
      <c r="T21" s="7">
        <f t="shared" si="0"/>
        <v>0</v>
      </c>
      <c r="U21" s="7">
        <f t="shared" si="0"/>
        <v>0</v>
      </c>
      <c r="V21" s="7">
        <f t="shared" si="0"/>
        <v>0</v>
      </c>
      <c r="W21" s="7">
        <f t="shared" si="0"/>
        <v>0</v>
      </c>
      <c r="X21" s="7">
        <f t="shared" si="0"/>
        <v>0</v>
      </c>
      <c r="Y21" s="7">
        <f t="shared" si="0"/>
        <v>0</v>
      </c>
      <c r="Z21" s="7">
        <f t="shared" ref="Z21:Z24" si="1">SUM(C21:Y21)</f>
        <v>0</v>
      </c>
    </row>
    <row r="22" spans="1:26" ht="14.25" customHeight="1" x14ac:dyDescent="0.25">
      <c r="A22" s="7" t="s">
        <v>166</v>
      </c>
      <c r="B22" s="7">
        <f t="shared" ref="B22:Y22" si="2">+SUMIFS($L$2:$L$14,$J$2:$J$14,$A22,$G$2:$G$14,B$20)</f>
        <v>0</v>
      </c>
      <c r="C22" s="7">
        <f t="shared" si="2"/>
        <v>0</v>
      </c>
      <c r="D22" s="7">
        <f t="shared" si="2"/>
        <v>0</v>
      </c>
      <c r="E22" s="7">
        <f t="shared" si="2"/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5</v>
      </c>
      <c r="M22" s="7">
        <f t="shared" si="2"/>
        <v>0</v>
      </c>
      <c r="N22" s="7">
        <f t="shared" si="2"/>
        <v>0</v>
      </c>
      <c r="O22" s="7">
        <f t="shared" si="2"/>
        <v>0</v>
      </c>
      <c r="P22" s="7">
        <f t="shared" si="2"/>
        <v>0</v>
      </c>
      <c r="Q22" s="7">
        <f t="shared" si="2"/>
        <v>0</v>
      </c>
      <c r="R22" s="7">
        <f t="shared" si="2"/>
        <v>0</v>
      </c>
      <c r="S22" s="7">
        <f t="shared" si="2"/>
        <v>0</v>
      </c>
      <c r="T22" s="7">
        <f t="shared" si="2"/>
        <v>0</v>
      </c>
      <c r="U22" s="7">
        <f t="shared" si="2"/>
        <v>0</v>
      </c>
      <c r="V22" s="7">
        <f t="shared" si="2"/>
        <v>0</v>
      </c>
      <c r="W22" s="7">
        <f t="shared" si="2"/>
        <v>0</v>
      </c>
      <c r="X22" s="7">
        <f t="shared" si="2"/>
        <v>24</v>
      </c>
      <c r="Y22" s="7">
        <f t="shared" si="2"/>
        <v>0</v>
      </c>
      <c r="Z22" s="7">
        <f t="shared" si="1"/>
        <v>29</v>
      </c>
    </row>
    <row r="23" spans="1:26" ht="14.25" customHeight="1" x14ac:dyDescent="0.25">
      <c r="A23" s="7" t="s">
        <v>216</v>
      </c>
      <c r="B23" s="7">
        <f t="shared" ref="B23:Y23" si="3">+SUMIFS($L$2:$L$14,$J$2:$J$14,$A23,$G$2:$G$14,B$20)</f>
        <v>0</v>
      </c>
      <c r="C23" s="7">
        <f t="shared" si="3"/>
        <v>0</v>
      </c>
      <c r="D23" s="7">
        <f t="shared" si="3"/>
        <v>0</v>
      </c>
      <c r="E23" s="7">
        <f t="shared" si="3"/>
        <v>10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8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6</v>
      </c>
      <c r="Y23" s="7">
        <f t="shared" si="3"/>
        <v>0</v>
      </c>
      <c r="Z23" s="7">
        <f t="shared" si="1"/>
        <v>24</v>
      </c>
    </row>
    <row r="24" spans="1:26" ht="14.25" customHeight="1" x14ac:dyDescent="0.25">
      <c r="A24" s="7" t="s">
        <v>197</v>
      </c>
      <c r="B24" s="7">
        <f t="shared" ref="B24:Y24" si="4">+SUMIFS($L$2:$L$14,$J$2:$J$14,$A24,$G$2:$G$14,B$20)</f>
        <v>0</v>
      </c>
      <c r="C24" s="7">
        <f t="shared" si="4"/>
        <v>0</v>
      </c>
      <c r="D24" s="7">
        <f t="shared" si="4"/>
        <v>0</v>
      </c>
      <c r="E24" s="7">
        <f t="shared" si="4"/>
        <v>4</v>
      </c>
      <c r="F24" s="7">
        <f t="shared" si="4"/>
        <v>0</v>
      </c>
      <c r="G24" s="7">
        <f t="shared" si="4"/>
        <v>0</v>
      </c>
      <c r="H24" s="7">
        <f t="shared" si="4"/>
        <v>0</v>
      </c>
      <c r="I24" s="7">
        <f t="shared" si="4"/>
        <v>0</v>
      </c>
      <c r="J24" s="7">
        <f t="shared" si="4"/>
        <v>0</v>
      </c>
      <c r="K24" s="7">
        <f t="shared" si="4"/>
        <v>0</v>
      </c>
      <c r="L24" s="7">
        <f t="shared" si="4"/>
        <v>8</v>
      </c>
      <c r="M24" s="7">
        <f t="shared" si="4"/>
        <v>0</v>
      </c>
      <c r="N24" s="7">
        <f t="shared" si="4"/>
        <v>0</v>
      </c>
      <c r="O24" s="7">
        <f t="shared" si="4"/>
        <v>0</v>
      </c>
      <c r="P24" s="7">
        <f t="shared" si="4"/>
        <v>0</v>
      </c>
      <c r="Q24" s="7">
        <f t="shared" si="4"/>
        <v>0</v>
      </c>
      <c r="R24" s="7">
        <f t="shared" si="4"/>
        <v>0</v>
      </c>
      <c r="S24" s="7">
        <f t="shared" si="4"/>
        <v>0</v>
      </c>
      <c r="T24" s="7">
        <f t="shared" si="4"/>
        <v>0</v>
      </c>
      <c r="U24" s="7">
        <f t="shared" si="4"/>
        <v>0</v>
      </c>
      <c r="V24" s="7">
        <f t="shared" si="4"/>
        <v>0</v>
      </c>
      <c r="W24" s="7">
        <f t="shared" si="4"/>
        <v>0</v>
      </c>
      <c r="X24" s="7">
        <f t="shared" si="4"/>
        <v>21</v>
      </c>
      <c r="Y24" s="7">
        <f t="shared" si="4"/>
        <v>0</v>
      </c>
      <c r="Z24" s="7">
        <f t="shared" si="1"/>
        <v>33</v>
      </c>
    </row>
    <row r="174" spans="1:24" ht="14.25" customHeight="1" x14ac:dyDescent="0.25">
      <c r="B174" s="33" t="s">
        <v>8</v>
      </c>
      <c r="C174" s="33" t="s">
        <v>806</v>
      </c>
      <c r="D174" s="33" t="s">
        <v>48</v>
      </c>
      <c r="E174" s="55" t="s">
        <v>60</v>
      </c>
      <c r="F174" s="33" t="s">
        <v>807</v>
      </c>
      <c r="G174" s="33" t="s">
        <v>808</v>
      </c>
      <c r="H174" s="33" t="s">
        <v>809</v>
      </c>
      <c r="I174" s="33" t="s">
        <v>810</v>
      </c>
      <c r="J174" s="33" t="s">
        <v>811</v>
      </c>
      <c r="K174" s="33" t="s">
        <v>812</v>
      </c>
      <c r="L174" s="33" t="s">
        <v>813</v>
      </c>
      <c r="M174" s="33" t="s">
        <v>814</v>
      </c>
      <c r="N174" s="33" t="s">
        <v>815</v>
      </c>
      <c r="O174" s="33" t="s">
        <v>39</v>
      </c>
      <c r="P174" s="33" t="s">
        <v>816</v>
      </c>
      <c r="Q174" s="33" t="s">
        <v>51</v>
      </c>
      <c r="R174" s="33" t="s">
        <v>10</v>
      </c>
      <c r="S174" s="33" t="s">
        <v>817</v>
      </c>
      <c r="T174" s="33" t="s">
        <v>818</v>
      </c>
      <c r="U174" s="33" t="s">
        <v>819</v>
      </c>
      <c r="V174" s="33" t="s">
        <v>820</v>
      </c>
      <c r="W174" s="33"/>
      <c r="X174" s="33" t="s">
        <v>821</v>
      </c>
    </row>
    <row r="175" spans="1:24" ht="14.25" customHeight="1" x14ac:dyDescent="0.25">
      <c r="A175" s="7" t="s">
        <v>822</v>
      </c>
      <c r="B175" s="56" t="e">
        <f t="shared" ref="B175:V175" si="5">+SUMIF(#REF!,B$174,#REF!)</f>
        <v>#REF!</v>
      </c>
      <c r="C175" s="7" t="e">
        <f t="shared" si="5"/>
        <v>#REF!</v>
      </c>
      <c r="D175" s="7" t="e">
        <f t="shared" si="5"/>
        <v>#REF!</v>
      </c>
      <c r="E175" s="7" t="e">
        <f t="shared" si="5"/>
        <v>#REF!</v>
      </c>
      <c r="F175" s="7" t="e">
        <f t="shared" si="5"/>
        <v>#REF!</v>
      </c>
      <c r="G175" s="7" t="e">
        <f t="shared" si="5"/>
        <v>#REF!</v>
      </c>
      <c r="H175" s="7" t="e">
        <f t="shared" si="5"/>
        <v>#REF!</v>
      </c>
      <c r="I175" s="7" t="e">
        <f t="shared" si="5"/>
        <v>#REF!</v>
      </c>
      <c r="J175" s="7" t="e">
        <f t="shared" si="5"/>
        <v>#REF!</v>
      </c>
      <c r="K175" s="7" t="e">
        <f t="shared" si="5"/>
        <v>#REF!</v>
      </c>
      <c r="L175" s="7" t="e">
        <f t="shared" si="5"/>
        <v>#REF!</v>
      </c>
      <c r="M175" s="7" t="e">
        <f t="shared" si="5"/>
        <v>#REF!</v>
      </c>
      <c r="N175" s="7" t="e">
        <f t="shared" si="5"/>
        <v>#REF!</v>
      </c>
      <c r="O175" s="7" t="e">
        <f t="shared" si="5"/>
        <v>#REF!</v>
      </c>
      <c r="P175" s="7" t="e">
        <f t="shared" si="5"/>
        <v>#REF!</v>
      </c>
      <c r="Q175" s="7" t="e">
        <f t="shared" si="5"/>
        <v>#REF!</v>
      </c>
      <c r="R175" s="7" t="e">
        <f t="shared" si="5"/>
        <v>#REF!</v>
      </c>
      <c r="S175" s="7" t="e">
        <f t="shared" si="5"/>
        <v>#REF!</v>
      </c>
      <c r="T175" s="7" t="e">
        <f t="shared" si="5"/>
        <v>#REF!</v>
      </c>
      <c r="U175" s="7" t="e">
        <f t="shared" si="5"/>
        <v>#REF!</v>
      </c>
      <c r="V175" s="7" t="e">
        <f t="shared" si="5"/>
        <v>#REF!</v>
      </c>
      <c r="W175" s="7"/>
      <c r="X175" s="7" t="e">
        <f>+SUMIF(#REF!,X$174,#REF!)</f>
        <v>#REF!</v>
      </c>
    </row>
    <row r="176" spans="1:24" ht="14.25" customHeight="1" x14ac:dyDescent="0.25">
      <c r="A176" s="7" t="s">
        <v>823</v>
      </c>
      <c r="B176" s="56">
        <f t="shared" ref="B176:V176" si="6">+SUMIF($G$2:$G$8,B$174,$L$2:$L$8)</f>
        <v>0</v>
      </c>
      <c r="C176" s="7">
        <f t="shared" si="6"/>
        <v>0</v>
      </c>
      <c r="D176" s="7">
        <f t="shared" si="6"/>
        <v>0</v>
      </c>
      <c r="E176" s="7">
        <f t="shared" si="6"/>
        <v>0</v>
      </c>
      <c r="F176" s="7">
        <f t="shared" si="6"/>
        <v>0</v>
      </c>
      <c r="G176" s="7">
        <f t="shared" si="6"/>
        <v>0</v>
      </c>
      <c r="H176" s="7">
        <f t="shared" si="6"/>
        <v>0</v>
      </c>
      <c r="I176" s="7">
        <f t="shared" si="6"/>
        <v>0</v>
      </c>
      <c r="J176" s="7">
        <f t="shared" si="6"/>
        <v>0</v>
      </c>
      <c r="K176" s="7">
        <f t="shared" si="6"/>
        <v>0</v>
      </c>
      <c r="L176" s="7">
        <f t="shared" si="6"/>
        <v>0</v>
      </c>
      <c r="M176" s="7">
        <f t="shared" si="6"/>
        <v>0</v>
      </c>
      <c r="N176" s="7">
        <f t="shared" si="6"/>
        <v>0</v>
      </c>
      <c r="O176" s="7">
        <f t="shared" si="6"/>
        <v>0</v>
      </c>
      <c r="P176" s="7">
        <f t="shared" si="6"/>
        <v>0</v>
      </c>
      <c r="Q176" s="7">
        <f t="shared" si="6"/>
        <v>0</v>
      </c>
      <c r="R176" s="7">
        <f t="shared" si="6"/>
        <v>40</v>
      </c>
      <c r="S176" s="7">
        <f t="shared" si="6"/>
        <v>0</v>
      </c>
      <c r="T176" s="7">
        <f t="shared" si="6"/>
        <v>0</v>
      </c>
      <c r="U176" s="7">
        <f t="shared" si="6"/>
        <v>0</v>
      </c>
      <c r="V176" s="7">
        <f t="shared" si="6"/>
        <v>0</v>
      </c>
      <c r="W176" s="7"/>
      <c r="X176" s="7">
        <f>+SUMIF($G$2:$G$8,X$174,$L$2:$L$8)</f>
        <v>0</v>
      </c>
    </row>
    <row r="177" spans="1:24" ht="14.25" customHeight="1" x14ac:dyDescent="0.25">
      <c r="A177" s="7" t="s">
        <v>824</v>
      </c>
      <c r="B177" s="56" t="e">
        <f t="shared" ref="B177:V177" si="7">+SUMIF(#REF!,B$174,#REF!)</f>
        <v>#REF!</v>
      </c>
      <c r="C177" s="7" t="e">
        <f t="shared" si="7"/>
        <v>#REF!</v>
      </c>
      <c r="D177" s="7" t="e">
        <f t="shared" si="7"/>
        <v>#REF!</v>
      </c>
      <c r="E177" s="7" t="e">
        <f t="shared" si="7"/>
        <v>#REF!</v>
      </c>
      <c r="F177" s="7" t="e">
        <f t="shared" si="7"/>
        <v>#REF!</v>
      </c>
      <c r="G177" s="7" t="e">
        <f t="shared" si="7"/>
        <v>#REF!</v>
      </c>
      <c r="H177" s="7" t="e">
        <f t="shared" si="7"/>
        <v>#REF!</v>
      </c>
      <c r="I177" s="7" t="e">
        <f t="shared" si="7"/>
        <v>#REF!</v>
      </c>
      <c r="J177" s="7" t="e">
        <f t="shared" si="7"/>
        <v>#REF!</v>
      </c>
      <c r="K177" s="7" t="e">
        <f t="shared" si="7"/>
        <v>#REF!</v>
      </c>
      <c r="L177" s="7" t="e">
        <f t="shared" si="7"/>
        <v>#REF!</v>
      </c>
      <c r="M177" s="7" t="e">
        <f t="shared" si="7"/>
        <v>#REF!</v>
      </c>
      <c r="N177" s="7" t="e">
        <f t="shared" si="7"/>
        <v>#REF!</v>
      </c>
      <c r="O177" s="7" t="e">
        <f t="shared" si="7"/>
        <v>#REF!</v>
      </c>
      <c r="P177" s="7" t="e">
        <f t="shared" si="7"/>
        <v>#REF!</v>
      </c>
      <c r="Q177" s="7" t="e">
        <f t="shared" si="7"/>
        <v>#REF!</v>
      </c>
      <c r="R177" s="7" t="e">
        <f t="shared" si="7"/>
        <v>#REF!</v>
      </c>
      <c r="S177" s="7" t="e">
        <f t="shared" si="7"/>
        <v>#REF!</v>
      </c>
      <c r="T177" s="7" t="e">
        <f t="shared" si="7"/>
        <v>#REF!</v>
      </c>
      <c r="U177" s="7" t="e">
        <f t="shared" si="7"/>
        <v>#REF!</v>
      </c>
      <c r="V177" s="7" t="e">
        <f t="shared" si="7"/>
        <v>#REF!</v>
      </c>
      <c r="W177" s="7"/>
      <c r="X177" s="7" t="e">
        <f>+SUMIF(#REF!,X$174,#REF!)</f>
        <v>#REF!</v>
      </c>
    </row>
    <row r="178" spans="1:24" ht="14.25" customHeight="1" x14ac:dyDescent="0.25">
      <c r="A178" s="7" t="s">
        <v>825</v>
      </c>
      <c r="B178" s="56">
        <f t="shared" ref="B178:V178" si="8">+SUMIF($G$9:$G$14,B$174,$L$9:$L$14)</f>
        <v>0</v>
      </c>
      <c r="C178" s="7">
        <f t="shared" si="8"/>
        <v>0</v>
      </c>
      <c r="D178" s="7">
        <f t="shared" si="8"/>
        <v>8</v>
      </c>
      <c r="E178" s="7">
        <f t="shared" si="8"/>
        <v>0</v>
      </c>
      <c r="F178" s="7">
        <f t="shared" si="8"/>
        <v>0</v>
      </c>
      <c r="G178" s="7">
        <f t="shared" si="8"/>
        <v>0</v>
      </c>
      <c r="H178" s="7">
        <f t="shared" si="8"/>
        <v>0</v>
      </c>
      <c r="I178" s="7">
        <f t="shared" si="8"/>
        <v>0</v>
      </c>
      <c r="J178" s="7">
        <f t="shared" si="8"/>
        <v>0</v>
      </c>
      <c r="K178" s="7">
        <f t="shared" si="8"/>
        <v>0</v>
      </c>
      <c r="L178" s="7">
        <f t="shared" si="8"/>
        <v>0</v>
      </c>
      <c r="M178" s="7">
        <f t="shared" si="8"/>
        <v>0</v>
      </c>
      <c r="N178" s="7">
        <f t="shared" si="8"/>
        <v>0</v>
      </c>
      <c r="O178" s="7">
        <f t="shared" si="8"/>
        <v>0</v>
      </c>
      <c r="P178" s="7">
        <f t="shared" si="8"/>
        <v>0</v>
      </c>
      <c r="Q178" s="7">
        <f t="shared" si="8"/>
        <v>0</v>
      </c>
      <c r="R178" s="7">
        <f t="shared" si="8"/>
        <v>11</v>
      </c>
      <c r="S178" s="7">
        <f t="shared" si="8"/>
        <v>0</v>
      </c>
      <c r="T178" s="7">
        <f t="shared" si="8"/>
        <v>0</v>
      </c>
      <c r="U178" s="7">
        <f t="shared" si="8"/>
        <v>0</v>
      </c>
      <c r="V178" s="7">
        <f t="shared" si="8"/>
        <v>0</v>
      </c>
      <c r="W178" s="7"/>
      <c r="X178" s="7">
        <f>+SUMIF($G$9:$G$14,X$174,$L$9:$L$14)</f>
        <v>0</v>
      </c>
    </row>
    <row r="179" spans="1:24" ht="14.25" customHeight="1" x14ac:dyDescent="0.25">
      <c r="A179" s="7" t="s">
        <v>679</v>
      </c>
      <c r="B179" s="56" t="e">
        <f t="shared" ref="B179:V179" si="9">SUM(B175:B178)</f>
        <v>#REF!</v>
      </c>
      <c r="C179" s="7" t="e">
        <f t="shared" si="9"/>
        <v>#REF!</v>
      </c>
      <c r="D179" s="7" t="e">
        <f t="shared" si="9"/>
        <v>#REF!</v>
      </c>
      <c r="E179" s="7" t="e">
        <f t="shared" si="9"/>
        <v>#REF!</v>
      </c>
      <c r="F179" s="7" t="e">
        <f t="shared" si="9"/>
        <v>#REF!</v>
      </c>
      <c r="G179" s="7" t="e">
        <f t="shared" si="9"/>
        <v>#REF!</v>
      </c>
      <c r="H179" s="7" t="e">
        <f t="shared" si="9"/>
        <v>#REF!</v>
      </c>
      <c r="I179" s="7" t="e">
        <f t="shared" si="9"/>
        <v>#REF!</v>
      </c>
      <c r="J179" s="7" t="e">
        <f t="shared" si="9"/>
        <v>#REF!</v>
      </c>
      <c r="K179" s="7" t="e">
        <f t="shared" si="9"/>
        <v>#REF!</v>
      </c>
      <c r="L179" s="7" t="e">
        <f t="shared" si="9"/>
        <v>#REF!</v>
      </c>
      <c r="M179" s="7" t="e">
        <f t="shared" si="9"/>
        <v>#REF!</v>
      </c>
      <c r="N179" s="7" t="e">
        <f t="shared" si="9"/>
        <v>#REF!</v>
      </c>
      <c r="O179" s="7" t="e">
        <f t="shared" si="9"/>
        <v>#REF!</v>
      </c>
      <c r="P179" s="7" t="e">
        <f t="shared" si="9"/>
        <v>#REF!</v>
      </c>
      <c r="Q179" s="7" t="e">
        <f t="shared" si="9"/>
        <v>#REF!</v>
      </c>
      <c r="R179" s="7" t="e">
        <f t="shared" si="9"/>
        <v>#REF!</v>
      </c>
      <c r="S179" s="7" t="e">
        <f t="shared" si="9"/>
        <v>#REF!</v>
      </c>
      <c r="T179" s="7" t="e">
        <f t="shared" si="9"/>
        <v>#REF!</v>
      </c>
      <c r="U179" s="7" t="e">
        <f t="shared" si="9"/>
        <v>#REF!</v>
      </c>
      <c r="V179" s="7" t="e">
        <f t="shared" si="9"/>
        <v>#REF!</v>
      </c>
      <c r="W179" s="7"/>
      <c r="X179" s="7" t="e">
        <f>SUM(X175:X178)</f>
        <v>#REF!</v>
      </c>
    </row>
  </sheetData>
  <autoFilter ref="A1:Z15" xr:uid="{00000000-0009-0000-0000-00000A000000}"/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5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3" ht="14.25" customHeight="1" x14ac:dyDescent="0.25">
      <c r="A1" s="36" t="s">
        <v>1045</v>
      </c>
      <c r="B1" s="36"/>
      <c r="C1" s="37"/>
      <c r="D1" s="36"/>
      <c r="E1" s="36"/>
      <c r="F1" s="36"/>
      <c r="G1" s="36"/>
      <c r="H1" s="36"/>
      <c r="I1" s="36"/>
      <c r="J1" s="36"/>
      <c r="K1" s="38"/>
      <c r="L1" s="38"/>
      <c r="M1" s="36"/>
      <c r="N1" s="39"/>
    </row>
    <row r="2" spans="1:23" ht="14.25" customHeight="1" x14ac:dyDescent="0.3">
      <c r="A2" s="40"/>
      <c r="B2" s="40"/>
      <c r="C2" s="41" t="s">
        <v>657</v>
      </c>
      <c r="D2" s="40"/>
      <c r="E2" s="40" t="s">
        <v>660</v>
      </c>
      <c r="F2" s="40" t="s">
        <v>682</v>
      </c>
      <c r="G2" s="40" t="s">
        <v>3</v>
      </c>
      <c r="H2" s="40" t="s">
        <v>661</v>
      </c>
      <c r="I2" s="40" t="s">
        <v>2</v>
      </c>
      <c r="J2" s="40" t="s">
        <v>5</v>
      </c>
      <c r="K2" s="42" t="s">
        <v>658</v>
      </c>
      <c r="L2" s="42" t="s">
        <v>662</v>
      </c>
      <c r="M2" s="40" t="s">
        <v>663</v>
      </c>
      <c r="N2" s="40" t="s">
        <v>683</v>
      </c>
      <c r="O2" s="43" t="s">
        <v>684</v>
      </c>
      <c r="P2" s="43" t="s">
        <v>682</v>
      </c>
      <c r="Q2" s="43" t="s">
        <v>685</v>
      </c>
      <c r="R2" s="43" t="s">
        <v>682</v>
      </c>
      <c r="S2" s="43" t="s">
        <v>686</v>
      </c>
      <c r="T2" s="43" t="s">
        <v>682</v>
      </c>
      <c r="U2" s="43" t="s">
        <v>687</v>
      </c>
      <c r="V2" s="43" t="s">
        <v>682</v>
      </c>
      <c r="W2" s="60"/>
    </row>
    <row r="3" spans="1:23" ht="14.25" customHeight="1" x14ac:dyDescent="0.25">
      <c r="A3" s="44"/>
      <c r="B3" s="67" t="s">
        <v>1045</v>
      </c>
      <c r="C3" s="68">
        <v>1</v>
      </c>
      <c r="D3" s="68">
        <v>1</v>
      </c>
      <c r="E3" s="24">
        <v>214</v>
      </c>
      <c r="F3" s="24" t="str">
        <f>+VLOOKUP(E3,Participants!$A$1:$F$798,2,FALSE)</f>
        <v>Jaxon Ray</v>
      </c>
      <c r="G3" s="24" t="str">
        <f>+VLOOKUP(E3,Participants!$A$1:$F$798,4,FALSE)</f>
        <v>STL</v>
      </c>
      <c r="H3" s="24" t="str">
        <f>+VLOOKUP(E3,Participants!$A$1:$F$798,5,FALSE)</f>
        <v>M</v>
      </c>
      <c r="I3" s="24">
        <f>+VLOOKUP(E3,Participants!$A$1:$F$798,3,FALSE)</f>
        <v>6</v>
      </c>
      <c r="J3" s="24" t="str">
        <f>+VLOOKUP(E3,Participants!$A$1:$G$798,7,FALSE)</f>
        <v>JV BOYS</v>
      </c>
      <c r="K3" s="47" t="s">
        <v>1046</v>
      </c>
      <c r="L3" s="24">
        <v>1</v>
      </c>
      <c r="M3" s="24">
        <v>10</v>
      </c>
      <c r="N3" s="44" t="str">
        <f t="shared" ref="N3:N26" si="0">+J3</f>
        <v>JV BOYS</v>
      </c>
      <c r="O3" s="44"/>
      <c r="P3" s="49"/>
      <c r="Q3" s="49" t="e">
        <f>+VLOOKUP(P3,Participants!$A$1:$F$651,2,FALSE)</f>
        <v>#N/A</v>
      </c>
      <c r="R3" s="49"/>
      <c r="S3" s="49" t="e">
        <f>+VLOOKUP(R3,Participants!$A$1:$F$651,2,FALSE)</f>
        <v>#N/A</v>
      </c>
      <c r="T3" s="49"/>
      <c r="U3" s="49" t="e">
        <f>+VLOOKUP(T3,Participants!$A$1:$F$651,2,FALSE)</f>
        <v>#N/A</v>
      </c>
      <c r="V3" s="49"/>
      <c r="W3" s="49" t="e">
        <f>+VLOOKUP(V3,Participants!$A$1:$F$651,2,FALSE)</f>
        <v>#N/A</v>
      </c>
    </row>
    <row r="4" spans="1:23" ht="14.25" customHeight="1" x14ac:dyDescent="0.25">
      <c r="A4" s="44"/>
      <c r="B4" s="67" t="s">
        <v>1045</v>
      </c>
      <c r="C4" s="68">
        <v>1</v>
      </c>
      <c r="D4" s="68">
        <v>2</v>
      </c>
      <c r="E4" s="24">
        <v>884</v>
      </c>
      <c r="F4" s="24" t="str">
        <f>+VLOOKUP(E4,Participants!$A$1:$F$798,2,FALSE)</f>
        <v>Christian Kim</v>
      </c>
      <c r="G4" s="24" t="str">
        <f>+VLOOKUP(E4,Participants!$A$1:$F$798,4,FALSE)</f>
        <v>GAA</v>
      </c>
      <c r="H4" s="24" t="str">
        <f>+VLOOKUP(E4,Participants!$A$1:$F$798,5,FALSE)</f>
        <v>M</v>
      </c>
      <c r="I4" s="24">
        <f>+VLOOKUP(E4,Participants!$A$1:$F$798,3,FALSE)</f>
        <v>6</v>
      </c>
      <c r="J4" s="24" t="str">
        <f>+VLOOKUP(E4,Participants!$A$1:$G$798,7,FALSE)</f>
        <v>JV BOYS</v>
      </c>
      <c r="K4" s="47" t="s">
        <v>1047</v>
      </c>
      <c r="L4" s="24">
        <v>2</v>
      </c>
      <c r="M4" s="24">
        <v>8</v>
      </c>
      <c r="N4" s="44" t="str">
        <f t="shared" si="0"/>
        <v>JV BOYS</v>
      </c>
      <c r="O4" s="44"/>
      <c r="P4" s="49"/>
      <c r="Q4" s="49" t="e">
        <f>+VLOOKUP(P4,Participants!$A$1:$F$651,2,FALSE)</f>
        <v>#N/A</v>
      </c>
      <c r="R4" s="49"/>
      <c r="S4" s="49" t="e">
        <f>+VLOOKUP(R4,Participants!$A$1:$F$651,2,FALSE)</f>
        <v>#N/A</v>
      </c>
      <c r="T4" s="49"/>
      <c r="U4" s="49" t="e">
        <f>+VLOOKUP(T4,Participants!$A$1:$F$651,2,FALSE)</f>
        <v>#N/A</v>
      </c>
      <c r="V4" s="49"/>
      <c r="W4" s="49" t="e">
        <f>+VLOOKUP(V4,Participants!$A$1:$F$651,2,FALSE)</f>
        <v>#N/A</v>
      </c>
    </row>
    <row r="5" spans="1:23" ht="14.25" customHeight="1" x14ac:dyDescent="0.25">
      <c r="A5" s="44"/>
      <c r="B5" s="67" t="s">
        <v>1045</v>
      </c>
      <c r="C5" s="68">
        <v>1</v>
      </c>
      <c r="D5" s="68">
        <v>4</v>
      </c>
      <c r="E5" s="24">
        <v>1052</v>
      </c>
      <c r="F5" s="24" t="str">
        <f>+VLOOKUP(E5,Participants!$A$1:$F$798,2,FALSE)</f>
        <v>Gabriel Antoinette</v>
      </c>
      <c r="G5" s="24" t="str">
        <f>+VLOOKUP(E5,Participants!$A$1:$F$798,4,FALSE)</f>
        <v>JFK</v>
      </c>
      <c r="H5" s="24" t="str">
        <f>+VLOOKUP(E5,Participants!$A$1:$F$798,5,FALSE)</f>
        <v>M</v>
      </c>
      <c r="I5" s="24">
        <f>+VLOOKUP(E5,Participants!$A$1:$F$798,3,FALSE)</f>
        <v>6</v>
      </c>
      <c r="J5" s="24" t="str">
        <f>+VLOOKUP(E5,Participants!$A$1:$G$798,7,FALSE)</f>
        <v>JV BOYS</v>
      </c>
      <c r="K5" s="47" t="s">
        <v>1048</v>
      </c>
      <c r="L5" s="24">
        <v>3</v>
      </c>
      <c r="M5" s="24">
        <v>6</v>
      </c>
      <c r="N5" s="44" t="str">
        <f t="shared" si="0"/>
        <v>JV BOYS</v>
      </c>
      <c r="O5" s="44"/>
      <c r="P5" s="49"/>
      <c r="Q5" s="49" t="e">
        <f>+VLOOKUP(P5,Participants!$A$1:$F$651,2,FALSE)</f>
        <v>#N/A</v>
      </c>
      <c r="R5" s="49"/>
      <c r="S5" s="49" t="e">
        <f>+VLOOKUP(R5,Participants!$A$1:$F$651,2,FALSE)</f>
        <v>#N/A</v>
      </c>
      <c r="T5" s="49"/>
      <c r="U5" s="49" t="e">
        <f>+VLOOKUP(T5,Participants!$A$1:$F$651,2,FALSE)</f>
        <v>#N/A</v>
      </c>
      <c r="V5" s="49"/>
      <c r="W5" s="49" t="e">
        <f>+VLOOKUP(V5,Participants!$A$1:$F$651,2,FALSE)</f>
        <v>#N/A</v>
      </c>
    </row>
    <row r="6" spans="1:23" ht="14.25" customHeight="1" x14ac:dyDescent="0.25">
      <c r="A6" s="44"/>
      <c r="B6" s="67" t="s">
        <v>1045</v>
      </c>
      <c r="C6" s="68">
        <v>1</v>
      </c>
      <c r="D6" s="68">
        <v>6</v>
      </c>
      <c r="E6" s="24">
        <v>882</v>
      </c>
      <c r="F6" s="24" t="str">
        <f>+VLOOKUP(E6,Participants!$A$1:$F$798,2,FALSE)</f>
        <v>Carson Dick</v>
      </c>
      <c r="G6" s="24" t="str">
        <f>+VLOOKUP(E6,Participants!$A$1:$F$798,4,FALSE)</f>
        <v>GAA</v>
      </c>
      <c r="H6" s="24" t="str">
        <f>+VLOOKUP(E6,Participants!$A$1:$F$798,5,FALSE)</f>
        <v>M</v>
      </c>
      <c r="I6" s="24">
        <f>+VLOOKUP(E6,Participants!$A$1:$F$798,3,FALSE)</f>
        <v>6</v>
      </c>
      <c r="J6" s="24" t="str">
        <f>+VLOOKUP(E6,Participants!$A$1:$G$798,7,FALSE)</f>
        <v>JV BOYS</v>
      </c>
      <c r="K6" s="47" t="s">
        <v>1049</v>
      </c>
      <c r="L6" s="24">
        <v>4</v>
      </c>
      <c r="M6" s="24">
        <v>5</v>
      </c>
      <c r="N6" s="44" t="str">
        <f t="shared" si="0"/>
        <v>JV BOYS</v>
      </c>
      <c r="O6" s="44"/>
      <c r="P6" s="49"/>
      <c r="Q6" s="49" t="e">
        <f>+VLOOKUP(P6,Participants!$A$1:$F$651,2,FALSE)</f>
        <v>#N/A</v>
      </c>
      <c r="R6" s="49"/>
      <c r="S6" s="49" t="e">
        <f>+VLOOKUP(R6,Participants!$A$1:$F$651,2,FALSE)</f>
        <v>#N/A</v>
      </c>
      <c r="T6" s="49"/>
      <c r="U6" s="49" t="e">
        <f>+VLOOKUP(T6,Participants!$A$1:$F$651,2,FALSE)</f>
        <v>#N/A</v>
      </c>
      <c r="V6" s="49"/>
      <c r="W6" s="49" t="e">
        <f>+VLOOKUP(V6,Participants!$A$1:$F$651,2,FALSE)</f>
        <v>#N/A</v>
      </c>
    </row>
    <row r="7" spans="1:23" ht="14.25" customHeight="1" x14ac:dyDescent="0.25">
      <c r="A7" s="44"/>
      <c r="B7" s="67" t="s">
        <v>1045</v>
      </c>
      <c r="C7" s="68">
        <v>1</v>
      </c>
      <c r="D7" s="68">
        <v>3</v>
      </c>
      <c r="E7" s="24">
        <v>893</v>
      </c>
      <c r="F7" s="24" t="str">
        <f>+VLOOKUP(E7,Participants!$A$1:$F$798,2,FALSE)</f>
        <v>Julia Fuchs</v>
      </c>
      <c r="G7" s="24" t="str">
        <f>+VLOOKUP(E7,Participants!$A$1:$F$798,4,FALSE)</f>
        <v>GAA</v>
      </c>
      <c r="H7" s="24" t="str">
        <f>+VLOOKUP(E7,Participants!$A$1:$F$798,5,FALSE)</f>
        <v>F</v>
      </c>
      <c r="I7" s="24">
        <f>+VLOOKUP(E7,Participants!$A$1:$F$798,3,FALSE)</f>
        <v>6</v>
      </c>
      <c r="J7" s="24" t="str">
        <f>+VLOOKUP(E7,Participants!$A$1:$G$798,7,FALSE)</f>
        <v>JV GIRLS</v>
      </c>
      <c r="K7" s="47" t="s">
        <v>1050</v>
      </c>
      <c r="L7" s="24">
        <v>1</v>
      </c>
      <c r="M7" s="24">
        <v>10</v>
      </c>
      <c r="N7" s="44" t="str">
        <f t="shared" si="0"/>
        <v>JV GIRLS</v>
      </c>
      <c r="O7" s="44"/>
      <c r="P7" s="49"/>
      <c r="Q7" s="49" t="e">
        <f>+VLOOKUP(P7,Participants!$A$1:$F$651,2,FALSE)</f>
        <v>#N/A</v>
      </c>
      <c r="R7" s="49"/>
      <c r="S7" s="49" t="e">
        <f>+VLOOKUP(R7,Participants!$A$1:$F$651,2,FALSE)</f>
        <v>#N/A</v>
      </c>
      <c r="T7" s="49"/>
      <c r="U7" s="49" t="e">
        <f>+VLOOKUP(T7,Participants!$A$1:$F$651,2,FALSE)</f>
        <v>#N/A</v>
      </c>
      <c r="V7" s="49"/>
      <c r="W7" s="49" t="e">
        <f>+VLOOKUP(V7,Participants!$A$1:$F$651,2,FALSE)</f>
        <v>#N/A</v>
      </c>
    </row>
    <row r="8" spans="1:23" ht="14.25" customHeight="1" x14ac:dyDescent="0.25">
      <c r="A8" s="44"/>
      <c r="B8" s="67" t="s">
        <v>1045</v>
      </c>
      <c r="C8" s="68">
        <v>1</v>
      </c>
      <c r="D8" s="68">
        <v>5</v>
      </c>
      <c r="E8" s="24">
        <v>563</v>
      </c>
      <c r="F8" s="24" t="str">
        <f>+VLOOKUP(E8,Participants!$A$1:$F$798,2,FALSE)</f>
        <v>Marie Gasperini</v>
      </c>
      <c r="G8" s="24" t="str">
        <f>+VLOOKUP(E8,Participants!$A$1:$F$798,4,FALSE)</f>
        <v>AMA</v>
      </c>
      <c r="H8" s="24" t="str">
        <f>+VLOOKUP(E8,Participants!$A$1:$F$798,5,FALSE)</f>
        <v>F</v>
      </c>
      <c r="I8" s="24">
        <f>+VLOOKUP(E8,Participants!$A$1:$F$798,3,FALSE)</f>
        <v>6</v>
      </c>
      <c r="J8" s="24" t="str">
        <f>+VLOOKUP(E8,Participants!$A$1:$G$798,7,FALSE)</f>
        <v>JV GIRLS</v>
      </c>
      <c r="K8" s="47" t="s">
        <v>1051</v>
      </c>
      <c r="L8" s="24">
        <v>2</v>
      </c>
      <c r="M8" s="24">
        <v>8</v>
      </c>
      <c r="N8" s="44" t="str">
        <f t="shared" si="0"/>
        <v>JV GIRLS</v>
      </c>
      <c r="O8" s="44"/>
      <c r="P8" s="49"/>
      <c r="Q8" s="49" t="e">
        <f>+VLOOKUP(P8,Participants!$A$1:$F$651,2,FALSE)</f>
        <v>#N/A</v>
      </c>
      <c r="R8" s="49"/>
      <c r="S8" s="49" t="e">
        <f>+VLOOKUP(R8,Participants!$A$1:$F$651,2,FALSE)</f>
        <v>#N/A</v>
      </c>
      <c r="T8" s="49"/>
      <c r="U8" s="49" t="e">
        <f>+VLOOKUP(T8,Participants!$A$1:$F$651,2,FALSE)</f>
        <v>#N/A</v>
      </c>
      <c r="V8" s="49"/>
      <c r="W8" s="49" t="e">
        <f>+VLOOKUP(V8,Participants!$A$1:$F$651,2,FALSE)</f>
        <v>#N/A</v>
      </c>
    </row>
    <row r="9" spans="1:23" ht="14.25" customHeight="1" x14ac:dyDescent="0.25">
      <c r="A9" s="44"/>
      <c r="B9" s="67" t="s">
        <v>1045</v>
      </c>
      <c r="C9" s="68">
        <v>1</v>
      </c>
      <c r="D9" s="68">
        <v>7</v>
      </c>
      <c r="E9" s="24">
        <v>1059</v>
      </c>
      <c r="F9" s="24" t="str">
        <f>+VLOOKUP(E9,Participants!$A$1:$F$798,2,FALSE)</f>
        <v>Rosalie Littlecott</v>
      </c>
      <c r="G9" s="24" t="str">
        <f>+VLOOKUP(E9,Participants!$A$1:$F$798,4,FALSE)</f>
        <v>JFK</v>
      </c>
      <c r="H9" s="24" t="str">
        <f>+VLOOKUP(E9,Participants!$A$1:$F$798,5,FALSE)</f>
        <v>F</v>
      </c>
      <c r="I9" s="24">
        <f>+VLOOKUP(E9,Participants!$A$1:$F$798,3,FALSE)</f>
        <v>5</v>
      </c>
      <c r="J9" s="24" t="str">
        <f>+VLOOKUP(E9,Participants!$A$1:$G$798,7,FALSE)</f>
        <v>JV GIRLS</v>
      </c>
      <c r="K9" s="47" t="s">
        <v>1052</v>
      </c>
      <c r="L9" s="24">
        <v>3</v>
      </c>
      <c r="M9" s="24">
        <v>6</v>
      </c>
      <c r="N9" s="44" t="str">
        <f t="shared" si="0"/>
        <v>JV GIRLS</v>
      </c>
      <c r="O9" s="44"/>
      <c r="P9" s="49"/>
      <c r="Q9" s="49" t="e">
        <f>+VLOOKUP(P9,Participants!$A$1:$F$651,2,FALSE)</f>
        <v>#N/A</v>
      </c>
      <c r="R9" s="49"/>
      <c r="S9" s="49" t="e">
        <f>+VLOOKUP(R9,Participants!$A$1:$F$651,2,FALSE)</f>
        <v>#N/A</v>
      </c>
      <c r="T9" s="49"/>
      <c r="U9" s="49" t="e">
        <f>+VLOOKUP(T9,Participants!$A$1:$F$651,2,FALSE)</f>
        <v>#N/A</v>
      </c>
      <c r="V9" s="49"/>
      <c r="W9" s="49" t="e">
        <f>+VLOOKUP(V9,Participants!$A$1:$F$651,2,FALSE)</f>
        <v>#N/A</v>
      </c>
    </row>
    <row r="10" spans="1:23" ht="14.25" customHeight="1" x14ac:dyDescent="0.25">
      <c r="A10" s="44"/>
      <c r="B10" s="67" t="s">
        <v>1045</v>
      </c>
      <c r="C10" s="68">
        <v>1</v>
      </c>
      <c r="D10" s="68">
        <v>8</v>
      </c>
      <c r="E10" s="24">
        <v>219</v>
      </c>
      <c r="F10" s="24" t="str">
        <f>+VLOOKUP(E10,Participants!$A$1:$F$798,2,FALSE)</f>
        <v>Reesa Conboy</v>
      </c>
      <c r="G10" s="24" t="str">
        <f>+VLOOKUP(E10,Participants!$A$1:$F$798,4,FALSE)</f>
        <v>STL</v>
      </c>
      <c r="H10" s="24" t="str">
        <f>+VLOOKUP(E10,Participants!$A$1:$F$798,5,FALSE)</f>
        <v>F</v>
      </c>
      <c r="I10" s="24">
        <f>+VLOOKUP(E10,Participants!$A$1:$F$798,3,FALSE)</f>
        <v>5</v>
      </c>
      <c r="J10" s="24" t="str">
        <f>+VLOOKUP(E10,Participants!$A$1:$G$798,7,FALSE)</f>
        <v>JV GIRLS</v>
      </c>
      <c r="K10" s="47" t="s">
        <v>1053</v>
      </c>
      <c r="L10" s="24">
        <v>4</v>
      </c>
      <c r="M10" s="24">
        <v>5</v>
      </c>
      <c r="N10" s="44" t="str">
        <f t="shared" si="0"/>
        <v>JV GIRLS</v>
      </c>
      <c r="O10" s="44"/>
      <c r="P10" s="49"/>
      <c r="Q10" s="49" t="e">
        <f>+VLOOKUP(P10,Participants!$A$1:$F$651,2,FALSE)</f>
        <v>#N/A</v>
      </c>
      <c r="R10" s="49"/>
      <c r="S10" s="49" t="e">
        <f>+VLOOKUP(R10,Participants!$A$1:$F$651,2,FALSE)</f>
        <v>#N/A</v>
      </c>
      <c r="T10" s="49"/>
      <c r="U10" s="49" t="e">
        <f>+VLOOKUP(T10,Participants!$A$1:$F$651,2,FALSE)</f>
        <v>#N/A</v>
      </c>
      <c r="V10" s="49"/>
      <c r="W10" s="49" t="e">
        <f>+VLOOKUP(V10,Participants!$A$1:$F$651,2,FALSE)</f>
        <v>#N/A</v>
      </c>
    </row>
    <row r="11" spans="1:23" ht="14.25" customHeight="1" x14ac:dyDescent="0.25">
      <c r="A11" s="71"/>
      <c r="B11" s="67" t="s">
        <v>1045</v>
      </c>
      <c r="C11" s="68">
        <v>3</v>
      </c>
      <c r="D11" s="68">
        <v>1</v>
      </c>
      <c r="E11" s="24">
        <v>904</v>
      </c>
      <c r="F11" s="24" t="str">
        <f>+VLOOKUP(E11,Participants!$A$1:$F$798,2,FALSE)</f>
        <v>Grady Molinero</v>
      </c>
      <c r="G11" s="24" t="str">
        <f>+VLOOKUP(E11,Participants!$A$1:$F$798,4,FALSE)</f>
        <v>GAA</v>
      </c>
      <c r="H11" s="24" t="str">
        <f>+VLOOKUP(E11,Participants!$A$1:$F$798,5,FALSE)</f>
        <v>M</v>
      </c>
      <c r="I11" s="24">
        <f>+VLOOKUP(E11,Participants!$A$1:$F$798,3,FALSE)</f>
        <v>7</v>
      </c>
      <c r="J11" s="24" t="str">
        <f>+VLOOKUP(E11,Participants!$A$1:$G$798,7,FALSE)</f>
        <v>VARSITY BOYS</v>
      </c>
      <c r="K11" s="70" t="s">
        <v>1054</v>
      </c>
      <c r="L11" s="24">
        <v>1</v>
      </c>
      <c r="M11" s="24">
        <v>10</v>
      </c>
      <c r="N11" s="71" t="str">
        <f t="shared" si="0"/>
        <v>VARSITY BOYS</v>
      </c>
      <c r="O11" s="71"/>
      <c r="P11" s="49"/>
      <c r="Q11" s="49" t="e">
        <f>+VLOOKUP(P11,Participants!$A$1:$F$651,2,FALSE)</f>
        <v>#N/A</v>
      </c>
      <c r="R11" s="49"/>
      <c r="S11" s="49" t="e">
        <f>+VLOOKUP(R11,Participants!$A$1:$F$651,2,FALSE)</f>
        <v>#N/A</v>
      </c>
      <c r="T11" s="49"/>
      <c r="U11" s="49" t="e">
        <f>+VLOOKUP(T11,Participants!$A$1:$F$651,2,FALSE)</f>
        <v>#N/A</v>
      </c>
      <c r="V11" s="49"/>
      <c r="W11" s="49" t="e">
        <f>+VLOOKUP(V11,Participants!$A$1:$F$651,2,FALSE)</f>
        <v>#N/A</v>
      </c>
    </row>
    <row r="12" spans="1:23" ht="14.25" customHeight="1" x14ac:dyDescent="0.25">
      <c r="A12" s="71"/>
      <c r="B12" s="67" t="s">
        <v>1045</v>
      </c>
      <c r="C12" s="68">
        <v>3</v>
      </c>
      <c r="D12" s="68">
        <v>2</v>
      </c>
      <c r="E12" s="24">
        <v>1065</v>
      </c>
      <c r="F12" s="24" t="str">
        <f>+VLOOKUP(E12,Participants!$A$1:$F$798,2,FALSE)</f>
        <v>Mario Stiehler</v>
      </c>
      <c r="G12" s="24" t="str">
        <f>+VLOOKUP(E12,Participants!$A$1:$F$798,4,FALSE)</f>
        <v>JFK</v>
      </c>
      <c r="H12" s="24" t="str">
        <f>+VLOOKUP(E12,Participants!$A$1:$F$798,5,FALSE)</f>
        <v>M</v>
      </c>
      <c r="I12" s="24">
        <f>+VLOOKUP(E12,Participants!$A$1:$F$798,3,FALSE)</f>
        <v>7</v>
      </c>
      <c r="J12" s="24" t="str">
        <f>+VLOOKUP(E12,Participants!$A$1:$G$798,7,FALSE)</f>
        <v>VARSITY BOYS</v>
      </c>
      <c r="K12" s="70" t="s">
        <v>1055</v>
      </c>
      <c r="L12" s="24">
        <v>2</v>
      </c>
      <c r="M12" s="24">
        <v>8</v>
      </c>
      <c r="N12" s="71" t="str">
        <f t="shared" si="0"/>
        <v>VARSITY BOYS</v>
      </c>
      <c r="O12" s="71"/>
      <c r="P12" s="49"/>
      <c r="Q12" s="49" t="e">
        <f>+VLOOKUP(P12,Participants!$A$1:$F$651,2,FALSE)</f>
        <v>#N/A</v>
      </c>
      <c r="R12" s="49"/>
      <c r="S12" s="49" t="e">
        <f>+VLOOKUP(R12,Participants!$A$1:$F$651,2,FALSE)</f>
        <v>#N/A</v>
      </c>
      <c r="T12" s="49"/>
      <c r="U12" s="49" t="e">
        <f>+VLOOKUP(T12,Participants!$A$1:$F$651,2,FALSE)</f>
        <v>#N/A</v>
      </c>
      <c r="V12" s="49"/>
      <c r="W12" s="49" t="e">
        <f>+VLOOKUP(V12,Participants!$A$1:$F$651,2,FALSE)</f>
        <v>#N/A</v>
      </c>
    </row>
    <row r="13" spans="1:23" ht="14.25" customHeight="1" x14ac:dyDescent="0.25">
      <c r="A13" s="71"/>
      <c r="B13" s="67" t="s">
        <v>1045</v>
      </c>
      <c r="C13" s="68">
        <v>3</v>
      </c>
      <c r="D13" s="68">
        <v>3</v>
      </c>
      <c r="E13" s="24">
        <v>252</v>
      </c>
      <c r="F13" s="24" t="str">
        <f>+VLOOKUP(E13,Participants!$A$1:$F$798,2,FALSE)</f>
        <v>Liam  Timney</v>
      </c>
      <c r="G13" s="24" t="str">
        <f>+VLOOKUP(E13,Participants!$A$1:$F$798,4,FALSE)</f>
        <v>STL</v>
      </c>
      <c r="H13" s="24" t="str">
        <f>+VLOOKUP(E13,Participants!$A$1:$F$798,5,FALSE)</f>
        <v>M</v>
      </c>
      <c r="I13" s="24">
        <f>+VLOOKUP(E13,Participants!$A$1:$F$798,3,FALSE)</f>
        <v>7</v>
      </c>
      <c r="J13" s="24" t="str">
        <f>+VLOOKUP(E13,Participants!$A$1:$G$798,7,FALSE)</f>
        <v>VARSITY BOYS</v>
      </c>
      <c r="K13" s="70" t="s">
        <v>1056</v>
      </c>
      <c r="L13" s="24">
        <v>3</v>
      </c>
      <c r="M13" s="24">
        <v>7</v>
      </c>
      <c r="N13" s="71" t="str">
        <f t="shared" si="0"/>
        <v>VARSITY BOYS</v>
      </c>
      <c r="O13" s="71"/>
      <c r="P13" s="49"/>
      <c r="Q13" s="49" t="e">
        <f>+VLOOKUP(P13,Participants!$A$1:$F$651,2,FALSE)</f>
        <v>#N/A</v>
      </c>
      <c r="R13" s="49"/>
      <c r="S13" s="49" t="e">
        <f>+VLOOKUP(R13,Participants!$A$1:$F$651,2,FALSE)</f>
        <v>#N/A</v>
      </c>
      <c r="T13" s="49"/>
      <c r="U13" s="49" t="e">
        <f>+VLOOKUP(T13,Participants!$A$1:$F$651,2,FALSE)</f>
        <v>#N/A</v>
      </c>
      <c r="V13" s="49"/>
      <c r="W13" s="49" t="e">
        <f>+VLOOKUP(V13,Participants!$A$1:$F$651,2,FALSE)</f>
        <v>#N/A</v>
      </c>
    </row>
    <row r="14" spans="1:23" ht="14.25" customHeight="1" x14ac:dyDescent="0.25">
      <c r="A14" s="71"/>
      <c r="B14" s="67" t="s">
        <v>1045</v>
      </c>
      <c r="C14" s="68">
        <v>3</v>
      </c>
      <c r="D14" s="68">
        <v>4</v>
      </c>
      <c r="E14" s="24">
        <v>902</v>
      </c>
      <c r="F14" s="24" t="str">
        <f>+VLOOKUP(E14,Participants!$A$1:$F$798,2,FALSE)</f>
        <v>Gavin Lenigan</v>
      </c>
      <c r="G14" s="24" t="str">
        <f>+VLOOKUP(E14,Participants!$A$1:$F$798,4,FALSE)</f>
        <v>GAA</v>
      </c>
      <c r="H14" s="24" t="str">
        <f>+VLOOKUP(E14,Participants!$A$1:$F$798,5,FALSE)</f>
        <v>M</v>
      </c>
      <c r="I14" s="24">
        <f>+VLOOKUP(E14,Participants!$A$1:$F$798,3,FALSE)</f>
        <v>7</v>
      </c>
      <c r="J14" s="24" t="str">
        <f>+VLOOKUP(E14,Participants!$A$1:$G$798,7,FALSE)</f>
        <v>VARSITY BOYS</v>
      </c>
      <c r="K14" s="70" t="s">
        <v>1057</v>
      </c>
      <c r="L14" s="24">
        <v>4</v>
      </c>
      <c r="M14" s="24">
        <v>6</v>
      </c>
      <c r="N14" s="71" t="str">
        <f t="shared" si="0"/>
        <v>VARSITY BOYS</v>
      </c>
      <c r="O14" s="71"/>
      <c r="P14" s="49"/>
      <c r="Q14" s="49" t="e">
        <f>+VLOOKUP(P14,Participants!$A$1:$F$651,2,FALSE)</f>
        <v>#N/A</v>
      </c>
      <c r="R14" s="49"/>
      <c r="S14" s="49" t="e">
        <f>+VLOOKUP(R14,Participants!$A$1:$F$651,2,FALSE)</f>
        <v>#N/A</v>
      </c>
      <c r="T14" s="49"/>
      <c r="U14" s="49" t="e">
        <f>+VLOOKUP(T14,Participants!$A$1:$F$651,2,FALSE)</f>
        <v>#N/A</v>
      </c>
      <c r="V14" s="49"/>
      <c r="W14" s="49" t="e">
        <f>+VLOOKUP(V14,Participants!$A$1:$F$651,2,FALSE)</f>
        <v>#N/A</v>
      </c>
    </row>
    <row r="15" spans="1:23" ht="14.25" customHeight="1" x14ac:dyDescent="0.25">
      <c r="A15" s="71"/>
      <c r="B15" s="67" t="s">
        <v>1045</v>
      </c>
      <c r="C15" s="68">
        <v>3</v>
      </c>
      <c r="D15" s="68">
        <v>5</v>
      </c>
      <c r="E15" s="24">
        <v>580</v>
      </c>
      <c r="F15" s="24" t="str">
        <f>+VLOOKUP(E15,Participants!$A$1:$F$798,2,FALSE)</f>
        <v>William Yester</v>
      </c>
      <c r="G15" s="24" t="str">
        <f>+VLOOKUP(E15,Participants!$A$1:$F$798,4,FALSE)</f>
        <v>AMA</v>
      </c>
      <c r="H15" s="24" t="str">
        <f>+VLOOKUP(E15,Participants!$A$1:$F$798,5,FALSE)</f>
        <v>M</v>
      </c>
      <c r="I15" s="24">
        <f>+VLOOKUP(E15,Participants!$A$1:$F$798,3,FALSE)</f>
        <v>8</v>
      </c>
      <c r="J15" s="24" t="str">
        <f>+VLOOKUP(E15,Participants!$A$1:$G$798,7,FALSE)</f>
        <v>VARSITY BOYS</v>
      </c>
      <c r="K15" s="70" t="s">
        <v>1058</v>
      </c>
      <c r="L15" s="24">
        <v>5</v>
      </c>
      <c r="M15" s="24">
        <v>5</v>
      </c>
      <c r="N15" s="71" t="str">
        <f t="shared" si="0"/>
        <v>VARSITY BOYS</v>
      </c>
      <c r="O15" s="71"/>
      <c r="P15" s="49"/>
      <c r="Q15" s="49" t="e">
        <f>+VLOOKUP(P15,Participants!$A$1:$F$651,2,FALSE)</f>
        <v>#N/A</v>
      </c>
      <c r="R15" s="49"/>
      <c r="S15" s="49" t="e">
        <f>+VLOOKUP(R15,Participants!$A$1:$F$651,2,FALSE)</f>
        <v>#N/A</v>
      </c>
      <c r="T15" s="49"/>
      <c r="U15" s="49" t="e">
        <f>+VLOOKUP(T15,Participants!$A$1:$F$651,2,FALSE)</f>
        <v>#N/A</v>
      </c>
      <c r="V15" s="49"/>
      <c r="W15" s="49" t="e">
        <f>+VLOOKUP(V15,Participants!$A$1:$F$651,2,FALSE)</f>
        <v>#N/A</v>
      </c>
    </row>
    <row r="16" spans="1:23" ht="14.25" customHeight="1" x14ac:dyDescent="0.25">
      <c r="B16" s="67" t="s">
        <v>1045</v>
      </c>
      <c r="C16" s="62">
        <v>2</v>
      </c>
      <c r="D16" s="62">
        <v>1</v>
      </c>
      <c r="E16" s="11">
        <v>1123</v>
      </c>
      <c r="F16" s="11" t="s">
        <v>1157</v>
      </c>
      <c r="G16" s="11" t="str">
        <f>+VLOOKUP(E16,Participants!$A$1:$F$798,4,FALSE)</f>
        <v>MMA</v>
      </c>
      <c r="H16" s="11" t="str">
        <f>+VLOOKUP(E16,Participants!$A$1:$F$798,5,FALSE)</f>
        <v>F</v>
      </c>
      <c r="I16" s="11">
        <f>+VLOOKUP(E16,Participants!$A$1:$F$798,3,FALSE)</f>
        <v>8</v>
      </c>
      <c r="J16" s="11" t="str">
        <f>+VLOOKUP(E16,Participants!$A$1:$G$798,7,FALSE)</f>
        <v>VARSITY GIRLS</v>
      </c>
      <c r="K16" s="72" t="s">
        <v>1059</v>
      </c>
      <c r="L16" s="11">
        <v>1</v>
      </c>
      <c r="M16" s="11">
        <v>10</v>
      </c>
      <c r="N16" s="7" t="str">
        <f t="shared" si="0"/>
        <v>VARSITY GIRLS</v>
      </c>
      <c r="O16" s="7"/>
      <c r="P16" s="66"/>
      <c r="Q16" s="66" t="e">
        <f>+VLOOKUP(P16,Participants!$A$1:$F$651,2,FALSE)</f>
        <v>#N/A</v>
      </c>
      <c r="R16" s="66"/>
      <c r="S16" s="66" t="e">
        <f>+VLOOKUP(R16,Participants!$A$1:$F$651,2,FALSE)</f>
        <v>#N/A</v>
      </c>
      <c r="T16" s="66"/>
      <c r="U16" s="66" t="e">
        <f>+VLOOKUP(T16,Participants!$A$1:$F$651,2,FALSE)</f>
        <v>#N/A</v>
      </c>
      <c r="V16" s="66"/>
      <c r="W16" s="66" t="e">
        <f>+VLOOKUP(V16,Participants!$A$1:$F$651,2,FALSE)</f>
        <v>#N/A</v>
      </c>
    </row>
    <row r="17" spans="1:26" ht="14.25" customHeight="1" x14ac:dyDescent="0.25">
      <c r="B17" s="67" t="s">
        <v>1045</v>
      </c>
      <c r="C17" s="62">
        <v>2</v>
      </c>
      <c r="D17" s="62">
        <v>2</v>
      </c>
      <c r="E17" s="11">
        <v>923</v>
      </c>
      <c r="F17" s="11" t="str">
        <f>+VLOOKUP(E17,Participants!$A$1:$F$798,2,FALSE)</f>
        <v>Macie Trombetta</v>
      </c>
      <c r="G17" s="11" t="str">
        <f>+VLOOKUP(E17,Participants!$A$1:$F$798,4,FALSE)</f>
        <v>GAA</v>
      </c>
      <c r="H17" s="11" t="str">
        <f>+VLOOKUP(E17,Participants!$A$1:$F$798,5,FALSE)</f>
        <v>F</v>
      </c>
      <c r="I17" s="11">
        <f>+VLOOKUP(E17,Participants!$A$1:$F$798,3,FALSE)</f>
        <v>8</v>
      </c>
      <c r="J17" s="11" t="str">
        <f>+VLOOKUP(E17,Participants!$A$1:$G$798,7,FALSE)</f>
        <v>VARSITY GIRLS</v>
      </c>
      <c r="K17" s="72" t="s">
        <v>1060</v>
      </c>
      <c r="L17" s="11">
        <v>2</v>
      </c>
      <c r="M17" s="11">
        <v>8</v>
      </c>
      <c r="N17" s="7" t="str">
        <f t="shared" si="0"/>
        <v>VARSITY GIRLS</v>
      </c>
      <c r="P17" s="66"/>
      <c r="Q17" s="66" t="e">
        <f>+VLOOKUP(P17,Participants!$A$1:$F$651,2,FALSE)</f>
        <v>#N/A</v>
      </c>
      <c r="R17" s="66"/>
      <c r="S17" s="66" t="e">
        <f>+VLOOKUP(R17,Participants!$A$1:$F$651,2,FALSE)</f>
        <v>#N/A</v>
      </c>
      <c r="T17" s="66"/>
      <c r="U17" s="66" t="e">
        <f>+VLOOKUP(T17,Participants!$A$1:$F$651,2,FALSE)</f>
        <v>#N/A</v>
      </c>
      <c r="V17" s="66"/>
      <c r="W17" s="66" t="e">
        <f>+VLOOKUP(V17,Participants!$A$1:$F$651,2,FALSE)</f>
        <v>#N/A</v>
      </c>
    </row>
    <row r="18" spans="1:26" ht="14.25" customHeight="1" x14ac:dyDescent="0.25">
      <c r="B18" s="67" t="s">
        <v>1045</v>
      </c>
      <c r="C18" s="62">
        <v>2</v>
      </c>
      <c r="D18" s="62">
        <v>3</v>
      </c>
      <c r="E18" s="11">
        <v>919</v>
      </c>
      <c r="F18" s="11" t="str">
        <f>+VLOOKUP(E18,Participants!$A$1:$F$798,2,FALSE)</f>
        <v>Maria Fuchs</v>
      </c>
      <c r="G18" s="11" t="str">
        <f>+VLOOKUP(E18,Participants!$A$1:$F$798,4,FALSE)</f>
        <v>GAA</v>
      </c>
      <c r="H18" s="11" t="str">
        <f>+VLOOKUP(E18,Participants!$A$1:$F$798,5,FALSE)</f>
        <v>F</v>
      </c>
      <c r="I18" s="11">
        <f>+VLOOKUP(E18,Participants!$A$1:$F$798,3,FALSE)</f>
        <v>8</v>
      </c>
      <c r="J18" s="11" t="str">
        <f>+VLOOKUP(E18,Participants!$A$1:$G$798,7,FALSE)</f>
        <v>VARSITY GIRLS</v>
      </c>
      <c r="K18" s="72" t="s">
        <v>1061</v>
      </c>
      <c r="L18" s="11">
        <v>3</v>
      </c>
      <c r="M18" s="11">
        <v>6</v>
      </c>
      <c r="N18" s="7" t="str">
        <f t="shared" si="0"/>
        <v>VARSITY GIRLS</v>
      </c>
      <c r="P18" s="66"/>
      <c r="Q18" s="66" t="e">
        <f>+VLOOKUP(P18,Participants!$A$1:$F$651,2,FALSE)</f>
        <v>#N/A</v>
      </c>
      <c r="R18" s="66"/>
      <c r="S18" s="66" t="e">
        <f>+VLOOKUP(R18,Participants!$A$1:$F$651,2,FALSE)</f>
        <v>#N/A</v>
      </c>
      <c r="T18" s="66"/>
      <c r="U18" s="66" t="e">
        <f>+VLOOKUP(T18,Participants!$A$1:$F$651,2,FALSE)</f>
        <v>#N/A</v>
      </c>
      <c r="V18" s="66"/>
      <c r="W18" s="66" t="e">
        <f>+VLOOKUP(V18,Participants!$A$1:$F$651,2,FALSE)</f>
        <v>#N/A</v>
      </c>
    </row>
    <row r="19" spans="1:26" ht="14.25" customHeight="1" x14ac:dyDescent="0.25">
      <c r="A19" s="65"/>
      <c r="B19" s="67" t="s">
        <v>1045</v>
      </c>
      <c r="C19" s="62">
        <v>2</v>
      </c>
      <c r="D19" s="62">
        <v>4</v>
      </c>
      <c r="E19" s="11">
        <v>261</v>
      </c>
      <c r="F19" s="11" t="str">
        <f>+VLOOKUP(E19,Participants!$A$1:$F$798,2,FALSE)</f>
        <v>Jayla Kendall</v>
      </c>
      <c r="G19" s="11" t="str">
        <f>+VLOOKUP(E19,Participants!$A$1:$F$798,4,FALSE)</f>
        <v>STL</v>
      </c>
      <c r="H19" s="11" t="str">
        <f>+VLOOKUP(E19,Participants!$A$1:$F$798,5,FALSE)</f>
        <v>F</v>
      </c>
      <c r="I19" s="11">
        <f>+VLOOKUP(E19,Participants!$A$1:$F$798,3,FALSE)</f>
        <v>8</v>
      </c>
      <c r="J19" s="11" t="str">
        <f>+VLOOKUP(E19,Participants!$A$1:$G$798,7,FALSE)</f>
        <v>VARSITY GIRLS</v>
      </c>
      <c r="K19" s="63" t="s">
        <v>1062</v>
      </c>
      <c r="L19" s="11">
        <v>4</v>
      </c>
      <c r="M19" s="11">
        <v>5</v>
      </c>
      <c r="N19" s="64" t="str">
        <f t="shared" si="0"/>
        <v>VARSITY GIRLS</v>
      </c>
      <c r="O19" s="65"/>
      <c r="P19" s="66"/>
      <c r="Q19" s="66" t="e">
        <f>+VLOOKUP(P19,Participants!$A$1:$F$651,2,FALSE)</f>
        <v>#N/A</v>
      </c>
      <c r="R19" s="66"/>
      <c r="S19" s="66" t="e">
        <f>+VLOOKUP(R19,Participants!$A$1:$F$651,2,FALSE)</f>
        <v>#N/A</v>
      </c>
      <c r="T19" s="66"/>
      <c r="U19" s="66" t="e">
        <f>+VLOOKUP(T19,Participants!$A$1:$F$651,2,FALSE)</f>
        <v>#N/A</v>
      </c>
      <c r="V19" s="66"/>
      <c r="W19" s="66" t="e">
        <f>+VLOOKUP(V19,Participants!$A$1:$F$651,2,FALSE)</f>
        <v>#N/A</v>
      </c>
    </row>
    <row r="20" spans="1:26" ht="14.25" customHeight="1" x14ac:dyDescent="0.25">
      <c r="A20" s="65"/>
      <c r="B20" s="67" t="s">
        <v>1045</v>
      </c>
      <c r="C20" s="62">
        <v>2</v>
      </c>
      <c r="D20" s="62">
        <v>5</v>
      </c>
      <c r="E20" s="11">
        <v>581</v>
      </c>
      <c r="F20" s="11" t="str">
        <f>+VLOOKUP(E20,Participants!$A$1:$F$798,2,FALSE)</f>
        <v>Elly O'Keefe O'Keefe</v>
      </c>
      <c r="G20" s="11" t="str">
        <f>+VLOOKUP(E20,Participants!$A$1:$F$798,4,FALSE)</f>
        <v>AMA</v>
      </c>
      <c r="H20" s="11" t="str">
        <f>+VLOOKUP(E20,Participants!$A$1:$F$798,5,FALSE)</f>
        <v>F</v>
      </c>
      <c r="I20" s="11">
        <f>+VLOOKUP(E20,Participants!$A$1:$F$798,3,FALSE)</f>
        <v>7</v>
      </c>
      <c r="J20" s="11" t="str">
        <f>+VLOOKUP(E20,Participants!$A$1:$G$798,7,FALSE)</f>
        <v>VARSITY GIRLS</v>
      </c>
      <c r="K20" s="63" t="s">
        <v>1063</v>
      </c>
      <c r="L20" s="11">
        <v>5</v>
      </c>
      <c r="M20" s="11">
        <v>4</v>
      </c>
      <c r="N20" s="64" t="str">
        <f t="shared" si="0"/>
        <v>VARSITY GIRLS</v>
      </c>
      <c r="O20" s="65"/>
      <c r="P20" s="66"/>
      <c r="Q20" s="66" t="e">
        <f>+VLOOKUP(P20,Participants!$A$1:$F$651,2,FALSE)</f>
        <v>#N/A</v>
      </c>
      <c r="R20" s="66"/>
      <c r="S20" s="66" t="e">
        <f>+VLOOKUP(R20,Participants!$A$1:$F$651,2,FALSE)</f>
        <v>#N/A</v>
      </c>
      <c r="T20" s="66"/>
      <c r="U20" s="66" t="e">
        <f>+VLOOKUP(T20,Participants!$A$1:$F$651,2,FALSE)</f>
        <v>#N/A</v>
      </c>
      <c r="V20" s="66"/>
      <c r="W20" s="66" t="e">
        <f>+VLOOKUP(V20,Participants!$A$1:$F$651,2,FALSE)</f>
        <v>#N/A</v>
      </c>
    </row>
    <row r="21" spans="1:26" ht="14.25" customHeight="1" x14ac:dyDescent="0.25">
      <c r="A21" s="65"/>
      <c r="B21" s="67" t="s">
        <v>1045</v>
      </c>
      <c r="C21" s="62">
        <v>2</v>
      </c>
      <c r="D21" s="62">
        <v>6</v>
      </c>
      <c r="E21" s="11">
        <v>917</v>
      </c>
      <c r="F21" s="11" t="str">
        <f>+VLOOKUP(E21,Participants!$A$1:$F$798,2,FALSE)</f>
        <v>Eliana Cornetti</v>
      </c>
      <c r="G21" s="11" t="str">
        <f>+VLOOKUP(E21,Participants!$A$1:$F$798,4,FALSE)</f>
        <v>GAA</v>
      </c>
      <c r="H21" s="11" t="str">
        <f>+VLOOKUP(E21,Participants!$A$1:$F$798,5,FALSE)</f>
        <v>F</v>
      </c>
      <c r="I21" s="11">
        <f>+VLOOKUP(E21,Participants!$A$1:$F$798,3,FALSE)</f>
        <v>8</v>
      </c>
      <c r="J21" s="11" t="str">
        <f>+VLOOKUP(E21,Participants!$A$1:$G$798,7,FALSE)</f>
        <v>VARSITY GIRLS</v>
      </c>
      <c r="K21" s="63" t="s">
        <v>1064</v>
      </c>
      <c r="L21" s="11">
        <v>6</v>
      </c>
      <c r="M21" s="11">
        <v>3</v>
      </c>
      <c r="N21" s="64" t="str">
        <f t="shared" si="0"/>
        <v>VARSITY GIRLS</v>
      </c>
      <c r="O21" s="64"/>
      <c r="P21" s="66"/>
      <c r="Q21" s="66" t="e">
        <f>+VLOOKUP(P21,Participants!$A$1:$F$651,2,FALSE)</f>
        <v>#N/A</v>
      </c>
      <c r="R21" s="66"/>
      <c r="S21" s="66" t="e">
        <f>+VLOOKUP(R21,Participants!$A$1:$F$651,2,FALSE)</f>
        <v>#N/A</v>
      </c>
      <c r="T21" s="66"/>
      <c r="U21" s="66" t="e">
        <f>+VLOOKUP(T21,Participants!$A$1:$F$651,2,FALSE)</f>
        <v>#N/A</v>
      </c>
      <c r="V21" s="66"/>
      <c r="W21" s="66" t="e">
        <f>+VLOOKUP(V21,Participants!$A$1:$F$651,2,FALSE)</f>
        <v>#N/A</v>
      </c>
    </row>
    <row r="22" spans="1:26" ht="14.25" customHeight="1" x14ac:dyDescent="0.25">
      <c r="A22" s="65"/>
      <c r="B22" s="67" t="s">
        <v>1045</v>
      </c>
      <c r="C22" s="62">
        <v>2</v>
      </c>
      <c r="D22" s="62">
        <v>7</v>
      </c>
      <c r="E22" s="11"/>
      <c r="F22" s="11" t="e">
        <f>+VLOOKUP(E22,Participants!$A$1:$F$798,2,FALSE)</f>
        <v>#N/A</v>
      </c>
      <c r="G22" s="11" t="e">
        <f>+VLOOKUP(E22,Participants!$A$1:$F$798,4,FALSE)</f>
        <v>#N/A</v>
      </c>
      <c r="H22" s="11" t="e">
        <f>+VLOOKUP(E22,Participants!$A$1:$F$798,5,FALSE)</f>
        <v>#N/A</v>
      </c>
      <c r="I22" s="11" t="e">
        <f>+VLOOKUP(E22,Participants!$A$1:$F$798,3,FALSE)</f>
        <v>#N/A</v>
      </c>
      <c r="J22" s="11" t="e">
        <f>+VLOOKUP(E22,Participants!$A$1:$G$798,7,FALSE)</f>
        <v>#N/A</v>
      </c>
      <c r="K22" s="63"/>
      <c r="L22" s="11"/>
      <c r="M22" s="11"/>
      <c r="N22" s="64" t="e">
        <f t="shared" si="0"/>
        <v>#N/A</v>
      </c>
      <c r="O22" s="64"/>
      <c r="P22" s="66"/>
      <c r="Q22" s="66" t="e">
        <f>+VLOOKUP(P22,Participants!$A$1:$F$651,2,FALSE)</f>
        <v>#N/A</v>
      </c>
      <c r="R22" s="66"/>
      <c r="S22" s="66" t="e">
        <f>+VLOOKUP(R22,Participants!$A$1:$F$651,2,FALSE)</f>
        <v>#N/A</v>
      </c>
      <c r="T22" s="66"/>
      <c r="U22" s="66" t="e">
        <f>+VLOOKUP(T22,Participants!$A$1:$F$651,2,FALSE)</f>
        <v>#N/A</v>
      </c>
      <c r="V22" s="66"/>
      <c r="W22" s="66" t="e">
        <f>+VLOOKUP(V22,Participants!$A$1:$F$651,2,FALSE)</f>
        <v>#N/A</v>
      </c>
    </row>
    <row r="23" spans="1:26" ht="14.25" customHeight="1" x14ac:dyDescent="0.25">
      <c r="A23" s="65"/>
      <c r="B23" s="67" t="s">
        <v>1045</v>
      </c>
      <c r="C23" s="62">
        <v>2</v>
      </c>
      <c r="D23" s="62">
        <v>8</v>
      </c>
      <c r="E23" s="11"/>
      <c r="F23" s="11" t="e">
        <f>+VLOOKUP(E23,Participants!$A$1:$F$798,2,FALSE)</f>
        <v>#N/A</v>
      </c>
      <c r="G23" s="11" t="e">
        <f>+VLOOKUP(E23,Participants!$A$1:$F$798,4,FALSE)</f>
        <v>#N/A</v>
      </c>
      <c r="H23" s="11" t="e">
        <f>+VLOOKUP(E23,Participants!$A$1:$F$798,5,FALSE)</f>
        <v>#N/A</v>
      </c>
      <c r="I23" s="11" t="e">
        <f>+VLOOKUP(E23,Participants!$A$1:$F$798,3,FALSE)</f>
        <v>#N/A</v>
      </c>
      <c r="J23" s="11" t="e">
        <f>+VLOOKUP(E23,Participants!$A$1:$G$798,7,FALSE)</f>
        <v>#N/A</v>
      </c>
      <c r="K23" s="63"/>
      <c r="L23" s="11"/>
      <c r="M23" s="11"/>
      <c r="N23" s="64" t="e">
        <f t="shared" si="0"/>
        <v>#N/A</v>
      </c>
      <c r="O23" s="64"/>
      <c r="P23" s="66"/>
      <c r="Q23" s="66" t="e">
        <f>+VLOOKUP(P23,Participants!$A$1:$F$651,2,FALSE)</f>
        <v>#N/A</v>
      </c>
      <c r="R23" s="66"/>
      <c r="S23" s="66" t="e">
        <f>+VLOOKUP(R23,Participants!$A$1:$F$651,2,FALSE)</f>
        <v>#N/A</v>
      </c>
      <c r="T23" s="66"/>
      <c r="U23" s="66" t="e">
        <f>+VLOOKUP(T23,Participants!$A$1:$F$651,2,FALSE)</f>
        <v>#N/A</v>
      </c>
      <c r="V23" s="66"/>
      <c r="W23" s="66" t="e">
        <f>+VLOOKUP(V23,Participants!$A$1:$F$651,2,FALSE)</f>
        <v>#N/A</v>
      </c>
    </row>
    <row r="24" spans="1:26" ht="14.25" customHeight="1" x14ac:dyDescent="0.25">
      <c r="A24" s="44"/>
      <c r="B24" s="67" t="s">
        <v>1045</v>
      </c>
      <c r="C24" s="68">
        <v>3</v>
      </c>
      <c r="D24" s="68">
        <v>6</v>
      </c>
      <c r="E24" s="24"/>
      <c r="F24" s="24" t="e">
        <f>+VLOOKUP(E24,Participants!$A$1:$F$798,2,FALSE)</f>
        <v>#N/A</v>
      </c>
      <c r="G24" s="24" t="e">
        <f>+VLOOKUP(E24,Participants!$A$1:$F$798,4,FALSE)</f>
        <v>#N/A</v>
      </c>
      <c r="H24" s="24" t="e">
        <f>+VLOOKUP(E24,Participants!$A$1:$F$798,5,FALSE)</f>
        <v>#N/A</v>
      </c>
      <c r="I24" s="24" t="e">
        <f>+VLOOKUP(E24,Participants!$A$1:$F$798,3,FALSE)</f>
        <v>#N/A</v>
      </c>
      <c r="J24" s="24" t="e">
        <f>+VLOOKUP(E24,Participants!$A$1:$G$798,7,FALSE)</f>
        <v>#N/A</v>
      </c>
      <c r="K24" s="47"/>
      <c r="L24" s="24"/>
      <c r="M24" s="24"/>
      <c r="N24" s="44" t="e">
        <f t="shared" si="0"/>
        <v>#N/A</v>
      </c>
      <c r="O24" s="44"/>
      <c r="P24" s="49"/>
      <c r="Q24" s="49" t="e">
        <f>+VLOOKUP(P24,Participants!$A$1:$F$651,2,FALSE)</f>
        <v>#N/A</v>
      </c>
      <c r="R24" s="49"/>
      <c r="S24" s="49" t="e">
        <f>+VLOOKUP(R24,Participants!$A$1:$F$651,2,FALSE)</f>
        <v>#N/A</v>
      </c>
      <c r="T24" s="49"/>
      <c r="U24" s="49" t="e">
        <f>+VLOOKUP(T24,Participants!$A$1:$F$651,2,FALSE)</f>
        <v>#N/A</v>
      </c>
      <c r="V24" s="49"/>
      <c r="W24" s="49" t="e">
        <f>+VLOOKUP(V24,Participants!$A$1:$F$651,2,FALSE)</f>
        <v>#N/A</v>
      </c>
    </row>
    <row r="25" spans="1:26" ht="14.25" customHeight="1" x14ac:dyDescent="0.25">
      <c r="A25" s="44"/>
      <c r="B25" s="67" t="s">
        <v>1045</v>
      </c>
      <c r="C25" s="68">
        <v>3</v>
      </c>
      <c r="D25" s="68">
        <v>7</v>
      </c>
      <c r="E25" s="24"/>
      <c r="F25" s="24" t="e">
        <f>+VLOOKUP(E25,Participants!$A$1:$F$798,2,FALSE)</f>
        <v>#N/A</v>
      </c>
      <c r="G25" s="24" t="e">
        <f>+VLOOKUP(E25,Participants!$A$1:$F$798,4,FALSE)</f>
        <v>#N/A</v>
      </c>
      <c r="H25" s="24" t="e">
        <f>+VLOOKUP(E25,Participants!$A$1:$F$798,5,FALSE)</f>
        <v>#N/A</v>
      </c>
      <c r="I25" s="24" t="e">
        <f>+VLOOKUP(E25,Participants!$A$1:$F$798,3,FALSE)</f>
        <v>#N/A</v>
      </c>
      <c r="J25" s="24" t="e">
        <f>+VLOOKUP(E25,Participants!$A$1:$G$798,7,FALSE)</f>
        <v>#N/A</v>
      </c>
      <c r="K25" s="47"/>
      <c r="L25" s="24"/>
      <c r="M25" s="24"/>
      <c r="N25" s="44" t="e">
        <f t="shared" si="0"/>
        <v>#N/A</v>
      </c>
      <c r="O25" s="44"/>
      <c r="P25" s="49"/>
      <c r="Q25" s="49" t="e">
        <f>+VLOOKUP(P25,Participants!$A$1:$F$651,2,FALSE)</f>
        <v>#N/A</v>
      </c>
      <c r="R25" s="49"/>
      <c r="S25" s="49" t="e">
        <f>+VLOOKUP(R25,Participants!$A$1:$F$651,2,FALSE)</f>
        <v>#N/A</v>
      </c>
      <c r="T25" s="49"/>
      <c r="U25" s="49" t="e">
        <f>+VLOOKUP(T25,Participants!$A$1:$F$651,2,FALSE)</f>
        <v>#N/A</v>
      </c>
      <c r="V25" s="49"/>
      <c r="W25" s="49" t="e">
        <f>+VLOOKUP(V25,Participants!$A$1:$F$651,2,FALSE)</f>
        <v>#N/A</v>
      </c>
    </row>
    <row r="26" spans="1:26" ht="14.25" customHeight="1" x14ac:dyDescent="0.25">
      <c r="A26" s="44"/>
      <c r="B26" s="67" t="s">
        <v>1045</v>
      </c>
      <c r="C26" s="68">
        <v>3</v>
      </c>
      <c r="D26" s="68">
        <v>8</v>
      </c>
      <c r="E26" s="24"/>
      <c r="F26" s="24" t="e">
        <f>+VLOOKUP(E26,Participants!$A$1:$F$798,2,FALSE)</f>
        <v>#N/A</v>
      </c>
      <c r="G26" s="24" t="e">
        <f>+VLOOKUP(E26,Participants!$A$1:$F$798,4,FALSE)</f>
        <v>#N/A</v>
      </c>
      <c r="H26" s="24" t="e">
        <f>+VLOOKUP(E26,Participants!$A$1:$F$798,5,FALSE)</f>
        <v>#N/A</v>
      </c>
      <c r="I26" s="24" t="e">
        <f>+VLOOKUP(E26,Participants!$A$1:$F$798,3,FALSE)</f>
        <v>#N/A</v>
      </c>
      <c r="J26" s="24" t="e">
        <f>+VLOOKUP(E26,Participants!$A$1:$G$798,7,FALSE)</f>
        <v>#N/A</v>
      </c>
      <c r="K26" s="47"/>
      <c r="L26" s="24"/>
      <c r="M26" s="24"/>
      <c r="N26" s="44" t="e">
        <f t="shared" si="0"/>
        <v>#N/A</v>
      </c>
      <c r="O26" s="44"/>
      <c r="P26" s="49"/>
      <c r="Q26" s="49" t="e">
        <f>+VLOOKUP(P26,Participants!$A$1:$F$651,2,FALSE)</f>
        <v>#N/A</v>
      </c>
      <c r="R26" s="49"/>
      <c r="S26" s="49" t="e">
        <f>+VLOOKUP(R26,Participants!$A$1:$F$651,2,FALSE)</f>
        <v>#N/A</v>
      </c>
      <c r="T26" s="49"/>
      <c r="U26" s="49" t="e">
        <f>+VLOOKUP(T26,Participants!$A$1:$F$651,2,FALSE)</f>
        <v>#N/A</v>
      </c>
      <c r="V26" s="49"/>
      <c r="W26" s="49" t="e">
        <f>+VLOOKUP(V26,Participants!$A$1:$F$651,2,FALSE)</f>
        <v>#N/A</v>
      </c>
    </row>
    <row r="27" spans="1:26" ht="14.25" customHeight="1" x14ac:dyDescent="0.25">
      <c r="C27" s="17"/>
      <c r="K27" s="29"/>
      <c r="L27" s="29"/>
      <c r="M27" s="77"/>
    </row>
    <row r="28" spans="1:26" ht="14.25" customHeight="1" x14ac:dyDescent="0.25">
      <c r="C28" s="17"/>
      <c r="K28" s="29"/>
      <c r="L28" s="29"/>
    </row>
    <row r="29" spans="1:26" ht="14.25" customHeight="1" x14ac:dyDescent="0.25">
      <c r="C29" s="17"/>
      <c r="K29" s="29"/>
      <c r="L29" s="29"/>
    </row>
    <row r="30" spans="1:26" ht="14.25" customHeight="1" x14ac:dyDescent="0.25">
      <c r="C30" s="17"/>
      <c r="K30" s="29"/>
      <c r="L30" s="29"/>
    </row>
    <row r="31" spans="1:26" ht="14.25" customHeight="1" x14ac:dyDescent="0.25">
      <c r="B31" s="31" t="s">
        <v>673</v>
      </c>
      <c r="C31" s="31" t="s">
        <v>235</v>
      </c>
      <c r="D31" s="31" t="s">
        <v>15</v>
      </c>
      <c r="E31" s="31" t="s">
        <v>18</v>
      </c>
      <c r="F31" s="31" t="s">
        <v>24</v>
      </c>
      <c r="G31" s="31" t="s">
        <v>27</v>
      </c>
      <c r="H31" s="31" t="s">
        <v>21</v>
      </c>
      <c r="I31" s="31" t="s">
        <v>674</v>
      </c>
      <c r="J31" s="31" t="s">
        <v>675</v>
      </c>
      <c r="K31" s="31" t="s">
        <v>33</v>
      </c>
      <c r="L31" s="31" t="s">
        <v>36</v>
      </c>
      <c r="M31" s="31" t="s">
        <v>54</v>
      </c>
      <c r="N31" s="31" t="s">
        <v>42</v>
      </c>
      <c r="O31" s="31" t="s">
        <v>48</v>
      </c>
      <c r="P31" s="31" t="s">
        <v>63</v>
      </c>
      <c r="Q31" s="31" t="s">
        <v>57</v>
      </c>
      <c r="R31" s="31" t="s">
        <v>592</v>
      </c>
      <c r="S31" s="31" t="s">
        <v>66</v>
      </c>
      <c r="T31" s="31" t="s">
        <v>69</v>
      </c>
      <c r="U31" s="31" t="s">
        <v>676</v>
      </c>
      <c r="V31" s="31" t="s">
        <v>677</v>
      </c>
      <c r="W31" s="31" t="s">
        <v>678</v>
      </c>
      <c r="X31" s="32" t="s">
        <v>10</v>
      </c>
      <c r="Y31" s="31" t="s">
        <v>45</v>
      </c>
      <c r="Z31" s="33" t="s">
        <v>679</v>
      </c>
    </row>
    <row r="32" spans="1:26" ht="14.25" customHeight="1" x14ac:dyDescent="0.25">
      <c r="A32" s="7" t="s">
        <v>180</v>
      </c>
      <c r="B32" s="7">
        <f t="shared" ref="B32:Y32" si="1">+SUMIFS($M$2:$M$26,$J$2:$J$26,$A32,$G$2:$G$26,B$31)</f>
        <v>0</v>
      </c>
      <c r="C32" s="7">
        <f t="shared" si="1"/>
        <v>0</v>
      </c>
      <c r="D32" s="7">
        <f t="shared" si="1"/>
        <v>0</v>
      </c>
      <c r="E32" s="7">
        <f t="shared" si="1"/>
        <v>8</v>
      </c>
      <c r="F32" s="7">
        <f t="shared" si="1"/>
        <v>0</v>
      </c>
      <c r="G32" s="7">
        <f t="shared" si="1"/>
        <v>0</v>
      </c>
      <c r="H32" s="7">
        <f t="shared" si="1"/>
        <v>0</v>
      </c>
      <c r="I32" s="7">
        <f t="shared" si="1"/>
        <v>0</v>
      </c>
      <c r="J32" s="7">
        <f t="shared" si="1"/>
        <v>0</v>
      </c>
      <c r="K32" s="7">
        <f t="shared" si="1"/>
        <v>0</v>
      </c>
      <c r="L32" s="7">
        <f t="shared" si="1"/>
        <v>10</v>
      </c>
      <c r="M32" s="7">
        <f t="shared" si="1"/>
        <v>0</v>
      </c>
      <c r="N32" s="7">
        <f t="shared" si="1"/>
        <v>0</v>
      </c>
      <c r="O32" s="7">
        <f t="shared" si="1"/>
        <v>6</v>
      </c>
      <c r="P32" s="7">
        <f t="shared" si="1"/>
        <v>0</v>
      </c>
      <c r="Q32" s="7">
        <f t="shared" si="1"/>
        <v>0</v>
      </c>
      <c r="R32" s="7">
        <f t="shared" si="1"/>
        <v>0</v>
      </c>
      <c r="S32" s="7">
        <f t="shared" si="1"/>
        <v>0</v>
      </c>
      <c r="T32" s="7">
        <f t="shared" si="1"/>
        <v>0</v>
      </c>
      <c r="U32" s="7">
        <f t="shared" si="1"/>
        <v>0</v>
      </c>
      <c r="V32" s="7">
        <f t="shared" si="1"/>
        <v>0</v>
      </c>
      <c r="W32" s="7">
        <f t="shared" si="1"/>
        <v>0</v>
      </c>
      <c r="X32" s="7">
        <f t="shared" si="1"/>
        <v>5</v>
      </c>
      <c r="Y32" s="7">
        <f t="shared" si="1"/>
        <v>0</v>
      </c>
      <c r="Z32" s="7">
        <f t="shared" ref="Z32:Z35" si="2">SUM(D32:Y32)</f>
        <v>29</v>
      </c>
    </row>
    <row r="33" spans="1:26" ht="14.25" customHeight="1" x14ac:dyDescent="0.25">
      <c r="A33" s="7" t="s">
        <v>166</v>
      </c>
      <c r="B33" s="7">
        <f t="shared" ref="B33:Y33" si="3">+SUMIFS($M$2:$M$26,$J$2:$J$26,$A33,$G$2:$G$26,B$31)</f>
        <v>0</v>
      </c>
      <c r="C33" s="7">
        <f t="shared" si="3"/>
        <v>0</v>
      </c>
      <c r="D33" s="7">
        <f t="shared" si="3"/>
        <v>0</v>
      </c>
      <c r="E33" s="7">
        <f t="shared" si="3"/>
        <v>0</v>
      </c>
      <c r="F33" s="7">
        <f t="shared" si="3"/>
        <v>0</v>
      </c>
      <c r="G33" s="7">
        <f t="shared" si="3"/>
        <v>0</v>
      </c>
      <c r="H33" s="7">
        <f t="shared" si="3"/>
        <v>0</v>
      </c>
      <c r="I33" s="7">
        <f t="shared" si="3"/>
        <v>0</v>
      </c>
      <c r="J33" s="7">
        <f t="shared" si="3"/>
        <v>0</v>
      </c>
      <c r="K33" s="7">
        <f t="shared" si="3"/>
        <v>0</v>
      </c>
      <c r="L33" s="7">
        <f t="shared" si="3"/>
        <v>13</v>
      </c>
      <c r="M33" s="7">
        <f t="shared" si="3"/>
        <v>0</v>
      </c>
      <c r="N33" s="7">
        <f t="shared" si="3"/>
        <v>0</v>
      </c>
      <c r="O33" s="7">
        <f t="shared" si="3"/>
        <v>6</v>
      </c>
      <c r="P33" s="7">
        <f t="shared" si="3"/>
        <v>0</v>
      </c>
      <c r="Q33" s="7">
        <f t="shared" si="3"/>
        <v>0</v>
      </c>
      <c r="R33" s="7">
        <f t="shared" si="3"/>
        <v>0</v>
      </c>
      <c r="S33" s="7">
        <f t="shared" si="3"/>
        <v>0</v>
      </c>
      <c r="T33" s="7">
        <f t="shared" si="3"/>
        <v>0</v>
      </c>
      <c r="U33" s="7">
        <f t="shared" si="3"/>
        <v>0</v>
      </c>
      <c r="V33" s="7">
        <f t="shared" si="3"/>
        <v>0</v>
      </c>
      <c r="W33" s="7">
        <f t="shared" si="3"/>
        <v>0</v>
      </c>
      <c r="X33" s="7">
        <f t="shared" si="3"/>
        <v>10</v>
      </c>
      <c r="Y33" s="7">
        <f t="shared" si="3"/>
        <v>0</v>
      </c>
      <c r="Z33" s="7">
        <f t="shared" si="2"/>
        <v>29</v>
      </c>
    </row>
    <row r="34" spans="1:26" ht="14.25" customHeight="1" x14ac:dyDescent="0.25">
      <c r="A34" s="7" t="s">
        <v>216</v>
      </c>
      <c r="B34" s="7">
        <f t="shared" ref="B34:Y34" si="4">+SUMIFS($M$2:$M$26,$J$2:$J$26,$A34,$G$2:$G$26,B$31)</f>
        <v>0</v>
      </c>
      <c r="C34" s="7">
        <f t="shared" si="4"/>
        <v>0</v>
      </c>
      <c r="D34" s="7">
        <f t="shared" si="4"/>
        <v>0</v>
      </c>
      <c r="E34" s="7">
        <f t="shared" si="4"/>
        <v>4</v>
      </c>
      <c r="F34" s="7">
        <f t="shared" si="4"/>
        <v>0</v>
      </c>
      <c r="G34" s="7">
        <f t="shared" si="4"/>
        <v>0</v>
      </c>
      <c r="H34" s="7">
        <f t="shared" si="4"/>
        <v>0</v>
      </c>
      <c r="I34" s="7">
        <f t="shared" si="4"/>
        <v>0</v>
      </c>
      <c r="J34" s="7">
        <f t="shared" si="4"/>
        <v>0</v>
      </c>
      <c r="K34" s="7">
        <f t="shared" si="4"/>
        <v>0</v>
      </c>
      <c r="L34" s="7">
        <f t="shared" si="4"/>
        <v>17</v>
      </c>
      <c r="M34" s="7">
        <f t="shared" si="4"/>
        <v>0</v>
      </c>
      <c r="N34" s="7">
        <f t="shared" si="4"/>
        <v>0</v>
      </c>
      <c r="O34" s="7">
        <f t="shared" si="4"/>
        <v>0</v>
      </c>
      <c r="P34" s="7">
        <f t="shared" si="4"/>
        <v>0</v>
      </c>
      <c r="Q34" s="7">
        <f t="shared" si="4"/>
        <v>10</v>
      </c>
      <c r="R34" s="7">
        <f t="shared" si="4"/>
        <v>0</v>
      </c>
      <c r="S34" s="7">
        <f t="shared" si="4"/>
        <v>0</v>
      </c>
      <c r="T34" s="7">
        <f t="shared" si="4"/>
        <v>0</v>
      </c>
      <c r="U34" s="7">
        <f t="shared" si="4"/>
        <v>0</v>
      </c>
      <c r="V34" s="7">
        <f t="shared" si="4"/>
        <v>0</v>
      </c>
      <c r="W34" s="7">
        <f t="shared" si="4"/>
        <v>0</v>
      </c>
      <c r="X34" s="7">
        <f t="shared" si="4"/>
        <v>5</v>
      </c>
      <c r="Y34" s="7">
        <f t="shared" si="4"/>
        <v>0</v>
      </c>
      <c r="Z34" s="7">
        <f t="shared" si="2"/>
        <v>36</v>
      </c>
    </row>
    <row r="35" spans="1:26" ht="14.25" customHeight="1" x14ac:dyDescent="0.25">
      <c r="A35" s="7" t="s">
        <v>197</v>
      </c>
      <c r="B35" s="7">
        <f t="shared" ref="B35:Y35" si="5">+SUMIFS($M$2:$M$26,$J$2:$J$26,$A35,$G$2:$G$26,B$31)</f>
        <v>0</v>
      </c>
      <c r="C35" s="7">
        <f t="shared" si="5"/>
        <v>0</v>
      </c>
      <c r="D35" s="7">
        <f t="shared" si="5"/>
        <v>0</v>
      </c>
      <c r="E35" s="7">
        <f t="shared" si="5"/>
        <v>5</v>
      </c>
      <c r="F35" s="7">
        <f t="shared" si="5"/>
        <v>0</v>
      </c>
      <c r="G35" s="7">
        <f t="shared" si="5"/>
        <v>0</v>
      </c>
      <c r="H35" s="7">
        <f t="shared" si="5"/>
        <v>0</v>
      </c>
      <c r="I35" s="7">
        <f t="shared" si="5"/>
        <v>0</v>
      </c>
      <c r="J35" s="7">
        <f t="shared" si="5"/>
        <v>0</v>
      </c>
      <c r="K35" s="7">
        <f t="shared" si="5"/>
        <v>0</v>
      </c>
      <c r="L35" s="7">
        <f t="shared" si="5"/>
        <v>16</v>
      </c>
      <c r="M35" s="7">
        <f t="shared" si="5"/>
        <v>0</v>
      </c>
      <c r="N35" s="7">
        <f t="shared" si="5"/>
        <v>0</v>
      </c>
      <c r="O35" s="7">
        <f t="shared" si="5"/>
        <v>8</v>
      </c>
      <c r="P35" s="7">
        <f t="shared" si="5"/>
        <v>0</v>
      </c>
      <c r="Q35" s="7">
        <f t="shared" si="5"/>
        <v>0</v>
      </c>
      <c r="R35" s="7">
        <f t="shared" si="5"/>
        <v>0</v>
      </c>
      <c r="S35" s="7">
        <f t="shared" si="5"/>
        <v>0</v>
      </c>
      <c r="T35" s="7">
        <f t="shared" si="5"/>
        <v>0</v>
      </c>
      <c r="U35" s="7">
        <f t="shared" si="5"/>
        <v>0</v>
      </c>
      <c r="V35" s="7">
        <f t="shared" si="5"/>
        <v>0</v>
      </c>
      <c r="W35" s="7">
        <f t="shared" si="5"/>
        <v>0</v>
      </c>
      <c r="X35" s="7">
        <f t="shared" si="5"/>
        <v>7</v>
      </c>
      <c r="Y35" s="7">
        <f t="shared" si="5"/>
        <v>0</v>
      </c>
      <c r="Z35" s="7">
        <f t="shared" si="2"/>
        <v>36</v>
      </c>
    </row>
  </sheetData>
  <autoFilter ref="A2:Z26" xr:uid="{00000000-0009-0000-0000-00000B000000}">
    <sortState xmlns:xlrd2="http://schemas.microsoft.com/office/spreadsheetml/2017/richdata2" ref="A2:Z26">
      <sortCondition ref="N2:N26"/>
      <sortCondition ref="K2:K26"/>
    </sortState>
  </autoFilter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3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78" t="s">
        <v>1065</v>
      </c>
      <c r="B1" s="79" t="s">
        <v>1066</v>
      </c>
      <c r="C1" s="79" t="s">
        <v>1067</v>
      </c>
      <c r="D1" s="79" t="s">
        <v>1068</v>
      </c>
      <c r="E1" s="79"/>
      <c r="F1" s="79" t="s">
        <v>1069</v>
      </c>
      <c r="G1" s="79" t="s">
        <v>1</v>
      </c>
      <c r="H1" s="79" t="s">
        <v>3</v>
      </c>
      <c r="I1" s="79" t="s">
        <v>661</v>
      </c>
      <c r="J1" s="79" t="s">
        <v>2</v>
      </c>
      <c r="K1" s="79" t="s">
        <v>5</v>
      </c>
      <c r="L1" s="80" t="s">
        <v>662</v>
      </c>
      <c r="M1" s="79" t="s">
        <v>663</v>
      </c>
      <c r="N1" s="81" t="s">
        <v>1070</v>
      </c>
      <c r="O1" s="81" t="s">
        <v>1071</v>
      </c>
    </row>
    <row r="2" spans="1:15" ht="14.25" customHeight="1" x14ac:dyDescent="0.25">
      <c r="A2" s="82"/>
      <c r="B2" s="83"/>
      <c r="C2" s="83"/>
      <c r="D2" s="84"/>
      <c r="E2" s="84"/>
      <c r="F2" s="84">
        <v>242</v>
      </c>
      <c r="G2" s="85" t="str">
        <f>+VLOOKUP(F2,Participants!$A$1:$F$798,2,FALSE)</f>
        <v>Jackson  Kollar</v>
      </c>
      <c r="H2" s="85" t="str">
        <f>+VLOOKUP(F2,Participants!$A$1:$F$798,4,FALSE)</f>
        <v>STL</v>
      </c>
      <c r="I2" s="85" t="str">
        <f>+VLOOKUP(F2,Participants!$A$1:$F$798,5,FALSE)</f>
        <v>M</v>
      </c>
      <c r="J2" s="85">
        <f>+VLOOKUP(F2,Participants!$A$1:$F$798,3,FALSE)</f>
        <v>7</v>
      </c>
      <c r="K2" s="11" t="str">
        <f>+VLOOKUP(F2,Participants!$A$1:$G$798,7,FALSE)</f>
        <v>VARSITY BOYS</v>
      </c>
      <c r="L2" s="86">
        <v>1</v>
      </c>
      <c r="M2" s="85">
        <v>10</v>
      </c>
      <c r="N2" s="87">
        <v>30</v>
      </c>
      <c r="O2" s="87">
        <v>8</v>
      </c>
    </row>
    <row r="3" spans="1:15" ht="14.25" customHeight="1" x14ac:dyDescent="0.25">
      <c r="A3" s="88"/>
      <c r="B3" s="89"/>
      <c r="C3" s="89"/>
      <c r="D3" s="90"/>
      <c r="E3" s="90"/>
      <c r="F3" s="24">
        <v>1066</v>
      </c>
      <c r="G3" s="46" t="str">
        <f>+VLOOKUP(F3,Participants!$A$1:$F$798,2,FALSE)</f>
        <v>Thomas McVey</v>
      </c>
      <c r="H3" s="46" t="str">
        <f>+VLOOKUP(F3,Participants!$A$1:$F$798,4,FALSE)</f>
        <v>JFK</v>
      </c>
      <c r="I3" s="46" t="str">
        <f>+VLOOKUP(F3,Participants!$A$1:$F$798,5,FALSE)</f>
        <v>M</v>
      </c>
      <c r="J3" s="46">
        <f>+VLOOKUP(F3,Participants!$A$1:$F$798,3,FALSE)</f>
        <v>8</v>
      </c>
      <c r="K3" s="11" t="str">
        <f>+VLOOKUP(F3,Participants!$A$1:$G$798,7,FALSE)</f>
        <v>VARSITY BOYS</v>
      </c>
      <c r="L3" s="91">
        <v>2</v>
      </c>
      <c r="M3" s="46">
        <v>8</v>
      </c>
      <c r="N3" s="24">
        <v>30</v>
      </c>
      <c r="O3" s="24">
        <v>4</v>
      </c>
    </row>
    <row r="4" spans="1:15" ht="14.25" customHeight="1" x14ac:dyDescent="0.25">
      <c r="A4" s="82"/>
      <c r="B4" s="83"/>
      <c r="C4" s="83"/>
      <c r="D4" s="84"/>
      <c r="E4" s="84"/>
      <c r="F4" s="24">
        <v>580</v>
      </c>
      <c r="G4" s="85" t="str">
        <f>+VLOOKUP(F4,Participants!$A$1:$F$798,2,FALSE)</f>
        <v>William Yester</v>
      </c>
      <c r="H4" s="85" t="str">
        <f>+VLOOKUP(F4,Participants!$A$1:$F$798,4,FALSE)</f>
        <v>AMA</v>
      </c>
      <c r="I4" s="85" t="str">
        <f>+VLOOKUP(F4,Participants!$A$1:$F$798,5,FALSE)</f>
        <v>M</v>
      </c>
      <c r="J4" s="85">
        <f>+VLOOKUP(F4,Participants!$A$1:$F$798,3,FALSE)</f>
        <v>8</v>
      </c>
      <c r="K4" s="11" t="str">
        <f>+VLOOKUP(F4,Participants!$A$1:$G$798,7,FALSE)</f>
        <v>VARSITY BOYS</v>
      </c>
      <c r="L4" s="86">
        <v>3</v>
      </c>
      <c r="M4" s="85">
        <v>6</v>
      </c>
      <c r="N4" s="87">
        <v>30</v>
      </c>
      <c r="O4" s="87">
        <v>0.5</v>
      </c>
    </row>
    <row r="5" spans="1:15" ht="14.25" customHeight="1" x14ac:dyDescent="0.25">
      <c r="A5" s="88"/>
      <c r="B5" s="89"/>
      <c r="C5" s="89"/>
      <c r="D5" s="90"/>
      <c r="E5" s="90"/>
      <c r="F5" s="90">
        <v>251</v>
      </c>
      <c r="G5" s="46" t="str">
        <f>+VLOOKUP(F5,Participants!$A$1:$F$798,2,FALSE)</f>
        <v>Jacob Sutfin</v>
      </c>
      <c r="H5" s="46" t="str">
        <f>+VLOOKUP(F5,Participants!$A$1:$F$798,4,FALSE)</f>
        <v>STL</v>
      </c>
      <c r="I5" s="46" t="str">
        <f>+VLOOKUP(F5,Participants!$A$1:$F$798,5,FALSE)</f>
        <v>M</v>
      </c>
      <c r="J5" s="46">
        <f>+VLOOKUP(F5,Participants!$A$1:$F$798,3,FALSE)</f>
        <v>8</v>
      </c>
      <c r="K5" s="11" t="str">
        <f>+VLOOKUP(F5,Participants!$A$1:$G$798,7,FALSE)</f>
        <v>VARSITY BOYS</v>
      </c>
      <c r="L5" s="91">
        <v>4</v>
      </c>
      <c r="M5" s="46">
        <v>5</v>
      </c>
      <c r="N5" s="24">
        <v>26</v>
      </c>
      <c r="O5" s="24">
        <v>6</v>
      </c>
    </row>
    <row r="6" spans="1:15" ht="14.25" customHeight="1" x14ac:dyDescent="0.25">
      <c r="A6" s="82"/>
      <c r="B6" s="83"/>
      <c r="C6" s="83"/>
      <c r="D6" s="84"/>
      <c r="E6" s="84"/>
      <c r="F6" s="24">
        <v>922</v>
      </c>
      <c r="G6" s="85" t="str">
        <f>+VLOOKUP(F6,Participants!$A$1:$F$798,2,FALSE)</f>
        <v>Juliet Snover</v>
      </c>
      <c r="H6" s="85" t="str">
        <f>+VLOOKUP(F6,Participants!$A$1:$F$798,4,FALSE)</f>
        <v>GAA</v>
      </c>
      <c r="I6" s="85" t="str">
        <f>+VLOOKUP(F6,Participants!$A$1:$F$798,5,FALSE)</f>
        <v>F</v>
      </c>
      <c r="J6" s="85">
        <f>+VLOOKUP(F6,Participants!$A$1:$F$798,3,FALSE)</f>
        <v>8</v>
      </c>
      <c r="K6" s="11" t="str">
        <f>+VLOOKUP(F6,Participants!$A$1:$G$798,7,FALSE)</f>
        <v>VARSITY GIRLS</v>
      </c>
      <c r="L6" s="86">
        <v>1</v>
      </c>
      <c r="M6" s="85">
        <v>10</v>
      </c>
      <c r="N6" s="87">
        <v>28</v>
      </c>
      <c r="O6" s="87">
        <v>8.5</v>
      </c>
    </row>
    <row r="7" spans="1:15" ht="14.25" customHeight="1" x14ac:dyDescent="0.25">
      <c r="A7" s="88"/>
      <c r="B7" s="89"/>
      <c r="C7" s="89"/>
      <c r="D7" s="90"/>
      <c r="E7" s="90"/>
      <c r="F7" s="90">
        <v>257</v>
      </c>
      <c r="G7" s="46" t="str">
        <f>+VLOOKUP(F7,Participants!$A$1:$F$798,2,FALSE)</f>
        <v>Greta Gompers</v>
      </c>
      <c r="H7" s="46" t="str">
        <f>+VLOOKUP(F7,Participants!$A$1:$F$798,4,FALSE)</f>
        <v>STL</v>
      </c>
      <c r="I7" s="46" t="str">
        <f>+VLOOKUP(F7,Participants!$A$1:$F$798,5,FALSE)</f>
        <v>F</v>
      </c>
      <c r="J7" s="46">
        <f>+VLOOKUP(F7,Participants!$A$1:$F$798,3,FALSE)</f>
        <v>8</v>
      </c>
      <c r="K7" s="11" t="str">
        <f>+VLOOKUP(F7,Participants!$A$1:$G$798,7,FALSE)</f>
        <v>VARSITY GIRLS</v>
      </c>
      <c r="L7" s="91">
        <v>2</v>
      </c>
      <c r="M7" s="46">
        <v>8</v>
      </c>
      <c r="N7" s="24">
        <v>25</v>
      </c>
      <c r="O7" s="24">
        <v>7</v>
      </c>
    </row>
    <row r="8" spans="1:15" ht="14.25" customHeight="1" x14ac:dyDescent="0.25">
      <c r="A8" s="82"/>
      <c r="B8" s="83"/>
      <c r="C8" s="83"/>
      <c r="D8" s="84"/>
      <c r="E8" s="84"/>
      <c r="F8" s="84">
        <v>256</v>
      </c>
      <c r="G8" s="85" t="str">
        <f>+VLOOKUP(F8,Participants!$A$1:$F$798,2,FALSE)</f>
        <v>Rachel Friday</v>
      </c>
      <c r="H8" s="85" t="str">
        <f>+VLOOKUP(F8,Participants!$A$1:$F$798,4,FALSE)</f>
        <v>STL</v>
      </c>
      <c r="I8" s="85" t="str">
        <f>+VLOOKUP(F8,Participants!$A$1:$F$798,5,FALSE)</f>
        <v>F</v>
      </c>
      <c r="J8" s="85">
        <f>+VLOOKUP(F8,Participants!$A$1:$F$798,3,FALSE)</f>
        <v>8</v>
      </c>
      <c r="K8" s="11" t="str">
        <f>+VLOOKUP(F8,Participants!$A$1:$G$798,7,FALSE)</f>
        <v>VARSITY GIRLS</v>
      </c>
      <c r="L8" s="86">
        <v>3</v>
      </c>
      <c r="M8" s="85">
        <v>6</v>
      </c>
      <c r="N8" s="87">
        <v>21</v>
      </c>
      <c r="O8" s="87">
        <v>8</v>
      </c>
    </row>
    <row r="9" spans="1:15" ht="14.25" customHeight="1" x14ac:dyDescent="0.25">
      <c r="A9" s="88"/>
      <c r="B9" s="89"/>
      <c r="C9" s="89"/>
      <c r="D9" s="90"/>
      <c r="E9" s="90"/>
      <c r="F9" s="24">
        <v>1074</v>
      </c>
      <c r="G9" s="46" t="str">
        <f>+VLOOKUP(F9,Participants!$A$1:$F$798,2,FALSE)</f>
        <v>Samara Keith</v>
      </c>
      <c r="H9" s="46" t="str">
        <f>+VLOOKUP(F9,Participants!$A$1:$F$798,4,FALSE)</f>
        <v>JFK</v>
      </c>
      <c r="I9" s="46" t="str">
        <f>+VLOOKUP(F9,Participants!$A$1:$F$798,5,FALSE)</f>
        <v>F</v>
      </c>
      <c r="J9" s="46">
        <f>+VLOOKUP(F9,Participants!$A$1:$F$798,3,FALSE)</f>
        <v>8</v>
      </c>
      <c r="K9" s="11" t="str">
        <f>+VLOOKUP(F9,Participants!$A$1:$G$798,7,FALSE)</f>
        <v>VARSITY GIRLS</v>
      </c>
      <c r="L9" s="91">
        <v>4</v>
      </c>
      <c r="M9" s="46">
        <v>5</v>
      </c>
      <c r="N9" s="24">
        <v>21</v>
      </c>
      <c r="O9" s="24">
        <v>6</v>
      </c>
    </row>
    <row r="10" spans="1:15" ht="14.25" customHeight="1" x14ac:dyDescent="0.25">
      <c r="A10" s="82"/>
      <c r="B10" s="83"/>
      <c r="C10" s="83"/>
      <c r="D10" s="84"/>
      <c r="E10" s="84"/>
      <c r="F10" s="84"/>
      <c r="G10" s="85" t="e">
        <f>+VLOOKUP(F10,Participants!$A$1:$F$798,2,FALSE)</f>
        <v>#N/A</v>
      </c>
      <c r="H10" s="85" t="e">
        <f>+VLOOKUP(F10,Participants!$A$1:$F$798,4,FALSE)</f>
        <v>#N/A</v>
      </c>
      <c r="I10" s="85" t="e">
        <f>+VLOOKUP(F10,Participants!$A$1:$F$798,5,FALSE)</f>
        <v>#N/A</v>
      </c>
      <c r="J10" s="85" t="e">
        <f>+VLOOKUP(F10,Participants!$A$1:$F$798,3,FALSE)</f>
        <v>#N/A</v>
      </c>
      <c r="K10" s="11" t="e">
        <f>+VLOOKUP(F10,Participants!$A$1:$G$798,7,FALSE)</f>
        <v>#N/A</v>
      </c>
      <c r="L10" s="86"/>
      <c r="M10" s="85"/>
      <c r="N10" s="87"/>
      <c r="O10" s="87"/>
    </row>
    <row r="11" spans="1:15" ht="14.25" customHeight="1" x14ac:dyDescent="0.25">
      <c r="A11" s="88"/>
      <c r="B11" s="89"/>
      <c r="C11" s="89"/>
      <c r="D11" s="90"/>
      <c r="E11" s="90"/>
      <c r="F11" s="90"/>
      <c r="G11" s="46" t="e">
        <f>+VLOOKUP(F11,Participants!$A$1:$F$798,2,FALSE)</f>
        <v>#N/A</v>
      </c>
      <c r="H11" s="46" t="e">
        <f>+VLOOKUP(F11,Participants!$A$1:$F$798,4,FALSE)</f>
        <v>#N/A</v>
      </c>
      <c r="I11" s="46" t="e">
        <f>+VLOOKUP(F11,Participants!$A$1:$F$798,5,FALSE)</f>
        <v>#N/A</v>
      </c>
      <c r="J11" s="46" t="e">
        <f>+VLOOKUP(F11,Participants!$A$1:$F$798,3,FALSE)</f>
        <v>#N/A</v>
      </c>
      <c r="K11" s="11" t="e">
        <f>+VLOOKUP(F11,Participants!$A$1:$G$798,7,FALSE)</f>
        <v>#N/A</v>
      </c>
      <c r="L11" s="91"/>
      <c r="M11" s="46"/>
      <c r="N11" s="24"/>
      <c r="O11" s="24"/>
    </row>
    <row r="12" spans="1:15" ht="14.25" customHeight="1" x14ac:dyDescent="0.25">
      <c r="A12" s="82"/>
      <c r="B12" s="83"/>
      <c r="C12" s="83"/>
      <c r="D12" s="84"/>
      <c r="E12" s="84"/>
      <c r="F12" s="84"/>
      <c r="G12" s="85" t="e">
        <f>+VLOOKUP(F12,Participants!$A$1:$F$798,2,FALSE)</f>
        <v>#N/A</v>
      </c>
      <c r="H12" s="85" t="e">
        <f>+VLOOKUP(F12,Participants!$A$1:$F$798,4,FALSE)</f>
        <v>#N/A</v>
      </c>
      <c r="I12" s="85" t="e">
        <f>+VLOOKUP(F12,Participants!$A$1:$F$798,5,FALSE)</f>
        <v>#N/A</v>
      </c>
      <c r="J12" s="85" t="e">
        <f>+VLOOKUP(F12,Participants!$A$1:$F$798,3,FALSE)</f>
        <v>#N/A</v>
      </c>
      <c r="K12" s="11" t="e">
        <f>+VLOOKUP(F12,Participants!$A$1:$G$798,7,FALSE)</f>
        <v>#N/A</v>
      </c>
      <c r="L12" s="86"/>
      <c r="M12" s="85"/>
      <c r="N12" s="87"/>
      <c r="O12" s="87"/>
    </row>
    <row r="13" spans="1:15" ht="14.25" customHeight="1" x14ac:dyDescent="0.25">
      <c r="A13" s="88"/>
      <c r="B13" s="89"/>
      <c r="C13" s="89"/>
      <c r="D13" s="90"/>
      <c r="E13" s="90"/>
      <c r="F13" s="90"/>
      <c r="G13" s="46" t="e">
        <f>+VLOOKUP(F13,Participants!$A$1:$F$798,2,FALSE)</f>
        <v>#N/A</v>
      </c>
      <c r="H13" s="46" t="e">
        <f>+VLOOKUP(F13,Participants!$A$1:$F$798,4,FALSE)</f>
        <v>#N/A</v>
      </c>
      <c r="I13" s="46" t="e">
        <f>+VLOOKUP(F13,Participants!$A$1:$F$798,5,FALSE)</f>
        <v>#N/A</v>
      </c>
      <c r="J13" s="46" t="e">
        <f>+VLOOKUP(F13,Participants!$A$1:$F$798,3,FALSE)</f>
        <v>#N/A</v>
      </c>
      <c r="K13" s="11" t="e">
        <f>+VLOOKUP(F13,Participants!$A$1:$G$798,7,FALSE)</f>
        <v>#N/A</v>
      </c>
      <c r="L13" s="91"/>
      <c r="M13" s="46"/>
      <c r="N13" s="24"/>
      <c r="O13" s="24"/>
    </row>
    <row r="14" spans="1:15" ht="14.25" customHeight="1" x14ac:dyDescent="0.25">
      <c r="A14" s="82"/>
      <c r="B14" s="83"/>
      <c r="C14" s="83"/>
      <c r="D14" s="84"/>
      <c r="E14" s="84"/>
      <c r="F14" s="84"/>
      <c r="G14" s="85" t="e">
        <f>+VLOOKUP(F14,Participants!$A$1:$F$798,2,FALSE)</f>
        <v>#N/A</v>
      </c>
      <c r="H14" s="85" t="e">
        <f>+VLOOKUP(F14,Participants!$A$1:$F$798,4,FALSE)</f>
        <v>#N/A</v>
      </c>
      <c r="I14" s="85" t="e">
        <f>+VLOOKUP(F14,Participants!$A$1:$F$798,5,FALSE)</f>
        <v>#N/A</v>
      </c>
      <c r="J14" s="85" t="e">
        <f>+VLOOKUP(F14,Participants!$A$1:$F$798,3,FALSE)</f>
        <v>#N/A</v>
      </c>
      <c r="K14" s="11" t="e">
        <f>+VLOOKUP(F14,Participants!$A$1:$G$798,7,FALSE)</f>
        <v>#N/A</v>
      </c>
      <c r="L14" s="86"/>
      <c r="M14" s="85"/>
      <c r="N14" s="87"/>
      <c r="O14" s="87"/>
    </row>
    <row r="15" spans="1:15" ht="14.25" customHeight="1" x14ac:dyDescent="0.25">
      <c r="A15" s="88"/>
      <c r="B15" s="89"/>
      <c r="C15" s="89"/>
      <c r="D15" s="90"/>
      <c r="E15" s="90"/>
      <c r="F15" s="90"/>
      <c r="G15" s="46" t="e">
        <f>+VLOOKUP(F15,Participants!$A$1:$F$798,2,FALSE)</f>
        <v>#N/A</v>
      </c>
      <c r="H15" s="46" t="e">
        <f>+VLOOKUP(F15,Participants!$A$1:$F$798,4,FALSE)</f>
        <v>#N/A</v>
      </c>
      <c r="I15" s="46" t="e">
        <f>+VLOOKUP(F15,Participants!$A$1:$F$798,5,FALSE)</f>
        <v>#N/A</v>
      </c>
      <c r="J15" s="46" t="e">
        <f>+VLOOKUP(F15,Participants!$A$1:$F$798,3,FALSE)</f>
        <v>#N/A</v>
      </c>
      <c r="K15" s="11" t="e">
        <f>+VLOOKUP(F15,Participants!$A$1:$G$798,7,FALSE)</f>
        <v>#N/A</v>
      </c>
      <c r="L15" s="91"/>
      <c r="M15" s="46"/>
      <c r="N15" s="24"/>
      <c r="O15" s="24"/>
    </row>
    <row r="16" spans="1:15" ht="14.25" customHeight="1" x14ac:dyDescent="0.25">
      <c r="A16" s="82"/>
      <c r="B16" s="83"/>
      <c r="C16" s="83"/>
      <c r="D16" s="84"/>
      <c r="E16" s="84"/>
      <c r="F16" s="84"/>
      <c r="G16" s="85" t="e">
        <f>+VLOOKUP(F16,Participants!$A$1:$F$798,2,FALSE)</f>
        <v>#N/A</v>
      </c>
      <c r="H16" s="85" t="e">
        <f>+VLOOKUP(F16,Participants!$A$1:$F$798,4,FALSE)</f>
        <v>#N/A</v>
      </c>
      <c r="I16" s="85" t="e">
        <f>+VLOOKUP(F16,Participants!$A$1:$F$798,5,FALSE)</f>
        <v>#N/A</v>
      </c>
      <c r="J16" s="85" t="e">
        <f>+VLOOKUP(F16,Participants!$A$1:$F$798,3,FALSE)</f>
        <v>#N/A</v>
      </c>
      <c r="K16" s="11" t="e">
        <f>+VLOOKUP(F16,Participants!$A$1:$G$798,7,FALSE)</f>
        <v>#N/A</v>
      </c>
      <c r="L16" s="86"/>
      <c r="M16" s="85"/>
      <c r="N16" s="87"/>
      <c r="O16" s="87"/>
    </row>
    <row r="17" spans="1:26" ht="14.25" customHeight="1" x14ac:dyDescent="0.25">
      <c r="F17" s="90"/>
      <c r="G17" s="46" t="e">
        <f>+VLOOKUP(F17,Participants!$A$1:$F$798,2,FALSE)</f>
        <v>#N/A</v>
      </c>
      <c r="H17" s="46" t="e">
        <f>+VLOOKUP(F17,Participants!$A$1:$F$798,4,FALSE)</f>
        <v>#N/A</v>
      </c>
      <c r="I17" s="46" t="e">
        <f>+VLOOKUP(F17,Participants!$A$1:$F$798,5,FALSE)</f>
        <v>#N/A</v>
      </c>
      <c r="J17" s="46" t="e">
        <f>+VLOOKUP(F17,Participants!$A$1:$F$798,3,FALSE)</f>
        <v>#N/A</v>
      </c>
      <c r="K17" s="11" t="e">
        <f>+VLOOKUP(F17,Participants!$A$1:$G$798,7,FALSE)</f>
        <v>#N/A</v>
      </c>
      <c r="L17" s="91"/>
      <c r="M17" s="46"/>
      <c r="N17" s="24"/>
      <c r="O17" s="24"/>
    </row>
    <row r="18" spans="1:26" ht="14.25" customHeight="1" x14ac:dyDescent="0.25">
      <c r="F18" s="84"/>
      <c r="G18" s="85" t="e">
        <f>+VLOOKUP(F18,Participants!$A$1:$F$798,2,FALSE)</f>
        <v>#N/A</v>
      </c>
      <c r="H18" s="85" t="e">
        <f>+VLOOKUP(F18,Participants!$A$1:$F$798,4,FALSE)</f>
        <v>#N/A</v>
      </c>
      <c r="I18" s="85" t="e">
        <f>+VLOOKUP(F18,Participants!$A$1:$F$798,5,FALSE)</f>
        <v>#N/A</v>
      </c>
      <c r="J18" s="85" t="e">
        <f>+VLOOKUP(F18,Participants!$A$1:$F$798,3,FALSE)</f>
        <v>#N/A</v>
      </c>
      <c r="K18" s="11" t="e">
        <f>+VLOOKUP(F18,Participants!$A$1:$G$798,7,FALSE)</f>
        <v>#N/A</v>
      </c>
      <c r="L18" s="86"/>
      <c r="M18" s="85"/>
      <c r="N18" s="87"/>
      <c r="O18" s="87"/>
    </row>
    <row r="19" spans="1:26" ht="14.25" customHeight="1" x14ac:dyDescent="0.25">
      <c r="F19" s="90"/>
      <c r="G19" s="46" t="e">
        <f>+VLOOKUP(F19,Participants!$A$1:$F$798,2,FALSE)</f>
        <v>#N/A</v>
      </c>
      <c r="H19" s="46" t="e">
        <f>+VLOOKUP(F19,Participants!$A$1:$F$798,4,FALSE)</f>
        <v>#N/A</v>
      </c>
      <c r="I19" s="46" t="e">
        <f>+VLOOKUP(F19,Participants!$A$1:$F$798,5,FALSE)</f>
        <v>#N/A</v>
      </c>
      <c r="J19" s="46" t="e">
        <f>+VLOOKUP(F19,Participants!$A$1:$F$798,3,FALSE)</f>
        <v>#N/A</v>
      </c>
      <c r="K19" s="11" t="e">
        <f>+VLOOKUP(F19,Participants!$A$1:$G$798,7,FALSE)</f>
        <v>#N/A</v>
      </c>
      <c r="L19" s="91"/>
      <c r="M19" s="46"/>
      <c r="N19" s="24"/>
      <c r="O19" s="24"/>
    </row>
    <row r="20" spans="1:26" ht="14.25" customHeight="1" x14ac:dyDescent="0.25">
      <c r="F20" s="84"/>
      <c r="G20" s="85" t="e">
        <f>+VLOOKUP(F20,Participants!$A$1:$F$798,2,FALSE)</f>
        <v>#N/A</v>
      </c>
      <c r="H20" s="85" t="e">
        <f>+VLOOKUP(F20,Participants!$A$1:$F$798,4,FALSE)</f>
        <v>#N/A</v>
      </c>
      <c r="I20" s="85" t="e">
        <f>+VLOOKUP(F20,Participants!$A$1:$F$798,5,FALSE)</f>
        <v>#N/A</v>
      </c>
      <c r="J20" s="85" t="e">
        <f>+VLOOKUP(F20,Participants!$A$1:$F$798,3,FALSE)</f>
        <v>#N/A</v>
      </c>
      <c r="K20" s="11" t="e">
        <f>+VLOOKUP(F20,Participants!$A$1:$G$798,7,FALSE)</f>
        <v>#N/A</v>
      </c>
      <c r="L20" s="86"/>
      <c r="M20" s="85"/>
      <c r="N20" s="87"/>
      <c r="O20" s="87"/>
    </row>
    <row r="21" spans="1:26" ht="14.25" customHeight="1" x14ac:dyDescent="0.25">
      <c r="F21" s="90"/>
      <c r="G21" s="46" t="e">
        <f>+VLOOKUP(F21,Participants!$A$1:$F$798,2,FALSE)</f>
        <v>#N/A</v>
      </c>
      <c r="H21" s="46" t="e">
        <f>+VLOOKUP(F21,Participants!$A$1:$F$798,4,FALSE)</f>
        <v>#N/A</v>
      </c>
      <c r="I21" s="46" t="e">
        <f>+VLOOKUP(F21,Participants!$A$1:$F$798,5,FALSE)</f>
        <v>#N/A</v>
      </c>
      <c r="J21" s="46" t="e">
        <f>+VLOOKUP(F21,Participants!$A$1:$F$798,3,FALSE)</f>
        <v>#N/A</v>
      </c>
      <c r="K21" s="11" t="e">
        <f>+VLOOKUP(F21,Participants!$A$1:$G$798,7,FALSE)</f>
        <v>#N/A</v>
      </c>
      <c r="L21" s="91"/>
      <c r="M21" s="46"/>
      <c r="N21" s="24"/>
      <c r="O21" s="24"/>
    </row>
    <row r="22" spans="1:26" ht="14.25" customHeight="1" x14ac:dyDescent="0.25">
      <c r="F22" s="84"/>
      <c r="G22" s="85" t="e">
        <f>+VLOOKUP(F22,Participants!$A$1:$F$798,2,FALSE)</f>
        <v>#N/A</v>
      </c>
      <c r="H22" s="85" t="e">
        <f>+VLOOKUP(F22,Participants!$A$1:$F$798,4,FALSE)</f>
        <v>#N/A</v>
      </c>
      <c r="I22" s="85" t="e">
        <f>+VLOOKUP(F22,Participants!$A$1:$F$798,5,FALSE)</f>
        <v>#N/A</v>
      </c>
      <c r="J22" s="85" t="e">
        <f>+VLOOKUP(F22,Participants!$A$1:$F$798,3,FALSE)</f>
        <v>#N/A</v>
      </c>
      <c r="K22" s="11" t="e">
        <f>+VLOOKUP(F22,Participants!$A$1:$G$798,7,FALSE)</f>
        <v>#N/A</v>
      </c>
      <c r="L22" s="86"/>
      <c r="M22" s="85"/>
      <c r="N22" s="87"/>
      <c r="O22" s="87"/>
    </row>
    <row r="23" spans="1:26" ht="14.25" customHeight="1" x14ac:dyDescent="0.25">
      <c r="F23" s="90"/>
      <c r="G23" s="46" t="e">
        <f>+VLOOKUP(F23,Participants!$A$1:$F$798,2,FALSE)</f>
        <v>#N/A</v>
      </c>
      <c r="H23" s="46" t="e">
        <f>+VLOOKUP(F23,Participants!$A$1:$F$798,4,FALSE)</f>
        <v>#N/A</v>
      </c>
      <c r="I23" s="46" t="e">
        <f>+VLOOKUP(F23,Participants!$A$1:$F$798,5,FALSE)</f>
        <v>#N/A</v>
      </c>
      <c r="J23" s="46" t="e">
        <f>+VLOOKUP(F23,Participants!$A$1:$F$798,3,FALSE)</f>
        <v>#N/A</v>
      </c>
      <c r="K23" s="11" t="e">
        <f>+VLOOKUP(F23,Participants!$A$1:$G$798,7,FALSE)</f>
        <v>#N/A</v>
      </c>
      <c r="L23" s="91"/>
      <c r="M23" s="46"/>
      <c r="N23" s="24"/>
      <c r="O23" s="24"/>
    </row>
    <row r="24" spans="1:26" ht="14.25" customHeight="1" x14ac:dyDescent="0.25">
      <c r="F24" s="84"/>
      <c r="G24" s="85" t="e">
        <f>+VLOOKUP(F24,Participants!$A$1:$F$798,2,FALSE)</f>
        <v>#N/A</v>
      </c>
      <c r="H24" s="85" t="e">
        <f>+VLOOKUP(F24,Participants!$A$1:$F$798,4,FALSE)</f>
        <v>#N/A</v>
      </c>
      <c r="I24" s="85" t="e">
        <f>+VLOOKUP(F24,Participants!$A$1:$F$798,5,FALSE)</f>
        <v>#N/A</v>
      </c>
      <c r="J24" s="85" t="e">
        <f>+VLOOKUP(F24,Participants!$A$1:$F$798,3,FALSE)</f>
        <v>#N/A</v>
      </c>
      <c r="K24" s="11" t="e">
        <f>+VLOOKUP(F24,Participants!$A$1:$G$798,7,FALSE)</f>
        <v>#N/A</v>
      </c>
      <c r="L24" s="86"/>
      <c r="M24" s="85"/>
      <c r="N24" s="87"/>
      <c r="O24" s="87"/>
    </row>
    <row r="28" spans="1:26" ht="14.25" customHeight="1" x14ac:dyDescent="0.25">
      <c r="A28" s="92"/>
      <c r="B28" s="31" t="s">
        <v>673</v>
      </c>
      <c r="C28" s="31" t="s">
        <v>235</v>
      </c>
      <c r="D28" s="31" t="s">
        <v>15</v>
      </c>
      <c r="E28" s="31" t="s">
        <v>18</v>
      </c>
      <c r="F28" s="31" t="s">
        <v>24</v>
      </c>
      <c r="G28" s="31" t="s">
        <v>27</v>
      </c>
      <c r="H28" s="31" t="s">
        <v>21</v>
      </c>
      <c r="I28" s="31" t="s">
        <v>674</v>
      </c>
      <c r="J28" s="31" t="s">
        <v>675</v>
      </c>
      <c r="K28" s="31" t="s">
        <v>33</v>
      </c>
      <c r="L28" s="31" t="s">
        <v>36</v>
      </c>
      <c r="M28" s="31" t="s">
        <v>54</v>
      </c>
      <c r="N28" s="31" t="s">
        <v>42</v>
      </c>
      <c r="O28" s="31" t="s">
        <v>48</v>
      </c>
      <c r="P28" s="31" t="s">
        <v>63</v>
      </c>
      <c r="Q28" s="31" t="s">
        <v>57</v>
      </c>
      <c r="R28" s="31" t="s">
        <v>592</v>
      </c>
      <c r="S28" s="31" t="s">
        <v>66</v>
      </c>
      <c r="T28" s="31" t="s">
        <v>69</v>
      </c>
      <c r="U28" s="31" t="s">
        <v>676</v>
      </c>
      <c r="V28" s="31" t="s">
        <v>677</v>
      </c>
      <c r="W28" s="31" t="s">
        <v>678</v>
      </c>
      <c r="X28" s="32" t="s">
        <v>10</v>
      </c>
      <c r="Y28" s="31" t="s">
        <v>45</v>
      </c>
      <c r="Z28" s="33" t="s">
        <v>679</v>
      </c>
    </row>
    <row r="29" spans="1:26" ht="14.25" customHeight="1" x14ac:dyDescent="0.25">
      <c r="A29" s="92"/>
    </row>
    <row r="30" spans="1:26" ht="14.25" customHeight="1" x14ac:dyDescent="0.25">
      <c r="A30" s="92"/>
    </row>
    <row r="31" spans="1:26" ht="14.25" customHeight="1" x14ac:dyDescent="0.25">
      <c r="A31" s="92" t="s">
        <v>216</v>
      </c>
      <c r="B31" s="7">
        <f t="shared" ref="B31:Y31" si="0">+SUMIFS($M$1:$M$24,$K$1:$K$24,$A31,$H$1:$H$24,B$28)</f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  <c r="L31" s="7">
        <f t="shared" si="0"/>
        <v>10</v>
      </c>
      <c r="M31" s="7">
        <f t="shared" si="0"/>
        <v>0</v>
      </c>
      <c r="N31" s="7">
        <f t="shared" si="0"/>
        <v>0</v>
      </c>
      <c r="O31" s="7">
        <f t="shared" si="0"/>
        <v>5</v>
      </c>
      <c r="P31" s="7">
        <f t="shared" si="0"/>
        <v>0</v>
      </c>
      <c r="Q31" s="7">
        <f t="shared" si="0"/>
        <v>0</v>
      </c>
      <c r="R31" s="7">
        <f t="shared" si="0"/>
        <v>0</v>
      </c>
      <c r="S31" s="7">
        <f t="shared" si="0"/>
        <v>0</v>
      </c>
      <c r="T31" s="7">
        <f t="shared" si="0"/>
        <v>0</v>
      </c>
      <c r="U31" s="7">
        <f t="shared" si="0"/>
        <v>0</v>
      </c>
      <c r="V31" s="7">
        <f t="shared" si="0"/>
        <v>0</v>
      </c>
      <c r="W31" s="7">
        <f t="shared" si="0"/>
        <v>0</v>
      </c>
      <c r="X31" s="7">
        <f t="shared" si="0"/>
        <v>14</v>
      </c>
      <c r="Y31" s="7">
        <f t="shared" si="0"/>
        <v>0</v>
      </c>
      <c r="Z31" s="7">
        <f t="shared" ref="Z31:Z32" si="1">SUM(C31:Y31)</f>
        <v>29</v>
      </c>
    </row>
    <row r="32" spans="1:26" ht="14.25" customHeight="1" x14ac:dyDescent="0.25">
      <c r="A32" s="92" t="s">
        <v>197</v>
      </c>
      <c r="B32" s="7">
        <f t="shared" ref="B32:Y32" si="2">+SUMIFS($M$1:$M$24,$K$1:$K$24,$A32,$H$1:$H$24,B$28)</f>
        <v>0</v>
      </c>
      <c r="C32" s="7">
        <f t="shared" si="2"/>
        <v>0</v>
      </c>
      <c r="D32" s="7">
        <f t="shared" si="2"/>
        <v>0</v>
      </c>
      <c r="E32" s="7">
        <f t="shared" si="2"/>
        <v>6</v>
      </c>
      <c r="F32" s="7">
        <f t="shared" si="2"/>
        <v>0</v>
      </c>
      <c r="G32" s="7">
        <f t="shared" si="2"/>
        <v>0</v>
      </c>
      <c r="H32" s="7">
        <f t="shared" si="2"/>
        <v>0</v>
      </c>
      <c r="I32" s="7">
        <f t="shared" si="2"/>
        <v>0</v>
      </c>
      <c r="J32" s="7">
        <f t="shared" si="2"/>
        <v>0</v>
      </c>
      <c r="K32" s="7">
        <f t="shared" si="2"/>
        <v>0</v>
      </c>
      <c r="L32" s="7">
        <f t="shared" si="2"/>
        <v>0</v>
      </c>
      <c r="M32" s="7">
        <f t="shared" si="2"/>
        <v>0</v>
      </c>
      <c r="N32" s="7">
        <f t="shared" si="2"/>
        <v>0</v>
      </c>
      <c r="O32" s="7">
        <f t="shared" si="2"/>
        <v>8</v>
      </c>
      <c r="P32" s="7">
        <f t="shared" si="2"/>
        <v>0</v>
      </c>
      <c r="Q32" s="7">
        <f t="shared" si="2"/>
        <v>0</v>
      </c>
      <c r="R32" s="7">
        <f t="shared" si="2"/>
        <v>0</v>
      </c>
      <c r="S32" s="7">
        <f t="shared" si="2"/>
        <v>0</v>
      </c>
      <c r="T32" s="7">
        <f t="shared" si="2"/>
        <v>0</v>
      </c>
      <c r="U32" s="7">
        <f t="shared" si="2"/>
        <v>0</v>
      </c>
      <c r="V32" s="7">
        <f t="shared" si="2"/>
        <v>0</v>
      </c>
      <c r="W32" s="7">
        <f t="shared" si="2"/>
        <v>0</v>
      </c>
      <c r="X32" s="7">
        <f t="shared" si="2"/>
        <v>15</v>
      </c>
      <c r="Y32" s="7">
        <f t="shared" si="2"/>
        <v>0</v>
      </c>
      <c r="Z32" s="7">
        <f t="shared" si="1"/>
        <v>29</v>
      </c>
    </row>
  </sheetData>
  <autoFilter ref="A1:Z24" xr:uid="{00000000-0009-0000-0000-00000C000000}"/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29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15" ht="14.25" customHeight="1" x14ac:dyDescent="0.25">
      <c r="A1" s="93" t="s">
        <v>1072</v>
      </c>
      <c r="B1" s="39"/>
      <c r="C1" s="39"/>
      <c r="D1" s="94"/>
      <c r="E1" s="95"/>
      <c r="F1" s="39"/>
      <c r="G1" s="39"/>
      <c r="H1" s="39"/>
      <c r="I1" s="39"/>
      <c r="J1" s="39"/>
      <c r="K1" s="39"/>
      <c r="L1" s="96"/>
      <c r="M1" s="96"/>
      <c r="N1" s="122" t="s">
        <v>1073</v>
      </c>
      <c r="O1" s="123"/>
    </row>
    <row r="2" spans="1:15" ht="14.25" customHeight="1" x14ac:dyDescent="0.25">
      <c r="A2" s="97" t="s">
        <v>1074</v>
      </c>
      <c r="B2" s="97" t="s">
        <v>1075</v>
      </c>
      <c r="C2" s="97" t="s">
        <v>1076</v>
      </c>
      <c r="D2" s="98" t="s">
        <v>1077</v>
      </c>
      <c r="E2" s="98"/>
      <c r="F2" s="99" t="s">
        <v>1078</v>
      </c>
      <c r="G2" s="97" t="s">
        <v>1</v>
      </c>
      <c r="H2" s="97" t="s">
        <v>3</v>
      </c>
      <c r="I2" s="97" t="s">
        <v>661</v>
      </c>
      <c r="J2" s="97" t="s">
        <v>2</v>
      </c>
      <c r="K2" s="97" t="s">
        <v>5</v>
      </c>
      <c r="L2" s="98" t="s">
        <v>662</v>
      </c>
      <c r="M2" s="98" t="s">
        <v>663</v>
      </c>
      <c r="N2" s="100" t="s">
        <v>1070</v>
      </c>
      <c r="O2" s="100" t="s">
        <v>1071</v>
      </c>
    </row>
    <row r="3" spans="1:15" ht="14.25" customHeight="1" x14ac:dyDescent="0.25">
      <c r="A3" s="82"/>
      <c r="B3" s="83"/>
      <c r="C3" s="83"/>
      <c r="D3" s="84"/>
      <c r="E3" s="84"/>
      <c r="F3" s="24"/>
      <c r="G3" s="85" t="e">
        <f>+VLOOKUP(F3,Participants!$A$1:$F$798,2,FALSE)</f>
        <v>#N/A</v>
      </c>
      <c r="H3" s="85" t="e">
        <f>+VLOOKUP(F3,Participants!$A$1:$F$798,4,FALSE)</f>
        <v>#N/A</v>
      </c>
      <c r="I3" s="85" t="e">
        <f>+VLOOKUP(F3,Participants!$A$1:$F$798,5,FALSE)</f>
        <v>#N/A</v>
      </c>
      <c r="J3" s="85" t="e">
        <f>+VLOOKUP(F3,Participants!$A$1:$F$798,3,FALSE)</f>
        <v>#N/A</v>
      </c>
      <c r="K3" s="11" t="e">
        <f>+VLOOKUP(F3,Participants!$A$1:$G$798,7,FALSE)</f>
        <v>#N/A</v>
      </c>
      <c r="L3" s="86"/>
      <c r="M3" s="85"/>
      <c r="N3" s="87"/>
      <c r="O3" s="87"/>
    </row>
    <row r="4" spans="1:15" ht="14.25" customHeight="1" x14ac:dyDescent="0.25">
      <c r="A4" s="88"/>
      <c r="B4" s="89"/>
      <c r="C4" s="89"/>
      <c r="D4" s="90"/>
      <c r="E4" s="90"/>
      <c r="F4" s="24"/>
      <c r="G4" s="46" t="e">
        <f>+VLOOKUP(F4,Participants!$A$1:$F$798,2,FALSE)</f>
        <v>#N/A</v>
      </c>
      <c r="H4" s="46" t="e">
        <f>+VLOOKUP(F4,Participants!$A$1:$F$798,4,FALSE)</f>
        <v>#N/A</v>
      </c>
      <c r="I4" s="46" t="e">
        <f>+VLOOKUP(F4,Participants!$A$1:$F$798,5,FALSE)</f>
        <v>#N/A</v>
      </c>
      <c r="J4" s="46" t="e">
        <f>+VLOOKUP(F4,Participants!$A$1:$F$798,3,FALSE)</f>
        <v>#N/A</v>
      </c>
      <c r="K4" s="11" t="e">
        <f>+VLOOKUP(F4,Participants!$A$1:$G$798,7,FALSE)</f>
        <v>#N/A</v>
      </c>
      <c r="L4" s="91"/>
      <c r="M4" s="46"/>
      <c r="N4" s="24"/>
      <c r="O4" s="24"/>
    </row>
    <row r="5" spans="1:15" ht="14.25" customHeight="1" x14ac:dyDescent="0.25">
      <c r="A5" s="82"/>
      <c r="B5" s="83"/>
      <c r="C5" s="83"/>
      <c r="D5" s="84"/>
      <c r="E5" s="84"/>
      <c r="F5" s="24"/>
      <c r="G5" s="85" t="e">
        <f>+VLOOKUP(F5,Participants!$A$1:$F$798,2,FALSE)</f>
        <v>#N/A</v>
      </c>
      <c r="H5" s="85" t="e">
        <f>+VLOOKUP(F5,Participants!$A$1:$F$798,4,FALSE)</f>
        <v>#N/A</v>
      </c>
      <c r="I5" s="85" t="e">
        <f>+VLOOKUP(F5,Participants!$A$1:$F$798,5,FALSE)</f>
        <v>#N/A</v>
      </c>
      <c r="J5" s="85" t="e">
        <f>+VLOOKUP(F5,Participants!$A$1:$F$798,3,FALSE)</f>
        <v>#N/A</v>
      </c>
      <c r="K5" s="11" t="e">
        <f>+VLOOKUP(F5,Participants!$A$1:$G$798,7,FALSE)</f>
        <v>#N/A</v>
      </c>
      <c r="L5" s="86"/>
      <c r="M5" s="85"/>
      <c r="N5" s="87"/>
      <c r="O5" s="87"/>
    </row>
    <row r="6" spans="1:15" ht="14.25" customHeight="1" x14ac:dyDescent="0.25">
      <c r="A6" s="88"/>
      <c r="B6" s="89"/>
      <c r="C6" s="89"/>
      <c r="D6" s="90"/>
      <c r="E6" s="90"/>
      <c r="F6" s="24"/>
      <c r="G6" s="46" t="e">
        <f>+VLOOKUP(F6,Participants!$A$1:$F$798,2,FALSE)</f>
        <v>#N/A</v>
      </c>
      <c r="H6" s="46" t="e">
        <f>+VLOOKUP(F6,Participants!$A$1:$F$798,4,FALSE)</f>
        <v>#N/A</v>
      </c>
      <c r="I6" s="46" t="e">
        <f>+VLOOKUP(F6,Participants!$A$1:$F$798,5,FALSE)</f>
        <v>#N/A</v>
      </c>
      <c r="J6" s="46" t="e">
        <f>+VLOOKUP(F6,Participants!$A$1:$F$798,3,FALSE)</f>
        <v>#N/A</v>
      </c>
      <c r="K6" s="11" t="e">
        <f>+VLOOKUP(F6,Participants!$A$1:$G$798,7,FALSE)</f>
        <v>#N/A</v>
      </c>
      <c r="L6" s="91"/>
      <c r="M6" s="46"/>
      <c r="N6" s="24"/>
      <c r="O6" s="24"/>
    </row>
    <row r="7" spans="1:15" ht="14.25" customHeight="1" x14ac:dyDescent="0.25">
      <c r="A7" s="82"/>
      <c r="B7" s="83"/>
      <c r="C7" s="83"/>
      <c r="D7" s="84"/>
      <c r="E7" s="84"/>
      <c r="F7" s="84"/>
      <c r="G7" s="85" t="e">
        <f>+VLOOKUP(F7,Participants!$A$1:$F$798,2,FALSE)</f>
        <v>#N/A</v>
      </c>
      <c r="H7" s="85" t="e">
        <f>+VLOOKUP(F7,Participants!$A$1:$F$798,4,FALSE)</f>
        <v>#N/A</v>
      </c>
      <c r="I7" s="85" t="e">
        <f>+VLOOKUP(F7,Participants!$A$1:$F$798,5,FALSE)</f>
        <v>#N/A</v>
      </c>
      <c r="J7" s="85" t="e">
        <f>+VLOOKUP(F7,Participants!$A$1:$F$798,3,FALSE)</f>
        <v>#N/A</v>
      </c>
      <c r="K7" s="11" t="e">
        <f>+VLOOKUP(F7,Participants!$A$1:$G$798,7,FALSE)</f>
        <v>#N/A</v>
      </c>
      <c r="L7" s="86"/>
      <c r="M7" s="85"/>
      <c r="N7" s="87"/>
      <c r="O7" s="87"/>
    </row>
    <row r="8" spans="1:15" ht="14.25" customHeight="1" x14ac:dyDescent="0.25">
      <c r="A8" s="88"/>
      <c r="B8" s="89"/>
      <c r="C8" s="89"/>
      <c r="D8" s="90"/>
      <c r="E8" s="90"/>
      <c r="F8" s="90"/>
      <c r="G8" s="46" t="e">
        <f>+VLOOKUP(F8,Participants!$A$1:$F$798,2,FALSE)</f>
        <v>#N/A</v>
      </c>
      <c r="H8" s="46" t="e">
        <f>+VLOOKUP(F8,Participants!$A$1:$F$798,4,FALSE)</f>
        <v>#N/A</v>
      </c>
      <c r="I8" s="46" t="e">
        <f>+VLOOKUP(F8,Participants!$A$1:$F$798,5,FALSE)</f>
        <v>#N/A</v>
      </c>
      <c r="J8" s="46" t="e">
        <f>+VLOOKUP(F8,Participants!$A$1:$F$798,3,FALSE)</f>
        <v>#N/A</v>
      </c>
      <c r="K8" s="11" t="e">
        <f>+VLOOKUP(F8,Participants!$A$1:$G$798,7,FALSE)</f>
        <v>#N/A</v>
      </c>
      <c r="L8" s="91"/>
      <c r="M8" s="46"/>
      <c r="N8" s="24"/>
      <c r="O8" s="24"/>
    </row>
    <row r="9" spans="1:15" ht="14.25" customHeight="1" x14ac:dyDescent="0.25">
      <c r="A9" s="82"/>
      <c r="B9" s="83"/>
      <c r="C9" s="83"/>
      <c r="D9" s="84"/>
      <c r="E9" s="84"/>
      <c r="F9" s="84"/>
      <c r="G9" s="85" t="e">
        <f>+VLOOKUP(F9,Participants!$A$1:$F$798,2,FALSE)</f>
        <v>#N/A</v>
      </c>
      <c r="H9" s="85" t="e">
        <f>+VLOOKUP(F9,Participants!$A$1:$F$798,4,FALSE)</f>
        <v>#N/A</v>
      </c>
      <c r="I9" s="85" t="e">
        <f>+VLOOKUP(F9,Participants!$A$1:$F$798,5,FALSE)</f>
        <v>#N/A</v>
      </c>
      <c r="J9" s="85" t="e">
        <f>+VLOOKUP(F9,Participants!$A$1:$F$798,3,FALSE)</f>
        <v>#N/A</v>
      </c>
      <c r="K9" s="11" t="e">
        <f>+VLOOKUP(F9,Participants!$A$1:$G$798,7,FALSE)</f>
        <v>#N/A</v>
      </c>
      <c r="L9" s="86"/>
      <c r="M9" s="85"/>
      <c r="N9" s="87"/>
      <c r="O9" s="87"/>
    </row>
    <row r="10" spans="1:15" ht="14.25" customHeight="1" x14ac:dyDescent="0.25">
      <c r="A10" s="88"/>
      <c r="B10" s="89"/>
      <c r="C10" s="89"/>
      <c r="D10" s="90"/>
      <c r="E10" s="90"/>
      <c r="F10" s="90"/>
      <c r="G10" s="46" t="e">
        <f>+VLOOKUP(F10,Participants!$A$1:$F$798,2,FALSE)</f>
        <v>#N/A</v>
      </c>
      <c r="H10" s="46" t="e">
        <f>+VLOOKUP(F10,Participants!$A$1:$F$798,4,FALSE)</f>
        <v>#N/A</v>
      </c>
      <c r="I10" s="46" t="e">
        <f>+VLOOKUP(F10,Participants!$A$1:$F$798,5,FALSE)</f>
        <v>#N/A</v>
      </c>
      <c r="J10" s="46" t="e">
        <f>+VLOOKUP(F10,Participants!$A$1:$F$798,3,FALSE)</f>
        <v>#N/A</v>
      </c>
      <c r="K10" s="11" t="e">
        <f>+VLOOKUP(F10,Participants!$A$1:$G$798,7,FALSE)</f>
        <v>#N/A</v>
      </c>
      <c r="L10" s="91"/>
      <c r="M10" s="46"/>
      <c r="N10" s="24"/>
      <c r="O10" s="24"/>
    </row>
    <row r="11" spans="1:15" ht="14.25" customHeight="1" x14ac:dyDescent="0.25">
      <c r="A11" s="82"/>
      <c r="B11" s="83"/>
      <c r="C11" s="83"/>
      <c r="D11" s="84"/>
      <c r="E11" s="84"/>
      <c r="F11" s="84"/>
      <c r="G11" s="85" t="e">
        <f>+VLOOKUP(F11,Participants!$A$1:$F$798,2,FALSE)</f>
        <v>#N/A</v>
      </c>
      <c r="H11" s="85" t="e">
        <f>+VLOOKUP(F11,Participants!$A$1:$F$798,4,FALSE)</f>
        <v>#N/A</v>
      </c>
      <c r="I11" s="85" t="e">
        <f>+VLOOKUP(F11,Participants!$A$1:$F$798,5,FALSE)</f>
        <v>#N/A</v>
      </c>
      <c r="J11" s="85" t="e">
        <f>+VLOOKUP(F11,Participants!$A$1:$F$798,3,FALSE)</f>
        <v>#N/A</v>
      </c>
      <c r="K11" s="11" t="e">
        <f>+VLOOKUP(F11,Participants!$A$1:$G$798,7,FALSE)</f>
        <v>#N/A</v>
      </c>
      <c r="L11" s="86"/>
      <c r="M11" s="85"/>
      <c r="N11" s="87"/>
      <c r="O11" s="87"/>
    </row>
    <row r="12" spans="1:15" ht="14.25" customHeight="1" x14ac:dyDescent="0.25">
      <c r="A12" s="88"/>
      <c r="B12" s="89"/>
      <c r="C12" s="89"/>
      <c r="D12" s="90"/>
      <c r="E12" s="90"/>
      <c r="F12" s="90"/>
      <c r="G12" s="46" t="e">
        <f>+VLOOKUP(F12,Participants!$A$1:$F$798,2,FALSE)</f>
        <v>#N/A</v>
      </c>
      <c r="H12" s="46" t="e">
        <f>+VLOOKUP(F12,Participants!$A$1:$F$798,4,FALSE)</f>
        <v>#N/A</v>
      </c>
      <c r="I12" s="46" t="e">
        <f>+VLOOKUP(F12,Participants!$A$1:$F$798,5,FALSE)</f>
        <v>#N/A</v>
      </c>
      <c r="J12" s="46" t="e">
        <f>+VLOOKUP(F12,Participants!$A$1:$F$798,3,FALSE)</f>
        <v>#N/A</v>
      </c>
      <c r="K12" s="11" t="e">
        <f>+VLOOKUP(F12,Participants!$A$1:$G$798,7,FALSE)</f>
        <v>#N/A</v>
      </c>
      <c r="L12" s="91"/>
      <c r="M12" s="46"/>
      <c r="N12" s="24"/>
      <c r="O12" s="24"/>
    </row>
    <row r="13" spans="1:15" ht="14.25" customHeight="1" x14ac:dyDescent="0.25">
      <c r="A13" s="82"/>
      <c r="B13" s="83"/>
      <c r="C13" s="83"/>
      <c r="D13" s="84"/>
      <c r="E13" s="84"/>
      <c r="F13" s="84"/>
      <c r="G13" s="85" t="e">
        <f>+VLOOKUP(F13,Participants!$A$1:$F$798,2,FALSE)</f>
        <v>#N/A</v>
      </c>
      <c r="H13" s="85" t="e">
        <f>+VLOOKUP(F13,Participants!$A$1:$F$798,4,FALSE)</f>
        <v>#N/A</v>
      </c>
      <c r="I13" s="85" t="e">
        <f>+VLOOKUP(F13,Participants!$A$1:$F$798,5,FALSE)</f>
        <v>#N/A</v>
      </c>
      <c r="J13" s="85" t="e">
        <f>+VLOOKUP(F13,Participants!$A$1:$F$798,3,FALSE)</f>
        <v>#N/A</v>
      </c>
      <c r="K13" s="11" t="e">
        <f>+VLOOKUP(F13,Participants!$A$1:$G$798,7,FALSE)</f>
        <v>#N/A</v>
      </c>
      <c r="L13" s="86"/>
      <c r="M13" s="85"/>
      <c r="N13" s="87"/>
      <c r="O13" s="87"/>
    </row>
    <row r="14" spans="1:15" ht="14.25" customHeight="1" x14ac:dyDescent="0.25">
      <c r="A14" s="88"/>
      <c r="B14" s="89"/>
      <c r="C14" s="89"/>
      <c r="D14" s="90"/>
      <c r="E14" s="90"/>
      <c r="F14" s="90"/>
      <c r="G14" s="46" t="e">
        <f>+VLOOKUP(F14,Participants!$A$1:$F$798,2,FALSE)</f>
        <v>#N/A</v>
      </c>
      <c r="H14" s="46" t="e">
        <f>+VLOOKUP(F14,Participants!$A$1:$F$798,4,FALSE)</f>
        <v>#N/A</v>
      </c>
      <c r="I14" s="46" t="e">
        <f>+VLOOKUP(F14,Participants!$A$1:$F$798,5,FALSE)</f>
        <v>#N/A</v>
      </c>
      <c r="J14" s="46" t="e">
        <f>+VLOOKUP(F14,Participants!$A$1:$F$798,3,FALSE)</f>
        <v>#N/A</v>
      </c>
      <c r="K14" s="11" t="e">
        <f>+VLOOKUP(F14,Participants!$A$1:$G$798,7,FALSE)</f>
        <v>#N/A</v>
      </c>
      <c r="L14" s="91"/>
      <c r="M14" s="46"/>
      <c r="N14" s="24"/>
      <c r="O14" s="24"/>
    </row>
    <row r="15" spans="1:15" ht="14.25" customHeight="1" x14ac:dyDescent="0.25">
      <c r="A15" s="82"/>
      <c r="B15" s="83"/>
      <c r="C15" s="83"/>
      <c r="D15" s="84"/>
      <c r="E15" s="84"/>
      <c r="F15" s="84"/>
      <c r="G15" s="85" t="e">
        <f>+VLOOKUP(F15,Participants!$A$1:$F$798,2,FALSE)</f>
        <v>#N/A</v>
      </c>
      <c r="H15" s="85" t="e">
        <f>+VLOOKUP(F15,Participants!$A$1:$F$798,4,FALSE)</f>
        <v>#N/A</v>
      </c>
      <c r="I15" s="85" t="e">
        <f>+VLOOKUP(F15,Participants!$A$1:$F$798,5,FALSE)</f>
        <v>#N/A</v>
      </c>
      <c r="J15" s="85" t="e">
        <f>+VLOOKUP(F15,Participants!$A$1:$F$798,3,FALSE)</f>
        <v>#N/A</v>
      </c>
      <c r="K15" s="11" t="e">
        <f>+VLOOKUP(F15,Participants!$A$1:$G$798,7,FALSE)</f>
        <v>#N/A</v>
      </c>
      <c r="L15" s="86"/>
      <c r="M15" s="85"/>
      <c r="N15" s="87"/>
      <c r="O15" s="87"/>
    </row>
    <row r="16" spans="1:15" ht="14.25" customHeight="1" x14ac:dyDescent="0.25">
      <c r="A16" s="88"/>
      <c r="B16" s="89"/>
      <c r="C16" s="89"/>
      <c r="D16" s="90"/>
      <c r="E16" s="90"/>
      <c r="F16" s="90"/>
      <c r="G16" s="46" t="e">
        <f>+VLOOKUP(F16,Participants!$A$1:$F$798,2,FALSE)</f>
        <v>#N/A</v>
      </c>
      <c r="H16" s="46" t="e">
        <f>+VLOOKUP(F16,Participants!$A$1:$F$798,4,FALSE)</f>
        <v>#N/A</v>
      </c>
      <c r="I16" s="46" t="e">
        <f>+VLOOKUP(F16,Participants!$A$1:$F$798,5,FALSE)</f>
        <v>#N/A</v>
      </c>
      <c r="J16" s="46" t="e">
        <f>+VLOOKUP(F16,Participants!$A$1:$F$798,3,FALSE)</f>
        <v>#N/A</v>
      </c>
      <c r="K16" s="11" t="e">
        <f>+VLOOKUP(F16,Participants!$A$1:$G$798,7,FALSE)</f>
        <v>#N/A</v>
      </c>
      <c r="L16" s="91"/>
      <c r="M16" s="46"/>
      <c r="N16" s="24"/>
      <c r="O16" s="24"/>
    </row>
    <row r="17" spans="6:15" ht="14.25" customHeight="1" x14ac:dyDescent="0.25">
      <c r="F17" s="84"/>
      <c r="G17" s="85" t="e">
        <f>+VLOOKUP(F17,Participants!$A$1:$F$798,2,FALSE)</f>
        <v>#N/A</v>
      </c>
      <c r="H17" s="85" t="e">
        <f>+VLOOKUP(F17,Participants!$A$1:$F$798,4,FALSE)</f>
        <v>#N/A</v>
      </c>
      <c r="I17" s="85" t="e">
        <f>+VLOOKUP(F17,Participants!$A$1:$F$798,5,FALSE)</f>
        <v>#N/A</v>
      </c>
      <c r="J17" s="85" t="e">
        <f>+VLOOKUP(F17,Participants!$A$1:$F$798,3,FALSE)</f>
        <v>#N/A</v>
      </c>
      <c r="K17" s="11" t="e">
        <f>+VLOOKUP(F17,Participants!$A$1:$G$798,7,FALSE)</f>
        <v>#N/A</v>
      </c>
      <c r="L17" s="86"/>
      <c r="M17" s="85"/>
      <c r="N17" s="87"/>
      <c r="O17" s="87"/>
    </row>
    <row r="18" spans="6:15" ht="14.25" customHeight="1" x14ac:dyDescent="0.25">
      <c r="F18" s="90"/>
      <c r="G18" s="46" t="e">
        <f>+VLOOKUP(F18,Participants!$A$1:$F$798,2,FALSE)</f>
        <v>#N/A</v>
      </c>
      <c r="H18" s="46" t="e">
        <f>+VLOOKUP(F18,Participants!$A$1:$F$798,4,FALSE)</f>
        <v>#N/A</v>
      </c>
      <c r="I18" s="46" t="e">
        <f>+VLOOKUP(F18,Participants!$A$1:$F$798,5,FALSE)</f>
        <v>#N/A</v>
      </c>
      <c r="J18" s="46" t="e">
        <f>+VLOOKUP(F18,Participants!$A$1:$F$798,3,FALSE)</f>
        <v>#N/A</v>
      </c>
      <c r="K18" s="11" t="e">
        <f>+VLOOKUP(F18,Participants!$A$1:$G$798,7,FALSE)</f>
        <v>#N/A</v>
      </c>
      <c r="L18" s="91"/>
      <c r="M18" s="46"/>
      <c r="N18" s="24"/>
      <c r="O18" s="24"/>
    </row>
    <row r="19" spans="6:15" ht="14.25" customHeight="1" x14ac:dyDescent="0.25">
      <c r="F19" s="84"/>
      <c r="G19" s="85" t="e">
        <f>+VLOOKUP(F19,Participants!$A$1:$F$798,2,FALSE)</f>
        <v>#N/A</v>
      </c>
      <c r="H19" s="85" t="e">
        <f>+VLOOKUP(F19,Participants!$A$1:$F$798,4,FALSE)</f>
        <v>#N/A</v>
      </c>
      <c r="I19" s="85" t="e">
        <f>+VLOOKUP(F19,Participants!$A$1:$F$798,5,FALSE)</f>
        <v>#N/A</v>
      </c>
      <c r="J19" s="85" t="e">
        <f>+VLOOKUP(F19,Participants!$A$1:$F$798,3,FALSE)</f>
        <v>#N/A</v>
      </c>
      <c r="K19" s="11" t="e">
        <f>+VLOOKUP(F19,Participants!$A$1:$G$798,7,FALSE)</f>
        <v>#N/A</v>
      </c>
      <c r="L19" s="86"/>
      <c r="M19" s="85"/>
      <c r="N19" s="87"/>
      <c r="O19" s="87"/>
    </row>
    <row r="20" spans="6:15" ht="14.25" customHeight="1" x14ac:dyDescent="0.25">
      <c r="F20" s="90"/>
      <c r="G20" s="46" t="e">
        <f>+VLOOKUP(F20,Participants!$A$1:$F$798,2,FALSE)</f>
        <v>#N/A</v>
      </c>
      <c r="H20" s="46" t="e">
        <f>+VLOOKUP(F20,Participants!$A$1:$F$798,4,FALSE)</f>
        <v>#N/A</v>
      </c>
      <c r="I20" s="46" t="e">
        <f>+VLOOKUP(F20,Participants!$A$1:$F$798,5,FALSE)</f>
        <v>#N/A</v>
      </c>
      <c r="J20" s="46" t="e">
        <f>+VLOOKUP(F20,Participants!$A$1:$F$798,3,FALSE)</f>
        <v>#N/A</v>
      </c>
      <c r="K20" s="11" t="e">
        <f>+VLOOKUP(F20,Participants!$A$1:$G$798,7,FALSE)</f>
        <v>#N/A</v>
      </c>
      <c r="L20" s="91"/>
      <c r="M20" s="46"/>
      <c r="N20" s="24"/>
      <c r="O20" s="24"/>
    </row>
    <row r="21" spans="6:15" ht="14.25" customHeight="1" x14ac:dyDescent="0.25">
      <c r="F21" s="84"/>
      <c r="G21" s="85" t="e">
        <f>+VLOOKUP(F21,Participants!$A$1:$F$798,2,FALSE)</f>
        <v>#N/A</v>
      </c>
      <c r="H21" s="85" t="e">
        <f>+VLOOKUP(F21,Participants!$A$1:$F$798,4,FALSE)</f>
        <v>#N/A</v>
      </c>
      <c r="I21" s="85" t="e">
        <f>+VLOOKUP(F21,Participants!$A$1:$F$798,5,FALSE)</f>
        <v>#N/A</v>
      </c>
      <c r="J21" s="85" t="e">
        <f>+VLOOKUP(F21,Participants!$A$1:$F$798,3,FALSE)</f>
        <v>#N/A</v>
      </c>
      <c r="K21" s="11" t="e">
        <f>+VLOOKUP(F21,Participants!$A$1:$G$798,7,FALSE)</f>
        <v>#N/A</v>
      </c>
      <c r="L21" s="86"/>
      <c r="M21" s="85"/>
      <c r="N21" s="87"/>
      <c r="O21" s="87"/>
    </row>
    <row r="22" spans="6:15" ht="14.25" customHeight="1" x14ac:dyDescent="0.25">
      <c r="F22" s="90"/>
      <c r="G22" s="46" t="e">
        <f>+VLOOKUP(F22,Participants!$A$1:$F$798,2,FALSE)</f>
        <v>#N/A</v>
      </c>
      <c r="H22" s="46" t="e">
        <f>+VLOOKUP(F22,Participants!$A$1:$F$798,4,FALSE)</f>
        <v>#N/A</v>
      </c>
      <c r="I22" s="46" t="e">
        <f>+VLOOKUP(F22,Participants!$A$1:$F$798,5,FALSE)</f>
        <v>#N/A</v>
      </c>
      <c r="J22" s="46" t="e">
        <f>+VLOOKUP(F22,Participants!$A$1:$F$798,3,FALSE)</f>
        <v>#N/A</v>
      </c>
      <c r="K22" s="11" t="e">
        <f>+VLOOKUP(F22,Participants!$A$1:$G$798,7,FALSE)</f>
        <v>#N/A</v>
      </c>
      <c r="L22" s="91"/>
      <c r="M22" s="46"/>
      <c r="N22" s="24"/>
      <c r="O22" s="24"/>
    </row>
    <row r="23" spans="6:15" ht="14.25" customHeight="1" x14ac:dyDescent="0.25">
      <c r="F23" s="84"/>
      <c r="G23" s="85" t="e">
        <f>+VLOOKUP(F23,Participants!$A$1:$F$798,2,FALSE)</f>
        <v>#N/A</v>
      </c>
      <c r="H23" s="85" t="e">
        <f>+VLOOKUP(F23,Participants!$A$1:$F$798,4,FALSE)</f>
        <v>#N/A</v>
      </c>
      <c r="I23" s="85" t="e">
        <f>+VLOOKUP(F23,Participants!$A$1:$F$798,5,FALSE)</f>
        <v>#N/A</v>
      </c>
      <c r="J23" s="85" t="e">
        <f>+VLOOKUP(F23,Participants!$A$1:$F$798,3,FALSE)</f>
        <v>#N/A</v>
      </c>
      <c r="K23" s="11" t="e">
        <f>+VLOOKUP(F23,Participants!$A$1:$G$798,7,FALSE)</f>
        <v>#N/A</v>
      </c>
      <c r="L23" s="86"/>
      <c r="M23" s="85"/>
      <c r="N23" s="87"/>
      <c r="O23" s="87"/>
    </row>
    <row r="24" spans="6:15" ht="14.25" customHeight="1" x14ac:dyDescent="0.25">
      <c r="F24" s="90"/>
      <c r="G24" s="46" t="e">
        <f>+VLOOKUP(F24,Participants!$A$1:$F$798,2,FALSE)</f>
        <v>#N/A</v>
      </c>
      <c r="H24" s="46" t="e">
        <f>+VLOOKUP(F24,Participants!$A$1:$F$798,4,FALSE)</f>
        <v>#N/A</v>
      </c>
      <c r="I24" s="46" t="e">
        <f>+VLOOKUP(F24,Participants!$A$1:$F$798,5,FALSE)</f>
        <v>#N/A</v>
      </c>
      <c r="J24" s="46" t="e">
        <f>+VLOOKUP(F24,Participants!$A$1:$F$798,3,FALSE)</f>
        <v>#N/A</v>
      </c>
      <c r="K24" s="11" t="e">
        <f>+VLOOKUP(F24,Participants!$A$1:$G$798,7,FALSE)</f>
        <v>#N/A</v>
      </c>
      <c r="L24" s="91"/>
      <c r="M24" s="46"/>
      <c r="N24" s="24"/>
      <c r="O24" s="24"/>
    </row>
    <row r="25" spans="6:15" ht="14.25" customHeight="1" x14ac:dyDescent="0.25">
      <c r="F25" s="84"/>
      <c r="G25" s="85" t="e">
        <f>+VLOOKUP(F25,Participants!$A$1:$F$798,2,FALSE)</f>
        <v>#N/A</v>
      </c>
      <c r="H25" s="85" t="e">
        <f>+VLOOKUP(F25,Participants!$A$1:$F$798,4,FALSE)</f>
        <v>#N/A</v>
      </c>
      <c r="I25" s="85" t="e">
        <f>+VLOOKUP(F25,Participants!$A$1:$F$798,5,FALSE)</f>
        <v>#N/A</v>
      </c>
      <c r="J25" s="85" t="e">
        <f>+VLOOKUP(F25,Participants!$A$1:$F$798,3,FALSE)</f>
        <v>#N/A</v>
      </c>
      <c r="K25" s="11" t="e">
        <f>+VLOOKUP(F25,Participants!$A$1:$G$798,7,FALSE)</f>
        <v>#N/A</v>
      </c>
      <c r="L25" s="86"/>
      <c r="M25" s="85"/>
      <c r="N25" s="87"/>
      <c r="O25" s="87"/>
    </row>
    <row r="26" spans="6:15" ht="14.25" customHeight="1" x14ac:dyDescent="0.25">
      <c r="F26" s="90"/>
      <c r="G26" s="46" t="e">
        <f>+VLOOKUP(F26,Participants!$A$1:$F$798,2,FALSE)</f>
        <v>#N/A</v>
      </c>
      <c r="H26" s="46" t="e">
        <f>+VLOOKUP(F26,Participants!$A$1:$F$798,4,FALSE)</f>
        <v>#N/A</v>
      </c>
      <c r="I26" s="46" t="e">
        <f>+VLOOKUP(F26,Participants!$A$1:$F$798,5,FALSE)</f>
        <v>#N/A</v>
      </c>
      <c r="J26" s="46" t="e">
        <f>+VLOOKUP(F26,Participants!$A$1:$F$798,3,FALSE)</f>
        <v>#N/A</v>
      </c>
      <c r="K26" s="11" t="e">
        <f>+VLOOKUP(F26,Participants!$A$1:$G$798,7,FALSE)</f>
        <v>#N/A</v>
      </c>
      <c r="L26" s="91"/>
      <c r="M26" s="46"/>
      <c r="N26" s="24"/>
      <c r="O26" s="24"/>
    </row>
    <row r="27" spans="6:15" ht="14.25" customHeight="1" x14ac:dyDescent="0.25">
      <c r="F27" s="84"/>
      <c r="G27" s="85" t="e">
        <f>+VLOOKUP(F27,Participants!$A$1:$F$798,2,FALSE)</f>
        <v>#N/A</v>
      </c>
      <c r="H27" s="85" t="e">
        <f>+VLOOKUP(F27,Participants!$A$1:$F$798,4,FALSE)</f>
        <v>#N/A</v>
      </c>
      <c r="I27" s="85" t="e">
        <f>+VLOOKUP(F27,Participants!$A$1:$F$798,5,FALSE)</f>
        <v>#N/A</v>
      </c>
      <c r="J27" s="85" t="e">
        <f>+VLOOKUP(F27,Participants!$A$1:$F$798,3,FALSE)</f>
        <v>#N/A</v>
      </c>
      <c r="K27" s="11" t="e">
        <f>+VLOOKUP(F27,Participants!$A$1:$G$798,7,FALSE)</f>
        <v>#N/A</v>
      </c>
      <c r="L27" s="86"/>
      <c r="M27" s="85"/>
      <c r="N27" s="87"/>
      <c r="O27" s="87"/>
    </row>
    <row r="28" spans="6:15" ht="14.25" customHeight="1" x14ac:dyDescent="0.25">
      <c r="F28" s="90"/>
      <c r="G28" s="46" t="e">
        <f>+VLOOKUP(F28,Participants!$A$1:$F$798,2,FALSE)</f>
        <v>#N/A</v>
      </c>
      <c r="H28" s="46" t="e">
        <f>+VLOOKUP(F28,Participants!$A$1:$F$798,4,FALSE)</f>
        <v>#N/A</v>
      </c>
      <c r="I28" s="46" t="e">
        <f>+VLOOKUP(F28,Participants!$A$1:$F$798,5,FALSE)</f>
        <v>#N/A</v>
      </c>
      <c r="J28" s="46" t="e">
        <f>+VLOOKUP(F28,Participants!$A$1:$F$798,3,FALSE)</f>
        <v>#N/A</v>
      </c>
      <c r="K28" s="11" t="e">
        <f>+VLOOKUP(F28,Participants!$A$1:$G$798,7,FALSE)</f>
        <v>#N/A</v>
      </c>
      <c r="L28" s="91"/>
      <c r="M28" s="46"/>
      <c r="N28" s="24"/>
      <c r="O28" s="24"/>
    </row>
    <row r="29" spans="6:15" ht="14.25" customHeight="1" x14ac:dyDescent="0.25">
      <c r="F29" s="84"/>
      <c r="G29" s="85" t="e">
        <f>+VLOOKUP(F29,Participants!$A$1:$F$798,2,FALSE)</f>
        <v>#N/A</v>
      </c>
      <c r="H29" s="85" t="e">
        <f>+VLOOKUP(F29,Participants!$A$1:$F$798,4,FALSE)</f>
        <v>#N/A</v>
      </c>
      <c r="I29" s="85" t="e">
        <f>+VLOOKUP(F29,Participants!$A$1:$F$798,5,FALSE)</f>
        <v>#N/A</v>
      </c>
      <c r="J29" s="85" t="e">
        <f>+VLOOKUP(F29,Participants!$A$1:$F$798,3,FALSE)</f>
        <v>#N/A</v>
      </c>
      <c r="K29" s="11" t="e">
        <f>+VLOOKUP(F29,Participants!$A$1:$G$798,7,FALSE)</f>
        <v>#N/A</v>
      </c>
      <c r="L29" s="86"/>
      <c r="M29" s="85"/>
      <c r="N29" s="87"/>
      <c r="O29" s="87"/>
    </row>
    <row r="30" spans="6:15" ht="14.25" customHeight="1" x14ac:dyDescent="0.25">
      <c r="F30" s="90"/>
      <c r="G30" s="46" t="e">
        <f>+VLOOKUP(F30,Participants!$A$1:$F$798,2,FALSE)</f>
        <v>#N/A</v>
      </c>
      <c r="H30" s="46" t="e">
        <f>+VLOOKUP(F30,Participants!$A$1:$F$798,4,FALSE)</f>
        <v>#N/A</v>
      </c>
      <c r="I30" s="46" t="e">
        <f>+VLOOKUP(F30,Participants!$A$1:$F$798,5,FALSE)</f>
        <v>#N/A</v>
      </c>
      <c r="J30" s="46" t="e">
        <f>+VLOOKUP(F30,Participants!$A$1:$F$798,3,FALSE)</f>
        <v>#N/A</v>
      </c>
      <c r="K30" s="11" t="e">
        <f>+VLOOKUP(F30,Participants!$A$1:$G$798,7,FALSE)</f>
        <v>#N/A</v>
      </c>
      <c r="L30" s="91"/>
      <c r="M30" s="46"/>
      <c r="N30" s="24"/>
      <c r="O30" s="24"/>
    </row>
    <row r="31" spans="6:15" ht="14.25" customHeight="1" x14ac:dyDescent="0.25">
      <c r="F31" s="84"/>
      <c r="G31" s="85" t="e">
        <f>+VLOOKUP(F31,Participants!$A$1:$F$798,2,FALSE)</f>
        <v>#N/A</v>
      </c>
      <c r="H31" s="85" t="e">
        <f>+VLOOKUP(F31,Participants!$A$1:$F$798,4,FALSE)</f>
        <v>#N/A</v>
      </c>
      <c r="I31" s="85" t="e">
        <f>+VLOOKUP(F31,Participants!$A$1:$F$798,5,FALSE)</f>
        <v>#N/A</v>
      </c>
      <c r="J31" s="85" t="e">
        <f>+VLOOKUP(F31,Participants!$A$1:$F$798,3,FALSE)</f>
        <v>#N/A</v>
      </c>
      <c r="K31" s="11" t="e">
        <f>+VLOOKUP(F31,Participants!$A$1:$G$798,7,FALSE)</f>
        <v>#N/A</v>
      </c>
      <c r="L31" s="86"/>
      <c r="M31" s="85"/>
      <c r="N31" s="87"/>
      <c r="O31" s="87"/>
    </row>
    <row r="32" spans="6:15" ht="14.25" customHeight="1" x14ac:dyDescent="0.25">
      <c r="F32" s="90"/>
      <c r="G32" s="46" t="e">
        <f>+VLOOKUP(F32,Participants!$A$1:$F$798,2,FALSE)</f>
        <v>#N/A</v>
      </c>
      <c r="H32" s="46" t="e">
        <f>+VLOOKUP(F32,Participants!$A$1:$F$798,4,FALSE)</f>
        <v>#N/A</v>
      </c>
      <c r="I32" s="46" t="e">
        <f>+VLOOKUP(F32,Participants!$A$1:$F$798,5,FALSE)</f>
        <v>#N/A</v>
      </c>
      <c r="J32" s="46" t="e">
        <f>+VLOOKUP(F32,Participants!$A$1:$F$798,3,FALSE)</f>
        <v>#N/A</v>
      </c>
      <c r="K32" s="11" t="e">
        <f>+VLOOKUP(F32,Participants!$A$1:$G$798,7,FALSE)</f>
        <v>#N/A</v>
      </c>
      <c r="L32" s="91"/>
      <c r="M32" s="46"/>
      <c r="N32" s="24"/>
      <c r="O32" s="24"/>
    </row>
    <row r="33" spans="6:15" ht="14.25" customHeight="1" x14ac:dyDescent="0.25">
      <c r="F33" s="84"/>
      <c r="G33" s="85" t="e">
        <f>+VLOOKUP(F33,Participants!$A$1:$F$798,2,FALSE)</f>
        <v>#N/A</v>
      </c>
      <c r="H33" s="85" t="e">
        <f>+VLOOKUP(F33,Participants!$A$1:$F$798,4,FALSE)</f>
        <v>#N/A</v>
      </c>
      <c r="I33" s="85" t="e">
        <f>+VLOOKUP(F33,Participants!$A$1:$F$798,5,FALSE)</f>
        <v>#N/A</v>
      </c>
      <c r="J33" s="85" t="e">
        <f>+VLOOKUP(F33,Participants!$A$1:$F$798,3,FALSE)</f>
        <v>#N/A</v>
      </c>
      <c r="K33" s="11" t="e">
        <f>+VLOOKUP(F33,Participants!$A$1:$G$798,7,FALSE)</f>
        <v>#N/A</v>
      </c>
      <c r="L33" s="86"/>
      <c r="M33" s="85"/>
      <c r="N33" s="87"/>
      <c r="O33" s="87"/>
    </row>
    <row r="34" spans="6:15" ht="14.25" customHeight="1" x14ac:dyDescent="0.25">
      <c r="F34" s="90"/>
      <c r="G34" s="46" t="e">
        <f>+VLOOKUP(F34,Participants!$A$1:$F$798,2,FALSE)</f>
        <v>#N/A</v>
      </c>
      <c r="H34" s="46" t="e">
        <f>+VLOOKUP(F34,Participants!$A$1:$F$798,4,FALSE)</f>
        <v>#N/A</v>
      </c>
      <c r="I34" s="46" t="e">
        <f>+VLOOKUP(F34,Participants!$A$1:$F$798,5,FALSE)</f>
        <v>#N/A</v>
      </c>
      <c r="J34" s="46" t="e">
        <f>+VLOOKUP(F34,Participants!$A$1:$F$798,3,FALSE)</f>
        <v>#N/A</v>
      </c>
      <c r="K34" s="11" t="e">
        <f>+VLOOKUP(F34,Participants!$A$1:$G$798,7,FALSE)</f>
        <v>#N/A</v>
      </c>
      <c r="L34" s="91"/>
      <c r="M34" s="46"/>
      <c r="N34" s="24"/>
      <c r="O34" s="24"/>
    </row>
    <row r="35" spans="6:15" ht="14.25" customHeight="1" x14ac:dyDescent="0.25">
      <c r="F35" s="84"/>
      <c r="G35" s="85" t="e">
        <f>+VLOOKUP(F35,Participants!$A$1:$F$798,2,FALSE)</f>
        <v>#N/A</v>
      </c>
      <c r="H35" s="85" t="e">
        <f>+VLOOKUP(F35,Participants!$A$1:$F$798,4,FALSE)</f>
        <v>#N/A</v>
      </c>
      <c r="I35" s="85" t="e">
        <f>+VLOOKUP(F35,Participants!$A$1:$F$798,5,FALSE)</f>
        <v>#N/A</v>
      </c>
      <c r="J35" s="85" t="e">
        <f>+VLOOKUP(F35,Participants!$A$1:$F$798,3,FALSE)</f>
        <v>#N/A</v>
      </c>
      <c r="K35" s="11" t="e">
        <f>+VLOOKUP(F35,Participants!$A$1:$G$798,7,FALSE)</f>
        <v>#N/A</v>
      </c>
      <c r="L35" s="86"/>
      <c r="M35" s="85"/>
      <c r="N35" s="87"/>
      <c r="O35" s="87"/>
    </row>
    <row r="36" spans="6:15" ht="14.25" customHeight="1" x14ac:dyDescent="0.25">
      <c r="F36" s="90"/>
      <c r="G36" s="46" t="e">
        <f>+VLOOKUP(F36,Participants!$A$1:$F$798,2,FALSE)</f>
        <v>#N/A</v>
      </c>
      <c r="H36" s="46" t="e">
        <f>+VLOOKUP(F36,Participants!$A$1:$F$798,4,FALSE)</f>
        <v>#N/A</v>
      </c>
      <c r="I36" s="46" t="e">
        <f>+VLOOKUP(F36,Participants!$A$1:$F$798,5,FALSE)</f>
        <v>#N/A</v>
      </c>
      <c r="J36" s="46" t="e">
        <f>+VLOOKUP(F36,Participants!$A$1:$F$798,3,FALSE)</f>
        <v>#N/A</v>
      </c>
      <c r="K36" s="11" t="e">
        <f>+VLOOKUP(F36,Participants!$A$1:$G$798,7,FALSE)</f>
        <v>#N/A</v>
      </c>
      <c r="L36" s="91"/>
      <c r="M36" s="46"/>
      <c r="N36" s="24"/>
      <c r="O36" s="24"/>
    </row>
    <row r="37" spans="6:15" ht="14.25" customHeight="1" x14ac:dyDescent="0.25">
      <c r="F37" s="84"/>
      <c r="G37" s="85" t="e">
        <f>+VLOOKUP(F37,Participants!$A$1:$F$798,2,FALSE)</f>
        <v>#N/A</v>
      </c>
      <c r="H37" s="85" t="e">
        <f>+VLOOKUP(F37,Participants!$A$1:$F$798,4,FALSE)</f>
        <v>#N/A</v>
      </c>
      <c r="I37" s="85" t="e">
        <f>+VLOOKUP(F37,Participants!$A$1:$F$798,5,FALSE)</f>
        <v>#N/A</v>
      </c>
      <c r="J37" s="85" t="e">
        <f>+VLOOKUP(F37,Participants!$A$1:$F$798,3,FALSE)</f>
        <v>#N/A</v>
      </c>
      <c r="K37" s="11" t="e">
        <f>+VLOOKUP(F37,Participants!$A$1:$G$798,7,FALSE)</f>
        <v>#N/A</v>
      </c>
      <c r="L37" s="86"/>
      <c r="M37" s="85"/>
      <c r="N37" s="87"/>
      <c r="O37" s="87"/>
    </row>
    <row r="38" spans="6:15" ht="14.25" customHeight="1" x14ac:dyDescent="0.25">
      <c r="F38" s="90"/>
      <c r="G38" s="46" t="e">
        <f>+VLOOKUP(F38,Participants!$A$1:$F$798,2,FALSE)</f>
        <v>#N/A</v>
      </c>
      <c r="H38" s="46" t="e">
        <f>+VLOOKUP(F38,Participants!$A$1:$F$798,4,FALSE)</f>
        <v>#N/A</v>
      </c>
      <c r="I38" s="46" t="e">
        <f>+VLOOKUP(F38,Participants!$A$1:$F$798,5,FALSE)</f>
        <v>#N/A</v>
      </c>
      <c r="J38" s="46" t="e">
        <f>+VLOOKUP(F38,Participants!$A$1:$F$798,3,FALSE)</f>
        <v>#N/A</v>
      </c>
      <c r="K38" s="11" t="e">
        <f>+VLOOKUP(F38,Participants!$A$1:$G$798,7,FALSE)</f>
        <v>#N/A</v>
      </c>
      <c r="L38" s="91"/>
      <c r="M38" s="46"/>
      <c r="N38" s="24"/>
      <c r="O38" s="24"/>
    </row>
    <row r="39" spans="6:15" ht="14.25" customHeight="1" x14ac:dyDescent="0.25">
      <c r="F39" s="84"/>
      <c r="G39" s="85" t="e">
        <f>+VLOOKUP(F39,Participants!$A$1:$F$798,2,FALSE)</f>
        <v>#N/A</v>
      </c>
      <c r="H39" s="85" t="e">
        <f>+VLOOKUP(F39,Participants!$A$1:$F$798,4,FALSE)</f>
        <v>#N/A</v>
      </c>
      <c r="I39" s="85" t="e">
        <f>+VLOOKUP(F39,Participants!$A$1:$F$798,5,FALSE)</f>
        <v>#N/A</v>
      </c>
      <c r="J39" s="85" t="e">
        <f>+VLOOKUP(F39,Participants!$A$1:$F$798,3,FALSE)</f>
        <v>#N/A</v>
      </c>
      <c r="K39" s="11" t="e">
        <f>+VLOOKUP(F39,Participants!$A$1:$G$798,7,FALSE)</f>
        <v>#N/A</v>
      </c>
      <c r="L39" s="86"/>
      <c r="M39" s="85"/>
      <c r="N39" s="87"/>
      <c r="O39" s="87"/>
    </row>
    <row r="40" spans="6:15" ht="14.25" customHeight="1" x14ac:dyDescent="0.25">
      <c r="F40" s="90"/>
      <c r="G40" s="46" t="e">
        <f>+VLOOKUP(F40,Participants!$A$1:$F$798,2,FALSE)</f>
        <v>#N/A</v>
      </c>
      <c r="H40" s="46" t="e">
        <f>+VLOOKUP(F40,Participants!$A$1:$F$798,4,FALSE)</f>
        <v>#N/A</v>
      </c>
      <c r="I40" s="46" t="e">
        <f>+VLOOKUP(F40,Participants!$A$1:$F$798,5,FALSE)</f>
        <v>#N/A</v>
      </c>
      <c r="J40" s="46" t="e">
        <f>+VLOOKUP(F40,Participants!$A$1:$F$798,3,FALSE)</f>
        <v>#N/A</v>
      </c>
      <c r="K40" s="11" t="e">
        <f>+VLOOKUP(F40,Participants!$A$1:$G$798,7,FALSE)</f>
        <v>#N/A</v>
      </c>
      <c r="L40" s="91"/>
      <c r="M40" s="46"/>
      <c r="N40" s="24"/>
      <c r="O40" s="24"/>
    </row>
    <row r="41" spans="6:15" ht="14.25" customHeight="1" x14ac:dyDescent="0.25">
      <c r="F41" s="84"/>
      <c r="G41" s="85" t="e">
        <f>+VLOOKUP(F41,Participants!$A$1:$F$798,2,FALSE)</f>
        <v>#N/A</v>
      </c>
      <c r="H41" s="85" t="e">
        <f>+VLOOKUP(F41,Participants!$A$1:$F$798,4,FALSE)</f>
        <v>#N/A</v>
      </c>
      <c r="I41" s="85" t="e">
        <f>+VLOOKUP(F41,Participants!$A$1:$F$798,5,FALSE)</f>
        <v>#N/A</v>
      </c>
      <c r="J41" s="85" t="e">
        <f>+VLOOKUP(F41,Participants!$A$1:$F$798,3,FALSE)</f>
        <v>#N/A</v>
      </c>
      <c r="K41" s="11" t="e">
        <f>+VLOOKUP(F41,Participants!$A$1:$G$798,7,FALSE)</f>
        <v>#N/A</v>
      </c>
      <c r="L41" s="86"/>
      <c r="M41" s="85"/>
      <c r="N41" s="87"/>
      <c r="O41" s="87"/>
    </row>
    <row r="42" spans="6:15" ht="14.25" customHeight="1" x14ac:dyDescent="0.25">
      <c r="F42" s="90"/>
      <c r="G42" s="46" t="e">
        <f>+VLOOKUP(F42,Participants!$A$1:$F$798,2,FALSE)</f>
        <v>#N/A</v>
      </c>
      <c r="H42" s="46" t="e">
        <f>+VLOOKUP(F42,Participants!$A$1:$F$798,4,FALSE)</f>
        <v>#N/A</v>
      </c>
      <c r="I42" s="46" t="e">
        <f>+VLOOKUP(F42,Participants!$A$1:$F$798,5,FALSE)</f>
        <v>#N/A</v>
      </c>
      <c r="J42" s="46" t="e">
        <f>+VLOOKUP(F42,Participants!$A$1:$F$798,3,FALSE)</f>
        <v>#N/A</v>
      </c>
      <c r="K42" s="11" t="e">
        <f>+VLOOKUP(F42,Participants!$A$1:$G$798,7,FALSE)</f>
        <v>#N/A</v>
      </c>
      <c r="L42" s="91"/>
      <c r="M42" s="46"/>
      <c r="N42" s="24"/>
      <c r="O42" s="24"/>
    </row>
    <row r="43" spans="6:15" ht="14.25" customHeight="1" x14ac:dyDescent="0.25">
      <c r="F43" s="84"/>
      <c r="G43" s="85" t="e">
        <f>+VLOOKUP(F43,Participants!$A$1:$F$798,2,FALSE)</f>
        <v>#N/A</v>
      </c>
      <c r="H43" s="85" t="e">
        <f>+VLOOKUP(F43,Participants!$A$1:$F$798,4,FALSE)</f>
        <v>#N/A</v>
      </c>
      <c r="I43" s="85" t="e">
        <f>+VLOOKUP(F43,Participants!$A$1:$F$798,5,FALSE)</f>
        <v>#N/A</v>
      </c>
      <c r="J43" s="85" t="e">
        <f>+VLOOKUP(F43,Participants!$A$1:$F$798,3,FALSE)</f>
        <v>#N/A</v>
      </c>
      <c r="K43" s="11" t="e">
        <f>+VLOOKUP(F43,Participants!$A$1:$G$798,7,FALSE)</f>
        <v>#N/A</v>
      </c>
      <c r="L43" s="86"/>
      <c r="M43" s="85"/>
      <c r="N43" s="87"/>
      <c r="O43" s="87"/>
    </row>
    <row r="44" spans="6:15" ht="14.25" customHeight="1" x14ac:dyDescent="0.25">
      <c r="F44" s="90"/>
      <c r="G44" s="46" t="e">
        <f>+VLOOKUP(F44,Participants!$A$1:$F$798,2,FALSE)</f>
        <v>#N/A</v>
      </c>
      <c r="H44" s="46" t="e">
        <f>+VLOOKUP(F44,Participants!$A$1:$F$798,4,FALSE)</f>
        <v>#N/A</v>
      </c>
      <c r="I44" s="46" t="e">
        <f>+VLOOKUP(F44,Participants!$A$1:$F$798,5,FALSE)</f>
        <v>#N/A</v>
      </c>
      <c r="J44" s="46" t="e">
        <f>+VLOOKUP(F44,Participants!$A$1:$F$798,3,FALSE)</f>
        <v>#N/A</v>
      </c>
      <c r="K44" s="11" t="e">
        <f>+VLOOKUP(F44,Participants!$A$1:$G$798,7,FALSE)</f>
        <v>#N/A</v>
      </c>
      <c r="L44" s="91"/>
      <c r="M44" s="46"/>
      <c r="N44" s="24"/>
      <c r="O44" s="24"/>
    </row>
    <row r="45" spans="6:15" ht="14.25" customHeight="1" x14ac:dyDescent="0.25">
      <c r="F45" s="84"/>
      <c r="G45" s="85" t="e">
        <f>+VLOOKUP(F45,Participants!$A$1:$F$798,2,FALSE)</f>
        <v>#N/A</v>
      </c>
      <c r="H45" s="85" t="e">
        <f>+VLOOKUP(F45,Participants!$A$1:$F$798,4,FALSE)</f>
        <v>#N/A</v>
      </c>
      <c r="I45" s="85" t="e">
        <f>+VLOOKUP(F45,Participants!$A$1:$F$798,5,FALSE)</f>
        <v>#N/A</v>
      </c>
      <c r="J45" s="85" t="e">
        <f>+VLOOKUP(F45,Participants!$A$1:$F$798,3,FALSE)</f>
        <v>#N/A</v>
      </c>
      <c r="K45" s="11" t="e">
        <f>+VLOOKUP(F45,Participants!$A$1:$G$798,7,FALSE)</f>
        <v>#N/A</v>
      </c>
      <c r="L45" s="86"/>
      <c r="M45" s="85"/>
      <c r="N45" s="87"/>
      <c r="O45" s="87"/>
    </row>
    <row r="46" spans="6:15" ht="14.25" customHeight="1" x14ac:dyDescent="0.25">
      <c r="F46" s="90"/>
      <c r="G46" s="46" t="e">
        <f>+VLOOKUP(F46,Participants!$A$1:$F$798,2,FALSE)</f>
        <v>#N/A</v>
      </c>
      <c r="H46" s="46" t="e">
        <f>+VLOOKUP(F46,Participants!$A$1:$F$798,4,FALSE)</f>
        <v>#N/A</v>
      </c>
      <c r="I46" s="46" t="e">
        <f>+VLOOKUP(F46,Participants!$A$1:$F$798,5,FALSE)</f>
        <v>#N/A</v>
      </c>
      <c r="J46" s="46" t="e">
        <f>+VLOOKUP(F46,Participants!$A$1:$F$798,3,FALSE)</f>
        <v>#N/A</v>
      </c>
      <c r="K46" s="11" t="e">
        <f>+VLOOKUP(F46,Participants!$A$1:$G$798,7,FALSE)</f>
        <v>#N/A</v>
      </c>
      <c r="L46" s="91"/>
      <c r="M46" s="46"/>
      <c r="N46" s="24"/>
      <c r="O46" s="24"/>
    </row>
    <row r="47" spans="6:15" ht="14.25" customHeight="1" x14ac:dyDescent="0.25">
      <c r="F47" s="84"/>
      <c r="G47" s="85" t="e">
        <f>+VLOOKUP(F47,Participants!$A$1:$F$798,2,FALSE)</f>
        <v>#N/A</v>
      </c>
      <c r="H47" s="85" t="e">
        <f>+VLOOKUP(F47,Participants!$A$1:$F$798,4,FALSE)</f>
        <v>#N/A</v>
      </c>
      <c r="I47" s="85" t="e">
        <f>+VLOOKUP(F47,Participants!$A$1:$F$798,5,FALSE)</f>
        <v>#N/A</v>
      </c>
      <c r="J47" s="85" t="e">
        <f>+VLOOKUP(F47,Participants!$A$1:$F$798,3,FALSE)</f>
        <v>#N/A</v>
      </c>
      <c r="K47" s="11" t="e">
        <f>+VLOOKUP(F47,Participants!$A$1:$G$798,7,FALSE)</f>
        <v>#N/A</v>
      </c>
      <c r="L47" s="86"/>
      <c r="M47" s="85"/>
      <c r="N47" s="87"/>
      <c r="O47" s="87"/>
    </row>
    <row r="48" spans="6:15" ht="14.25" customHeight="1" x14ac:dyDescent="0.25">
      <c r="F48" s="90"/>
      <c r="G48" s="46" t="e">
        <f>+VLOOKUP(F48,Participants!$A$1:$F$798,2,FALSE)</f>
        <v>#N/A</v>
      </c>
      <c r="H48" s="46" t="e">
        <f>+VLOOKUP(F48,Participants!$A$1:$F$798,4,FALSE)</f>
        <v>#N/A</v>
      </c>
      <c r="I48" s="46" t="e">
        <f>+VLOOKUP(F48,Participants!$A$1:$F$798,5,FALSE)</f>
        <v>#N/A</v>
      </c>
      <c r="J48" s="46" t="e">
        <f>+VLOOKUP(F48,Participants!$A$1:$F$798,3,FALSE)</f>
        <v>#N/A</v>
      </c>
      <c r="K48" s="11" t="e">
        <f>+VLOOKUP(F48,Participants!$A$1:$G$798,7,FALSE)</f>
        <v>#N/A</v>
      </c>
      <c r="L48" s="91"/>
      <c r="M48" s="46"/>
      <c r="N48" s="24"/>
      <c r="O48" s="24"/>
    </row>
    <row r="49" spans="6:15" ht="14.25" customHeight="1" x14ac:dyDescent="0.25">
      <c r="F49" s="84"/>
      <c r="G49" s="85" t="e">
        <f>+VLOOKUP(F49,Participants!$A$1:$F$798,2,FALSE)</f>
        <v>#N/A</v>
      </c>
      <c r="H49" s="85" t="e">
        <f>+VLOOKUP(F49,Participants!$A$1:$F$798,4,FALSE)</f>
        <v>#N/A</v>
      </c>
      <c r="I49" s="85" t="e">
        <f>+VLOOKUP(F49,Participants!$A$1:$F$798,5,FALSE)</f>
        <v>#N/A</v>
      </c>
      <c r="J49" s="85" t="e">
        <f>+VLOOKUP(F49,Participants!$A$1:$F$798,3,FALSE)</f>
        <v>#N/A</v>
      </c>
      <c r="K49" s="11" t="e">
        <f>+VLOOKUP(F49,Participants!$A$1:$G$798,7,FALSE)</f>
        <v>#N/A</v>
      </c>
      <c r="L49" s="86"/>
      <c r="M49" s="85"/>
      <c r="N49" s="87"/>
      <c r="O49" s="87"/>
    </row>
    <row r="50" spans="6:15" ht="14.25" customHeight="1" x14ac:dyDescent="0.25">
      <c r="F50" s="90"/>
      <c r="G50" s="46" t="e">
        <f>+VLOOKUP(F50,Participants!$A$1:$F$798,2,FALSE)</f>
        <v>#N/A</v>
      </c>
      <c r="H50" s="46" t="e">
        <f>+VLOOKUP(F50,Participants!$A$1:$F$798,4,FALSE)</f>
        <v>#N/A</v>
      </c>
      <c r="I50" s="46" t="e">
        <f>+VLOOKUP(F50,Participants!$A$1:$F$798,5,FALSE)</f>
        <v>#N/A</v>
      </c>
      <c r="J50" s="46" t="e">
        <f>+VLOOKUP(F50,Participants!$A$1:$F$798,3,FALSE)</f>
        <v>#N/A</v>
      </c>
      <c r="K50" s="11" t="e">
        <f>+VLOOKUP(F50,Participants!$A$1:$G$798,7,FALSE)</f>
        <v>#N/A</v>
      </c>
      <c r="L50" s="91"/>
      <c r="M50" s="46"/>
      <c r="N50" s="24"/>
      <c r="O50" s="24"/>
    </row>
    <row r="51" spans="6:15" ht="14.25" customHeight="1" x14ac:dyDescent="0.25">
      <c r="F51" s="84"/>
      <c r="G51" s="85" t="e">
        <f>+VLOOKUP(F51,Participants!$A$1:$F$798,2,FALSE)</f>
        <v>#N/A</v>
      </c>
      <c r="H51" s="85" t="e">
        <f>+VLOOKUP(F51,Participants!$A$1:$F$798,4,FALSE)</f>
        <v>#N/A</v>
      </c>
      <c r="I51" s="85" t="e">
        <f>+VLOOKUP(F51,Participants!$A$1:$F$798,5,FALSE)</f>
        <v>#N/A</v>
      </c>
      <c r="J51" s="85" t="e">
        <f>+VLOOKUP(F51,Participants!$A$1:$F$798,3,FALSE)</f>
        <v>#N/A</v>
      </c>
      <c r="K51" s="11" t="e">
        <f>+VLOOKUP(F51,Participants!$A$1:$G$798,7,FALSE)</f>
        <v>#N/A</v>
      </c>
      <c r="L51" s="86"/>
      <c r="M51" s="85"/>
      <c r="N51" s="87"/>
      <c r="O51" s="87"/>
    </row>
    <row r="52" spans="6:15" ht="14.25" customHeight="1" x14ac:dyDescent="0.25">
      <c r="F52" s="90"/>
      <c r="G52" s="46" t="e">
        <f>+VLOOKUP(F52,Participants!$A$1:$F$798,2,FALSE)</f>
        <v>#N/A</v>
      </c>
      <c r="H52" s="46" t="e">
        <f>+VLOOKUP(F52,Participants!$A$1:$F$798,4,FALSE)</f>
        <v>#N/A</v>
      </c>
      <c r="I52" s="46" t="e">
        <f>+VLOOKUP(F52,Participants!$A$1:$F$798,5,FALSE)</f>
        <v>#N/A</v>
      </c>
      <c r="J52" s="46" t="e">
        <f>+VLOOKUP(F52,Participants!$A$1:$F$798,3,FALSE)</f>
        <v>#N/A</v>
      </c>
      <c r="K52" s="11" t="e">
        <f>+VLOOKUP(F52,Participants!$A$1:$G$798,7,FALSE)</f>
        <v>#N/A</v>
      </c>
      <c r="L52" s="91"/>
      <c r="M52" s="46"/>
      <c r="N52" s="24"/>
      <c r="O52" s="24"/>
    </row>
    <row r="53" spans="6:15" ht="14.25" customHeight="1" x14ac:dyDescent="0.25">
      <c r="F53" s="84"/>
      <c r="G53" s="85" t="e">
        <f>+VLOOKUP(F53,Participants!$A$1:$F$798,2,FALSE)</f>
        <v>#N/A</v>
      </c>
      <c r="H53" s="85" t="e">
        <f>+VLOOKUP(F53,Participants!$A$1:$F$798,4,FALSE)</f>
        <v>#N/A</v>
      </c>
      <c r="I53" s="85" t="e">
        <f>+VLOOKUP(F53,Participants!$A$1:$F$798,5,FALSE)</f>
        <v>#N/A</v>
      </c>
      <c r="J53" s="85" t="e">
        <f>+VLOOKUP(F53,Participants!$A$1:$F$798,3,FALSE)</f>
        <v>#N/A</v>
      </c>
      <c r="K53" s="11" t="e">
        <f>+VLOOKUP(F53,Participants!$A$1:$G$798,7,FALSE)</f>
        <v>#N/A</v>
      </c>
      <c r="L53" s="86"/>
      <c r="M53" s="85"/>
      <c r="N53" s="87"/>
      <c r="O53" s="87"/>
    </row>
    <row r="54" spans="6:15" ht="14.25" customHeight="1" x14ac:dyDescent="0.25">
      <c r="F54" s="90"/>
      <c r="G54" s="46" t="e">
        <f>+VLOOKUP(F54,Participants!$A$1:$F$798,2,FALSE)</f>
        <v>#N/A</v>
      </c>
      <c r="H54" s="46" t="e">
        <f>+VLOOKUP(F54,Participants!$A$1:$F$798,4,FALSE)</f>
        <v>#N/A</v>
      </c>
      <c r="I54" s="46" t="e">
        <f>+VLOOKUP(F54,Participants!$A$1:$F$798,5,FALSE)</f>
        <v>#N/A</v>
      </c>
      <c r="J54" s="46" t="e">
        <f>+VLOOKUP(F54,Participants!$A$1:$F$798,3,FALSE)</f>
        <v>#N/A</v>
      </c>
      <c r="K54" s="11" t="e">
        <f>+VLOOKUP(F54,Participants!$A$1:$G$798,7,FALSE)</f>
        <v>#N/A</v>
      </c>
      <c r="L54" s="91"/>
      <c r="M54" s="46"/>
      <c r="N54" s="24"/>
      <c r="O54" s="24"/>
    </row>
    <row r="55" spans="6:15" ht="14.25" customHeight="1" x14ac:dyDescent="0.25">
      <c r="F55" s="84"/>
      <c r="G55" s="85" t="e">
        <f>+VLOOKUP(F55,Participants!$A$1:$F$798,2,FALSE)</f>
        <v>#N/A</v>
      </c>
      <c r="H55" s="85" t="e">
        <f>+VLOOKUP(F55,Participants!$A$1:$F$798,4,FALSE)</f>
        <v>#N/A</v>
      </c>
      <c r="I55" s="85" t="e">
        <f>+VLOOKUP(F55,Participants!$A$1:$F$798,5,FALSE)</f>
        <v>#N/A</v>
      </c>
      <c r="J55" s="85" t="e">
        <f>+VLOOKUP(F55,Participants!$A$1:$F$798,3,FALSE)</f>
        <v>#N/A</v>
      </c>
      <c r="K55" s="11" t="e">
        <f>+VLOOKUP(F55,Participants!$A$1:$G$798,7,FALSE)</f>
        <v>#N/A</v>
      </c>
      <c r="L55" s="86"/>
      <c r="M55" s="85"/>
      <c r="N55" s="87"/>
      <c r="O55" s="87"/>
    </row>
    <row r="56" spans="6:15" ht="14.25" customHeight="1" x14ac:dyDescent="0.25">
      <c r="F56" s="90"/>
      <c r="G56" s="46" t="e">
        <f>+VLOOKUP(F56,Participants!$A$1:$F$798,2,FALSE)</f>
        <v>#N/A</v>
      </c>
      <c r="H56" s="46" t="e">
        <f>+VLOOKUP(F56,Participants!$A$1:$F$798,4,FALSE)</f>
        <v>#N/A</v>
      </c>
      <c r="I56" s="46" t="e">
        <f>+VLOOKUP(F56,Participants!$A$1:$F$798,5,FALSE)</f>
        <v>#N/A</v>
      </c>
      <c r="J56" s="46" t="e">
        <f>+VLOOKUP(F56,Participants!$A$1:$F$798,3,FALSE)</f>
        <v>#N/A</v>
      </c>
      <c r="K56" s="11" t="e">
        <f>+VLOOKUP(F56,Participants!$A$1:$G$798,7,FALSE)</f>
        <v>#N/A</v>
      </c>
      <c r="L56" s="91"/>
      <c r="M56" s="46"/>
      <c r="N56" s="24"/>
      <c r="O56" s="24"/>
    </row>
    <row r="57" spans="6:15" ht="14.25" customHeight="1" x14ac:dyDescent="0.25">
      <c r="F57" s="84"/>
      <c r="G57" s="85" t="e">
        <f>+VLOOKUP(F57,Participants!$A$1:$F$798,2,FALSE)</f>
        <v>#N/A</v>
      </c>
      <c r="H57" s="85" t="e">
        <f>+VLOOKUP(F57,Participants!$A$1:$F$798,4,FALSE)</f>
        <v>#N/A</v>
      </c>
      <c r="I57" s="85" t="e">
        <f>+VLOOKUP(F57,Participants!$A$1:$F$798,5,FALSE)</f>
        <v>#N/A</v>
      </c>
      <c r="J57" s="85" t="e">
        <f>+VLOOKUP(F57,Participants!$A$1:$F$798,3,FALSE)</f>
        <v>#N/A</v>
      </c>
      <c r="K57" s="11" t="e">
        <f>+VLOOKUP(F57,Participants!$A$1:$G$798,7,FALSE)</f>
        <v>#N/A</v>
      </c>
      <c r="L57" s="86"/>
      <c r="M57" s="85"/>
      <c r="N57" s="87"/>
      <c r="O57" s="87"/>
    </row>
    <row r="58" spans="6:15" ht="14.25" customHeight="1" x14ac:dyDescent="0.25">
      <c r="F58" s="90"/>
      <c r="G58" s="46" t="e">
        <f>+VLOOKUP(F58,Participants!$A$1:$F$798,2,FALSE)</f>
        <v>#N/A</v>
      </c>
      <c r="H58" s="46" t="e">
        <f>+VLOOKUP(F58,Participants!$A$1:$F$798,4,FALSE)</f>
        <v>#N/A</v>
      </c>
      <c r="I58" s="46" t="e">
        <f>+VLOOKUP(F58,Participants!$A$1:$F$798,5,FALSE)</f>
        <v>#N/A</v>
      </c>
      <c r="J58" s="46" t="e">
        <f>+VLOOKUP(F58,Participants!$A$1:$F$798,3,FALSE)</f>
        <v>#N/A</v>
      </c>
      <c r="K58" s="11" t="e">
        <f>+VLOOKUP(F58,Participants!$A$1:$G$798,7,FALSE)</f>
        <v>#N/A</v>
      </c>
      <c r="L58" s="91"/>
      <c r="M58" s="46"/>
      <c r="N58" s="24"/>
      <c r="O58" s="24"/>
    </row>
    <row r="59" spans="6:15" ht="14.25" customHeight="1" x14ac:dyDescent="0.25">
      <c r="F59" s="84"/>
      <c r="G59" s="85" t="e">
        <f>+VLOOKUP(F59,Participants!$A$1:$F$798,2,FALSE)</f>
        <v>#N/A</v>
      </c>
      <c r="H59" s="85" t="e">
        <f>+VLOOKUP(F59,Participants!$A$1:$F$798,4,FALSE)</f>
        <v>#N/A</v>
      </c>
      <c r="I59" s="85" t="e">
        <f>+VLOOKUP(F59,Participants!$A$1:$F$798,5,FALSE)</f>
        <v>#N/A</v>
      </c>
      <c r="J59" s="85" t="e">
        <f>+VLOOKUP(F59,Participants!$A$1:$F$798,3,FALSE)</f>
        <v>#N/A</v>
      </c>
      <c r="K59" s="11" t="e">
        <f>+VLOOKUP(F59,Participants!$A$1:$G$798,7,FALSE)</f>
        <v>#N/A</v>
      </c>
      <c r="L59" s="86"/>
      <c r="M59" s="85"/>
      <c r="N59" s="87"/>
      <c r="O59" s="87"/>
    </row>
    <row r="60" spans="6:15" ht="14.25" customHeight="1" x14ac:dyDescent="0.25">
      <c r="F60" s="90"/>
      <c r="G60" s="46" t="e">
        <f>+VLOOKUP(F60,Participants!$A$1:$F$798,2,FALSE)</f>
        <v>#N/A</v>
      </c>
      <c r="H60" s="46" t="e">
        <f>+VLOOKUP(F60,Participants!$A$1:$F$798,4,FALSE)</f>
        <v>#N/A</v>
      </c>
      <c r="I60" s="46" t="e">
        <f>+VLOOKUP(F60,Participants!$A$1:$F$798,5,FALSE)</f>
        <v>#N/A</v>
      </c>
      <c r="J60" s="46" t="e">
        <f>+VLOOKUP(F60,Participants!$A$1:$F$798,3,FALSE)</f>
        <v>#N/A</v>
      </c>
      <c r="K60" s="11" t="e">
        <f>+VLOOKUP(F60,Participants!$A$1:$G$798,7,FALSE)</f>
        <v>#N/A</v>
      </c>
      <c r="L60" s="91"/>
      <c r="M60" s="46"/>
      <c r="N60" s="24"/>
      <c r="O60" s="24"/>
    </row>
    <row r="61" spans="6:15" ht="14.25" customHeight="1" x14ac:dyDescent="0.25">
      <c r="F61" s="84"/>
      <c r="G61" s="85" t="e">
        <f>+VLOOKUP(F61,Participants!$A$1:$F$798,2,FALSE)</f>
        <v>#N/A</v>
      </c>
      <c r="H61" s="85" t="e">
        <f>+VLOOKUP(F61,Participants!$A$1:$F$798,4,FALSE)</f>
        <v>#N/A</v>
      </c>
      <c r="I61" s="85" t="e">
        <f>+VLOOKUP(F61,Participants!$A$1:$F$798,5,FALSE)</f>
        <v>#N/A</v>
      </c>
      <c r="J61" s="85" t="e">
        <f>+VLOOKUP(F61,Participants!$A$1:$F$798,3,FALSE)</f>
        <v>#N/A</v>
      </c>
      <c r="K61" s="11" t="e">
        <f>+VLOOKUP(F61,Participants!$A$1:$G$798,7,FALSE)</f>
        <v>#N/A</v>
      </c>
      <c r="L61" s="86"/>
      <c r="M61" s="85"/>
      <c r="N61" s="87"/>
      <c r="O61" s="87"/>
    </row>
    <row r="62" spans="6:15" ht="14.25" customHeight="1" x14ac:dyDescent="0.25">
      <c r="F62" s="90"/>
      <c r="G62" s="46" t="e">
        <f>+VLOOKUP(F62,Participants!$A$1:$F$798,2,FALSE)</f>
        <v>#N/A</v>
      </c>
      <c r="H62" s="46" t="e">
        <f>+VLOOKUP(F62,Participants!$A$1:$F$798,4,FALSE)</f>
        <v>#N/A</v>
      </c>
      <c r="I62" s="46" t="e">
        <f>+VLOOKUP(F62,Participants!$A$1:$F$798,5,FALSE)</f>
        <v>#N/A</v>
      </c>
      <c r="J62" s="46" t="e">
        <f>+VLOOKUP(F62,Participants!$A$1:$F$798,3,FALSE)</f>
        <v>#N/A</v>
      </c>
      <c r="K62" s="11" t="e">
        <f>+VLOOKUP(F62,Participants!$A$1:$G$798,7,FALSE)</f>
        <v>#N/A</v>
      </c>
      <c r="L62" s="91"/>
      <c r="M62" s="46"/>
      <c r="N62" s="24"/>
      <c r="O62" s="24"/>
    </row>
    <row r="63" spans="6:15" ht="14.25" customHeight="1" x14ac:dyDescent="0.25">
      <c r="F63" s="84"/>
      <c r="G63" s="85" t="e">
        <f>+VLOOKUP(F63,Participants!$A$1:$F$798,2,FALSE)</f>
        <v>#N/A</v>
      </c>
      <c r="H63" s="85" t="e">
        <f>+VLOOKUP(F63,Participants!$A$1:$F$798,4,FALSE)</f>
        <v>#N/A</v>
      </c>
      <c r="I63" s="85" t="e">
        <f>+VLOOKUP(F63,Participants!$A$1:$F$798,5,FALSE)</f>
        <v>#N/A</v>
      </c>
      <c r="J63" s="85" t="e">
        <f>+VLOOKUP(F63,Participants!$A$1:$F$798,3,FALSE)</f>
        <v>#N/A</v>
      </c>
      <c r="K63" s="11" t="e">
        <f>+VLOOKUP(F63,Participants!$A$1:$G$798,7,FALSE)</f>
        <v>#N/A</v>
      </c>
      <c r="L63" s="86"/>
      <c r="M63" s="85"/>
      <c r="N63" s="87"/>
      <c r="O63" s="87"/>
    </row>
    <row r="64" spans="6:15" ht="14.25" customHeight="1" x14ac:dyDescent="0.25">
      <c r="F64" s="90"/>
      <c r="G64" s="46" t="e">
        <f>+VLOOKUP(F64,Participants!$A$1:$F$798,2,FALSE)</f>
        <v>#N/A</v>
      </c>
      <c r="H64" s="46" t="e">
        <f>+VLOOKUP(F64,Participants!$A$1:$F$798,4,FALSE)</f>
        <v>#N/A</v>
      </c>
      <c r="I64" s="46" t="e">
        <f>+VLOOKUP(F64,Participants!$A$1:$F$798,5,FALSE)</f>
        <v>#N/A</v>
      </c>
      <c r="J64" s="46" t="e">
        <f>+VLOOKUP(F64,Participants!$A$1:$F$798,3,FALSE)</f>
        <v>#N/A</v>
      </c>
      <c r="K64" s="11" t="e">
        <f>+VLOOKUP(F64,Participants!$A$1:$G$798,7,FALSE)</f>
        <v>#N/A</v>
      </c>
      <c r="L64" s="91"/>
      <c r="M64" s="46"/>
      <c r="N64" s="24"/>
      <c r="O64" s="24"/>
    </row>
    <row r="65" spans="6:15" ht="14.25" customHeight="1" x14ac:dyDescent="0.25">
      <c r="F65" s="84"/>
      <c r="G65" s="85" t="e">
        <f>+VLOOKUP(F65,Participants!$A$1:$F$798,2,FALSE)</f>
        <v>#N/A</v>
      </c>
      <c r="H65" s="85" t="e">
        <f>+VLOOKUP(F65,Participants!$A$1:$F$798,4,FALSE)</f>
        <v>#N/A</v>
      </c>
      <c r="I65" s="85" t="e">
        <f>+VLOOKUP(F65,Participants!$A$1:$F$798,5,FALSE)</f>
        <v>#N/A</v>
      </c>
      <c r="J65" s="85" t="e">
        <f>+VLOOKUP(F65,Participants!$A$1:$F$798,3,FALSE)</f>
        <v>#N/A</v>
      </c>
      <c r="K65" s="11" t="e">
        <f>+VLOOKUP(F65,Participants!$A$1:$G$798,7,FALSE)</f>
        <v>#N/A</v>
      </c>
      <c r="L65" s="86"/>
      <c r="M65" s="85"/>
      <c r="N65" s="87"/>
      <c r="O65" s="87"/>
    </row>
    <row r="66" spans="6:15" ht="14.25" customHeight="1" x14ac:dyDescent="0.25">
      <c r="F66" s="90"/>
      <c r="G66" s="46" t="e">
        <f>+VLOOKUP(F66,Participants!$A$1:$F$798,2,FALSE)</f>
        <v>#N/A</v>
      </c>
      <c r="H66" s="46" t="e">
        <f>+VLOOKUP(F66,Participants!$A$1:$F$798,4,FALSE)</f>
        <v>#N/A</v>
      </c>
      <c r="I66" s="46" t="e">
        <f>+VLOOKUP(F66,Participants!$A$1:$F$798,5,FALSE)</f>
        <v>#N/A</v>
      </c>
      <c r="J66" s="46" t="e">
        <f>+VLOOKUP(F66,Participants!$A$1:$F$798,3,FALSE)</f>
        <v>#N/A</v>
      </c>
      <c r="K66" s="11" t="e">
        <f>+VLOOKUP(F66,Participants!$A$1:$G$798,7,FALSE)</f>
        <v>#N/A</v>
      </c>
      <c r="L66" s="91"/>
      <c r="M66" s="46"/>
      <c r="N66" s="24"/>
      <c r="O66" s="24"/>
    </row>
    <row r="67" spans="6:15" ht="14.25" customHeight="1" x14ac:dyDescent="0.25">
      <c r="F67" s="84"/>
      <c r="G67" s="85" t="e">
        <f>+VLOOKUP(F67,Participants!$A$1:$F$798,2,FALSE)</f>
        <v>#N/A</v>
      </c>
      <c r="H67" s="85" t="e">
        <f>+VLOOKUP(F67,Participants!$A$1:$F$798,4,FALSE)</f>
        <v>#N/A</v>
      </c>
      <c r="I67" s="85" t="e">
        <f>+VLOOKUP(F67,Participants!$A$1:$F$798,5,FALSE)</f>
        <v>#N/A</v>
      </c>
      <c r="J67" s="85" t="e">
        <f>+VLOOKUP(F67,Participants!$A$1:$F$798,3,FALSE)</f>
        <v>#N/A</v>
      </c>
      <c r="K67" s="11" t="e">
        <f>+VLOOKUP(F67,Participants!$A$1:$G$798,7,FALSE)</f>
        <v>#N/A</v>
      </c>
      <c r="L67" s="86"/>
      <c r="M67" s="85"/>
      <c r="N67" s="87"/>
      <c r="O67" s="87"/>
    </row>
    <row r="68" spans="6:15" ht="14.25" customHeight="1" x14ac:dyDescent="0.25">
      <c r="F68" s="90"/>
      <c r="G68" s="46" t="e">
        <f>+VLOOKUP(F68,Participants!$A$1:$F$798,2,FALSE)</f>
        <v>#N/A</v>
      </c>
      <c r="H68" s="46" t="e">
        <f>+VLOOKUP(F68,Participants!$A$1:$F$798,4,FALSE)</f>
        <v>#N/A</v>
      </c>
      <c r="I68" s="46" t="e">
        <f>+VLOOKUP(F68,Participants!$A$1:$F$798,5,FALSE)</f>
        <v>#N/A</v>
      </c>
      <c r="J68" s="46" t="e">
        <f>+VLOOKUP(F68,Participants!$A$1:$F$798,3,FALSE)</f>
        <v>#N/A</v>
      </c>
      <c r="K68" s="11" t="e">
        <f>+VLOOKUP(F68,Participants!$A$1:$G$798,7,FALSE)</f>
        <v>#N/A</v>
      </c>
      <c r="L68" s="91"/>
      <c r="M68" s="46"/>
      <c r="N68" s="24"/>
      <c r="O68" s="24"/>
    </row>
    <row r="69" spans="6:15" ht="14.25" customHeight="1" x14ac:dyDescent="0.25">
      <c r="F69" s="84"/>
      <c r="G69" s="85" t="e">
        <f>+VLOOKUP(F69,Participants!$A$1:$F$798,2,FALSE)</f>
        <v>#N/A</v>
      </c>
      <c r="H69" s="85" t="e">
        <f>+VLOOKUP(F69,Participants!$A$1:$F$798,4,FALSE)</f>
        <v>#N/A</v>
      </c>
      <c r="I69" s="85" t="e">
        <f>+VLOOKUP(F69,Participants!$A$1:$F$798,5,FALSE)</f>
        <v>#N/A</v>
      </c>
      <c r="J69" s="85" t="e">
        <f>+VLOOKUP(F69,Participants!$A$1:$F$798,3,FALSE)</f>
        <v>#N/A</v>
      </c>
      <c r="K69" s="11" t="e">
        <f>+VLOOKUP(F69,Participants!$A$1:$G$798,7,FALSE)</f>
        <v>#N/A</v>
      </c>
      <c r="L69" s="86"/>
      <c r="M69" s="85"/>
      <c r="N69" s="87"/>
      <c r="O69" s="87"/>
    </row>
    <row r="70" spans="6:15" ht="14.25" customHeight="1" x14ac:dyDescent="0.25">
      <c r="F70" s="90"/>
      <c r="G70" s="46" t="e">
        <f>+VLOOKUP(F70,Participants!$A$1:$F$798,2,FALSE)</f>
        <v>#N/A</v>
      </c>
      <c r="H70" s="46" t="e">
        <f>+VLOOKUP(F70,Participants!$A$1:$F$798,4,FALSE)</f>
        <v>#N/A</v>
      </c>
      <c r="I70" s="46" t="e">
        <f>+VLOOKUP(F70,Participants!$A$1:$F$798,5,FALSE)</f>
        <v>#N/A</v>
      </c>
      <c r="J70" s="46" t="e">
        <f>+VLOOKUP(F70,Participants!$A$1:$F$798,3,FALSE)</f>
        <v>#N/A</v>
      </c>
      <c r="K70" s="11" t="e">
        <f>+VLOOKUP(F70,Participants!$A$1:$G$798,7,FALSE)</f>
        <v>#N/A</v>
      </c>
      <c r="L70" s="91"/>
      <c r="M70" s="46"/>
      <c r="N70" s="24"/>
      <c r="O70" s="24"/>
    </row>
    <row r="71" spans="6:15" ht="14.25" customHeight="1" x14ac:dyDescent="0.25">
      <c r="F71" s="84"/>
      <c r="G71" s="85" t="e">
        <f>+VLOOKUP(F71,Participants!$A$1:$F$798,2,FALSE)</f>
        <v>#N/A</v>
      </c>
      <c r="H71" s="85" t="e">
        <f>+VLOOKUP(F71,Participants!$A$1:$F$798,4,FALSE)</f>
        <v>#N/A</v>
      </c>
      <c r="I71" s="85" t="e">
        <f>+VLOOKUP(F71,Participants!$A$1:$F$798,5,FALSE)</f>
        <v>#N/A</v>
      </c>
      <c r="J71" s="85" t="e">
        <f>+VLOOKUP(F71,Participants!$A$1:$F$798,3,FALSE)</f>
        <v>#N/A</v>
      </c>
      <c r="K71" s="11" t="e">
        <f>+VLOOKUP(F71,Participants!$A$1:$G$798,7,FALSE)</f>
        <v>#N/A</v>
      </c>
      <c r="L71" s="86"/>
      <c r="M71" s="85"/>
      <c r="N71" s="87"/>
      <c r="O71" s="87"/>
    </row>
    <row r="72" spans="6:15" ht="14.25" customHeight="1" x14ac:dyDescent="0.25">
      <c r="F72" s="90"/>
      <c r="G72" s="46" t="e">
        <f>+VLOOKUP(F72,Participants!$A$1:$F$798,2,FALSE)</f>
        <v>#N/A</v>
      </c>
      <c r="H72" s="46" t="e">
        <f>+VLOOKUP(F72,Participants!$A$1:$F$798,4,FALSE)</f>
        <v>#N/A</v>
      </c>
      <c r="I72" s="46" t="e">
        <f>+VLOOKUP(F72,Participants!$A$1:$F$798,5,FALSE)</f>
        <v>#N/A</v>
      </c>
      <c r="J72" s="46" t="e">
        <f>+VLOOKUP(F72,Participants!$A$1:$F$798,3,FALSE)</f>
        <v>#N/A</v>
      </c>
      <c r="K72" s="11" t="e">
        <f>+VLOOKUP(F72,Participants!$A$1:$G$798,7,FALSE)</f>
        <v>#N/A</v>
      </c>
      <c r="L72" s="91"/>
      <c r="M72" s="46"/>
      <c r="N72" s="24"/>
      <c r="O72" s="24"/>
    </row>
    <row r="73" spans="6:15" ht="14.25" customHeight="1" x14ac:dyDescent="0.25">
      <c r="F73" s="84"/>
      <c r="G73" s="85" t="e">
        <f>+VLOOKUP(F73,Participants!$A$1:$F$798,2,FALSE)</f>
        <v>#N/A</v>
      </c>
      <c r="H73" s="85" t="e">
        <f>+VLOOKUP(F73,Participants!$A$1:$F$798,4,FALSE)</f>
        <v>#N/A</v>
      </c>
      <c r="I73" s="85" t="e">
        <f>+VLOOKUP(F73,Participants!$A$1:$F$798,5,FALSE)</f>
        <v>#N/A</v>
      </c>
      <c r="J73" s="85" t="e">
        <f>+VLOOKUP(F73,Participants!$A$1:$F$798,3,FALSE)</f>
        <v>#N/A</v>
      </c>
      <c r="K73" s="11" t="e">
        <f>+VLOOKUP(F73,Participants!$A$1:$G$798,7,FALSE)</f>
        <v>#N/A</v>
      </c>
      <c r="L73" s="86"/>
      <c r="M73" s="85"/>
      <c r="N73" s="87"/>
      <c r="O73" s="87"/>
    </row>
    <row r="74" spans="6:15" ht="14.25" customHeight="1" x14ac:dyDescent="0.25">
      <c r="F74" s="90"/>
      <c r="G74" s="46" t="e">
        <f>+VLOOKUP(F74,Participants!$A$1:$F$798,2,FALSE)</f>
        <v>#N/A</v>
      </c>
      <c r="H74" s="46" t="e">
        <f>+VLOOKUP(F74,Participants!$A$1:$F$798,4,FALSE)</f>
        <v>#N/A</v>
      </c>
      <c r="I74" s="46" t="e">
        <f>+VLOOKUP(F74,Participants!$A$1:$F$798,5,FALSE)</f>
        <v>#N/A</v>
      </c>
      <c r="J74" s="46" t="e">
        <f>+VLOOKUP(F74,Participants!$A$1:$F$798,3,FALSE)</f>
        <v>#N/A</v>
      </c>
      <c r="K74" s="11" t="e">
        <f>+VLOOKUP(F74,Participants!$A$1:$G$798,7,FALSE)</f>
        <v>#N/A</v>
      </c>
      <c r="L74" s="91"/>
      <c r="M74" s="46"/>
      <c r="N74" s="24"/>
      <c r="O74" s="24"/>
    </row>
    <row r="75" spans="6:15" ht="14.25" customHeight="1" x14ac:dyDescent="0.25">
      <c r="F75" s="84"/>
      <c r="G75" s="85" t="e">
        <f>+VLOOKUP(F75,Participants!$A$1:$F$798,2,FALSE)</f>
        <v>#N/A</v>
      </c>
      <c r="H75" s="85" t="e">
        <f>+VLOOKUP(F75,Participants!$A$1:$F$798,4,FALSE)</f>
        <v>#N/A</v>
      </c>
      <c r="I75" s="85" t="e">
        <f>+VLOOKUP(F75,Participants!$A$1:$F$798,5,FALSE)</f>
        <v>#N/A</v>
      </c>
      <c r="J75" s="85" t="e">
        <f>+VLOOKUP(F75,Participants!$A$1:$F$798,3,FALSE)</f>
        <v>#N/A</v>
      </c>
      <c r="K75" s="11" t="e">
        <f>+VLOOKUP(F75,Participants!$A$1:$G$798,7,FALSE)</f>
        <v>#N/A</v>
      </c>
      <c r="L75" s="86"/>
      <c r="M75" s="85"/>
      <c r="N75" s="87"/>
      <c r="O75" s="87"/>
    </row>
    <row r="76" spans="6:15" ht="14.25" customHeight="1" x14ac:dyDescent="0.25">
      <c r="F76" s="90"/>
      <c r="G76" s="46" t="e">
        <f>+VLOOKUP(F76,Participants!$A$1:$F$798,2,FALSE)</f>
        <v>#N/A</v>
      </c>
      <c r="H76" s="46" t="e">
        <f>+VLOOKUP(F76,Participants!$A$1:$F$798,4,FALSE)</f>
        <v>#N/A</v>
      </c>
      <c r="I76" s="46" t="e">
        <f>+VLOOKUP(F76,Participants!$A$1:$F$798,5,FALSE)</f>
        <v>#N/A</v>
      </c>
      <c r="J76" s="46" t="e">
        <f>+VLOOKUP(F76,Participants!$A$1:$F$798,3,FALSE)</f>
        <v>#N/A</v>
      </c>
      <c r="K76" s="11" t="e">
        <f>+VLOOKUP(F76,Participants!$A$1:$G$798,7,FALSE)</f>
        <v>#N/A</v>
      </c>
      <c r="L76" s="91"/>
      <c r="M76" s="46"/>
      <c r="N76" s="24"/>
      <c r="O76" s="24"/>
    </row>
    <row r="77" spans="6:15" ht="14.25" customHeight="1" x14ac:dyDescent="0.25">
      <c r="F77" s="84"/>
      <c r="G77" s="85" t="e">
        <f>+VLOOKUP(F77,Participants!$A$1:$F$798,2,FALSE)</f>
        <v>#N/A</v>
      </c>
      <c r="H77" s="85" t="e">
        <f>+VLOOKUP(F77,Participants!$A$1:$F$798,4,FALSE)</f>
        <v>#N/A</v>
      </c>
      <c r="I77" s="85" t="e">
        <f>+VLOOKUP(F77,Participants!$A$1:$F$798,5,FALSE)</f>
        <v>#N/A</v>
      </c>
      <c r="J77" s="85" t="e">
        <f>+VLOOKUP(F77,Participants!$A$1:$F$798,3,FALSE)</f>
        <v>#N/A</v>
      </c>
      <c r="K77" s="11" t="e">
        <f>+VLOOKUP(F77,Participants!$A$1:$G$798,7,FALSE)</f>
        <v>#N/A</v>
      </c>
      <c r="L77" s="86"/>
      <c r="M77" s="85"/>
      <c r="N77" s="87"/>
      <c r="O77" s="87"/>
    </row>
    <row r="78" spans="6:15" ht="14.25" customHeight="1" x14ac:dyDescent="0.25">
      <c r="F78" s="90"/>
      <c r="G78" s="46" t="e">
        <f>+VLOOKUP(F78,Participants!$A$1:$F$798,2,FALSE)</f>
        <v>#N/A</v>
      </c>
      <c r="H78" s="46" t="e">
        <f>+VLOOKUP(F78,Participants!$A$1:$F$798,4,FALSE)</f>
        <v>#N/A</v>
      </c>
      <c r="I78" s="46" t="e">
        <f>+VLOOKUP(F78,Participants!$A$1:$F$798,5,FALSE)</f>
        <v>#N/A</v>
      </c>
      <c r="J78" s="46" t="e">
        <f>+VLOOKUP(F78,Participants!$A$1:$F$798,3,FALSE)</f>
        <v>#N/A</v>
      </c>
      <c r="K78" s="11" t="e">
        <f>+VLOOKUP(F78,Participants!$A$1:$G$798,7,FALSE)</f>
        <v>#N/A</v>
      </c>
      <c r="L78" s="91"/>
      <c r="M78" s="46"/>
      <c r="N78" s="24"/>
      <c r="O78" s="24"/>
    </row>
    <row r="79" spans="6:15" ht="14.25" customHeight="1" x14ac:dyDescent="0.25">
      <c r="F79" s="84"/>
      <c r="G79" s="85" t="e">
        <f>+VLOOKUP(F79,Participants!$A$1:$F$798,2,FALSE)</f>
        <v>#N/A</v>
      </c>
      <c r="H79" s="85" t="e">
        <f>+VLOOKUP(F79,Participants!$A$1:$F$798,4,FALSE)</f>
        <v>#N/A</v>
      </c>
      <c r="I79" s="85" t="e">
        <f>+VLOOKUP(F79,Participants!$A$1:$F$798,5,FALSE)</f>
        <v>#N/A</v>
      </c>
      <c r="J79" s="85" t="e">
        <f>+VLOOKUP(F79,Participants!$A$1:$F$798,3,FALSE)</f>
        <v>#N/A</v>
      </c>
      <c r="K79" s="11" t="e">
        <f>+VLOOKUP(F79,Participants!$A$1:$G$798,7,FALSE)</f>
        <v>#N/A</v>
      </c>
      <c r="L79" s="86"/>
      <c r="M79" s="85"/>
      <c r="N79" s="87"/>
      <c r="O79" s="87"/>
    </row>
    <row r="80" spans="6:15" ht="14.25" customHeight="1" x14ac:dyDescent="0.25">
      <c r="F80" s="90"/>
      <c r="G80" s="46" t="e">
        <f>+VLOOKUP(F80,Participants!$A$1:$F$798,2,FALSE)</f>
        <v>#N/A</v>
      </c>
      <c r="H80" s="46" t="e">
        <f>+VLOOKUP(F80,Participants!$A$1:$F$798,4,FALSE)</f>
        <v>#N/A</v>
      </c>
      <c r="I80" s="46" t="e">
        <f>+VLOOKUP(F80,Participants!$A$1:$F$798,5,FALSE)</f>
        <v>#N/A</v>
      </c>
      <c r="J80" s="46" t="e">
        <f>+VLOOKUP(F80,Participants!$A$1:$F$798,3,FALSE)</f>
        <v>#N/A</v>
      </c>
      <c r="K80" s="11" t="e">
        <f>+VLOOKUP(F80,Participants!$A$1:$G$798,7,FALSE)</f>
        <v>#N/A</v>
      </c>
      <c r="L80" s="91"/>
      <c r="M80" s="46"/>
      <c r="N80" s="24"/>
      <c r="O80" s="24"/>
    </row>
    <row r="81" spans="6:15" ht="14.25" customHeight="1" x14ac:dyDescent="0.25">
      <c r="F81" s="84"/>
      <c r="G81" s="85" t="e">
        <f>+VLOOKUP(F81,Participants!$A$1:$F$798,2,FALSE)</f>
        <v>#N/A</v>
      </c>
      <c r="H81" s="85" t="e">
        <f>+VLOOKUP(F81,Participants!$A$1:$F$798,4,FALSE)</f>
        <v>#N/A</v>
      </c>
      <c r="I81" s="85" t="e">
        <f>+VLOOKUP(F81,Participants!$A$1:$F$798,5,FALSE)</f>
        <v>#N/A</v>
      </c>
      <c r="J81" s="85" t="e">
        <f>+VLOOKUP(F81,Participants!$A$1:$F$798,3,FALSE)</f>
        <v>#N/A</v>
      </c>
      <c r="K81" s="11" t="e">
        <f>+VLOOKUP(F81,Participants!$A$1:$G$798,7,FALSE)</f>
        <v>#N/A</v>
      </c>
      <c r="L81" s="86"/>
      <c r="M81" s="85"/>
      <c r="N81" s="87"/>
      <c r="O81" s="87"/>
    </row>
    <row r="82" spans="6:15" ht="14.25" customHeight="1" x14ac:dyDescent="0.25">
      <c r="F82" s="90"/>
      <c r="G82" s="46" t="e">
        <f>+VLOOKUP(F82,Participants!$A$1:$F$798,2,FALSE)</f>
        <v>#N/A</v>
      </c>
      <c r="H82" s="46" t="e">
        <f>+VLOOKUP(F82,Participants!$A$1:$F$798,4,FALSE)</f>
        <v>#N/A</v>
      </c>
      <c r="I82" s="46" t="e">
        <f>+VLOOKUP(F82,Participants!$A$1:$F$798,5,FALSE)</f>
        <v>#N/A</v>
      </c>
      <c r="J82" s="46" t="e">
        <f>+VLOOKUP(F82,Participants!$A$1:$F$798,3,FALSE)</f>
        <v>#N/A</v>
      </c>
      <c r="K82" s="11" t="e">
        <f>+VLOOKUP(F82,Participants!$A$1:$G$798,7,FALSE)</f>
        <v>#N/A</v>
      </c>
      <c r="L82" s="91"/>
      <c r="M82" s="46"/>
      <c r="N82" s="24"/>
      <c r="O82" s="24"/>
    </row>
    <row r="83" spans="6:15" ht="14.25" customHeight="1" x14ac:dyDescent="0.25">
      <c r="F83" s="84"/>
      <c r="G83" s="85" t="e">
        <f>+VLOOKUP(F83,Participants!$A$1:$F$798,2,FALSE)</f>
        <v>#N/A</v>
      </c>
      <c r="H83" s="85" t="e">
        <f>+VLOOKUP(F83,Participants!$A$1:$F$798,4,FALSE)</f>
        <v>#N/A</v>
      </c>
      <c r="I83" s="85" t="e">
        <f>+VLOOKUP(F83,Participants!$A$1:$F$798,5,FALSE)</f>
        <v>#N/A</v>
      </c>
      <c r="J83" s="85" t="e">
        <f>+VLOOKUP(F83,Participants!$A$1:$F$798,3,FALSE)</f>
        <v>#N/A</v>
      </c>
      <c r="K83" s="11" t="e">
        <f>+VLOOKUP(F83,Participants!$A$1:$G$798,7,FALSE)</f>
        <v>#N/A</v>
      </c>
      <c r="L83" s="86"/>
      <c r="M83" s="85"/>
      <c r="N83" s="87"/>
      <c r="O83" s="87"/>
    </row>
    <row r="84" spans="6:15" ht="14.25" customHeight="1" x14ac:dyDescent="0.25">
      <c r="F84" s="90"/>
      <c r="G84" s="46" t="e">
        <f>+VLOOKUP(F84,Participants!$A$1:$F$798,2,FALSE)</f>
        <v>#N/A</v>
      </c>
      <c r="H84" s="46" t="e">
        <f>+VLOOKUP(F84,Participants!$A$1:$F$798,4,FALSE)</f>
        <v>#N/A</v>
      </c>
      <c r="I84" s="46" t="e">
        <f>+VLOOKUP(F84,Participants!$A$1:$F$798,5,FALSE)</f>
        <v>#N/A</v>
      </c>
      <c r="J84" s="46" t="e">
        <f>+VLOOKUP(F84,Participants!$A$1:$F$798,3,FALSE)</f>
        <v>#N/A</v>
      </c>
      <c r="K84" s="11" t="e">
        <f>+VLOOKUP(F84,Participants!$A$1:$G$798,7,FALSE)</f>
        <v>#N/A</v>
      </c>
      <c r="L84" s="91"/>
      <c r="M84" s="46"/>
      <c r="N84" s="24"/>
      <c r="O84" s="24"/>
    </row>
    <row r="85" spans="6:15" ht="14.25" customHeight="1" x14ac:dyDescent="0.25">
      <c r="F85" s="84"/>
      <c r="G85" s="85" t="e">
        <f>+VLOOKUP(F85,Participants!$A$1:$F$798,2,FALSE)</f>
        <v>#N/A</v>
      </c>
      <c r="H85" s="85" t="e">
        <f>+VLOOKUP(F85,Participants!$A$1:$F$798,4,FALSE)</f>
        <v>#N/A</v>
      </c>
      <c r="I85" s="85" t="e">
        <f>+VLOOKUP(F85,Participants!$A$1:$F$798,5,FALSE)</f>
        <v>#N/A</v>
      </c>
      <c r="J85" s="85" t="e">
        <f>+VLOOKUP(F85,Participants!$A$1:$F$798,3,FALSE)</f>
        <v>#N/A</v>
      </c>
      <c r="K85" s="11" t="e">
        <f>+VLOOKUP(F85,Participants!$A$1:$G$798,7,FALSE)</f>
        <v>#N/A</v>
      </c>
      <c r="L85" s="86"/>
      <c r="M85" s="85"/>
      <c r="N85" s="87"/>
      <c r="O85" s="87"/>
    </row>
    <row r="86" spans="6:15" ht="14.25" customHeight="1" x14ac:dyDescent="0.25">
      <c r="F86" s="90"/>
      <c r="G86" s="46" t="e">
        <f>+VLOOKUP(F86,Participants!$A$1:$F$798,2,FALSE)</f>
        <v>#N/A</v>
      </c>
      <c r="H86" s="46" t="e">
        <f>+VLOOKUP(F86,Participants!$A$1:$F$798,4,FALSE)</f>
        <v>#N/A</v>
      </c>
      <c r="I86" s="46" t="e">
        <f>+VLOOKUP(F86,Participants!$A$1:$F$798,5,FALSE)</f>
        <v>#N/A</v>
      </c>
      <c r="J86" s="46" t="e">
        <f>+VLOOKUP(F86,Participants!$A$1:$F$798,3,FALSE)</f>
        <v>#N/A</v>
      </c>
      <c r="K86" s="11" t="e">
        <f>+VLOOKUP(F86,Participants!$A$1:$G$798,7,FALSE)</f>
        <v>#N/A</v>
      </c>
      <c r="L86" s="91"/>
      <c r="M86" s="46"/>
      <c r="N86" s="24"/>
      <c r="O86" s="24"/>
    </row>
    <row r="87" spans="6:15" ht="14.25" customHeight="1" x14ac:dyDescent="0.25">
      <c r="F87" s="84"/>
      <c r="G87" s="85" t="e">
        <f>+VLOOKUP(F87,Participants!$A$1:$F$798,2,FALSE)</f>
        <v>#N/A</v>
      </c>
      <c r="H87" s="85" t="e">
        <f>+VLOOKUP(F87,Participants!$A$1:$F$798,4,FALSE)</f>
        <v>#N/A</v>
      </c>
      <c r="I87" s="85" t="e">
        <f>+VLOOKUP(F87,Participants!$A$1:$F$798,5,FALSE)</f>
        <v>#N/A</v>
      </c>
      <c r="J87" s="85" t="e">
        <f>+VLOOKUP(F87,Participants!$A$1:$F$798,3,FALSE)</f>
        <v>#N/A</v>
      </c>
      <c r="K87" s="11" t="e">
        <f>+VLOOKUP(F87,Participants!$A$1:$G$798,7,FALSE)</f>
        <v>#N/A</v>
      </c>
      <c r="L87" s="86"/>
      <c r="M87" s="85"/>
      <c r="N87" s="87"/>
      <c r="O87" s="87"/>
    </row>
    <row r="88" spans="6:15" ht="14.25" customHeight="1" x14ac:dyDescent="0.25">
      <c r="F88" s="90"/>
      <c r="G88" s="46" t="e">
        <f>+VLOOKUP(F88,Participants!$A$1:$F$798,2,FALSE)</f>
        <v>#N/A</v>
      </c>
      <c r="H88" s="46" t="e">
        <f>+VLOOKUP(F88,Participants!$A$1:$F$798,4,FALSE)</f>
        <v>#N/A</v>
      </c>
      <c r="I88" s="46" t="e">
        <f>+VLOOKUP(F88,Participants!$A$1:$F$798,5,FALSE)</f>
        <v>#N/A</v>
      </c>
      <c r="J88" s="46" t="e">
        <f>+VLOOKUP(F88,Participants!$A$1:$F$798,3,FALSE)</f>
        <v>#N/A</v>
      </c>
      <c r="K88" s="11" t="e">
        <f>+VLOOKUP(F88,Participants!$A$1:$G$798,7,FALSE)</f>
        <v>#N/A</v>
      </c>
      <c r="L88" s="91"/>
      <c r="M88" s="46"/>
      <c r="N88" s="24"/>
      <c r="O88" s="24"/>
    </row>
    <row r="89" spans="6:15" ht="14.25" customHeight="1" x14ac:dyDescent="0.25">
      <c r="F89" s="84"/>
      <c r="G89" s="85" t="e">
        <f>+VLOOKUP(F89,Participants!$A$1:$F$798,2,FALSE)</f>
        <v>#N/A</v>
      </c>
      <c r="H89" s="85" t="e">
        <f>+VLOOKUP(F89,Participants!$A$1:$F$798,4,FALSE)</f>
        <v>#N/A</v>
      </c>
      <c r="I89" s="85" t="e">
        <f>+VLOOKUP(F89,Participants!$A$1:$F$798,5,FALSE)</f>
        <v>#N/A</v>
      </c>
      <c r="J89" s="85" t="e">
        <f>+VLOOKUP(F89,Participants!$A$1:$F$798,3,FALSE)</f>
        <v>#N/A</v>
      </c>
      <c r="K89" s="11" t="e">
        <f>+VLOOKUP(F89,Participants!$A$1:$G$798,7,FALSE)</f>
        <v>#N/A</v>
      </c>
      <c r="L89" s="86"/>
      <c r="M89" s="85"/>
      <c r="N89" s="87"/>
      <c r="O89" s="87"/>
    </row>
    <row r="90" spans="6:15" ht="14.25" customHeight="1" x14ac:dyDescent="0.25">
      <c r="F90" s="90"/>
      <c r="G90" s="46" t="e">
        <f>+VLOOKUP(F90,Participants!$A$1:$F$798,2,FALSE)</f>
        <v>#N/A</v>
      </c>
      <c r="H90" s="46" t="e">
        <f>+VLOOKUP(F90,Participants!$A$1:$F$798,4,FALSE)</f>
        <v>#N/A</v>
      </c>
      <c r="I90" s="46" t="e">
        <f>+VLOOKUP(F90,Participants!$A$1:$F$798,5,FALSE)</f>
        <v>#N/A</v>
      </c>
      <c r="J90" s="46" t="e">
        <f>+VLOOKUP(F90,Participants!$A$1:$F$798,3,FALSE)</f>
        <v>#N/A</v>
      </c>
      <c r="K90" s="11" t="e">
        <f>+VLOOKUP(F90,Participants!$A$1:$G$798,7,FALSE)</f>
        <v>#N/A</v>
      </c>
      <c r="L90" s="91"/>
      <c r="M90" s="46"/>
      <c r="N90" s="24"/>
      <c r="O90" s="24"/>
    </row>
    <row r="91" spans="6:15" ht="14.25" customHeight="1" x14ac:dyDescent="0.25">
      <c r="F91" s="84"/>
      <c r="G91" s="85" t="e">
        <f>+VLOOKUP(F91,Participants!$A$1:$F$798,2,FALSE)</f>
        <v>#N/A</v>
      </c>
      <c r="H91" s="85" t="e">
        <f>+VLOOKUP(F91,Participants!$A$1:$F$798,4,FALSE)</f>
        <v>#N/A</v>
      </c>
      <c r="I91" s="85" t="e">
        <f>+VLOOKUP(F91,Participants!$A$1:$F$798,5,FALSE)</f>
        <v>#N/A</v>
      </c>
      <c r="J91" s="85" t="e">
        <f>+VLOOKUP(F91,Participants!$A$1:$F$798,3,FALSE)</f>
        <v>#N/A</v>
      </c>
      <c r="K91" s="11" t="e">
        <f>+VLOOKUP(F91,Participants!$A$1:$G$798,7,FALSE)</f>
        <v>#N/A</v>
      </c>
      <c r="L91" s="86"/>
      <c r="M91" s="85"/>
      <c r="N91" s="87"/>
      <c r="O91" s="87"/>
    </row>
    <row r="92" spans="6:15" ht="14.25" customHeight="1" x14ac:dyDescent="0.25">
      <c r="F92" s="90"/>
      <c r="G92" s="46" t="e">
        <f>+VLOOKUP(F92,Participants!$A$1:$F$798,2,FALSE)</f>
        <v>#N/A</v>
      </c>
      <c r="H92" s="46" t="e">
        <f>+VLOOKUP(F92,Participants!$A$1:$F$798,4,FALSE)</f>
        <v>#N/A</v>
      </c>
      <c r="I92" s="46" t="e">
        <f>+VLOOKUP(F92,Participants!$A$1:$F$798,5,FALSE)</f>
        <v>#N/A</v>
      </c>
      <c r="J92" s="46" t="e">
        <f>+VLOOKUP(F92,Participants!$A$1:$F$798,3,FALSE)</f>
        <v>#N/A</v>
      </c>
      <c r="K92" s="11" t="e">
        <f>+VLOOKUP(F92,Participants!$A$1:$G$798,7,FALSE)</f>
        <v>#N/A</v>
      </c>
      <c r="L92" s="91"/>
      <c r="M92" s="46"/>
      <c r="N92" s="24"/>
      <c r="O92" s="24"/>
    </row>
    <row r="93" spans="6:15" ht="14.25" customHeight="1" x14ac:dyDescent="0.25">
      <c r="F93" s="84"/>
      <c r="G93" s="85" t="e">
        <f>+VLOOKUP(F93,Participants!$A$1:$F$798,2,FALSE)</f>
        <v>#N/A</v>
      </c>
      <c r="H93" s="85" t="e">
        <f>+VLOOKUP(F93,Participants!$A$1:$F$798,4,FALSE)</f>
        <v>#N/A</v>
      </c>
      <c r="I93" s="85" t="e">
        <f>+VLOOKUP(F93,Participants!$A$1:$F$798,5,FALSE)</f>
        <v>#N/A</v>
      </c>
      <c r="J93" s="85" t="e">
        <f>+VLOOKUP(F93,Participants!$A$1:$F$798,3,FALSE)</f>
        <v>#N/A</v>
      </c>
      <c r="K93" s="11" t="e">
        <f>+VLOOKUP(F93,Participants!$A$1:$G$798,7,FALSE)</f>
        <v>#N/A</v>
      </c>
      <c r="L93" s="86"/>
      <c r="M93" s="85"/>
      <c r="N93" s="87"/>
      <c r="O93" s="87"/>
    </row>
    <row r="94" spans="6:15" ht="14.25" customHeight="1" x14ac:dyDescent="0.25">
      <c r="F94" s="90"/>
      <c r="G94" s="46" t="e">
        <f>+VLOOKUP(F94,Participants!$A$1:$F$798,2,FALSE)</f>
        <v>#N/A</v>
      </c>
      <c r="H94" s="46" t="e">
        <f>+VLOOKUP(F94,Participants!$A$1:$F$798,4,FALSE)</f>
        <v>#N/A</v>
      </c>
      <c r="I94" s="46" t="e">
        <f>+VLOOKUP(F94,Participants!$A$1:$F$798,5,FALSE)</f>
        <v>#N/A</v>
      </c>
      <c r="J94" s="46" t="e">
        <f>+VLOOKUP(F94,Participants!$A$1:$F$798,3,FALSE)</f>
        <v>#N/A</v>
      </c>
      <c r="K94" s="11" t="e">
        <f>+VLOOKUP(F94,Participants!$A$1:$G$798,7,FALSE)</f>
        <v>#N/A</v>
      </c>
      <c r="L94" s="91"/>
      <c r="M94" s="46"/>
      <c r="N94" s="24"/>
      <c r="O94" s="24"/>
    </row>
    <row r="95" spans="6:15" ht="14.25" customHeight="1" x14ac:dyDescent="0.25">
      <c r="F95" s="84"/>
      <c r="G95" s="85" t="e">
        <f>+VLOOKUP(F95,Participants!$A$1:$F$798,2,FALSE)</f>
        <v>#N/A</v>
      </c>
      <c r="H95" s="85" t="e">
        <f>+VLOOKUP(F95,Participants!$A$1:$F$798,4,FALSE)</f>
        <v>#N/A</v>
      </c>
      <c r="I95" s="85" t="e">
        <f>+VLOOKUP(F95,Participants!$A$1:$F$798,5,FALSE)</f>
        <v>#N/A</v>
      </c>
      <c r="J95" s="85" t="e">
        <f>+VLOOKUP(F95,Participants!$A$1:$F$798,3,FALSE)</f>
        <v>#N/A</v>
      </c>
      <c r="K95" s="11" t="e">
        <f>+VLOOKUP(F95,Participants!$A$1:$G$798,7,FALSE)</f>
        <v>#N/A</v>
      </c>
      <c r="L95" s="86"/>
      <c r="M95" s="85"/>
      <c r="N95" s="87"/>
      <c r="O95" s="87"/>
    </row>
    <row r="96" spans="6:15" ht="14.25" customHeight="1" x14ac:dyDescent="0.25">
      <c r="F96" s="90"/>
      <c r="G96" s="46" t="e">
        <f>+VLOOKUP(F96,Participants!$A$1:$F$798,2,FALSE)</f>
        <v>#N/A</v>
      </c>
      <c r="H96" s="46" t="e">
        <f>+VLOOKUP(F96,Participants!$A$1:$F$798,4,FALSE)</f>
        <v>#N/A</v>
      </c>
      <c r="I96" s="46" t="e">
        <f>+VLOOKUP(F96,Participants!$A$1:$F$798,5,FALSE)</f>
        <v>#N/A</v>
      </c>
      <c r="J96" s="46" t="e">
        <f>+VLOOKUP(F96,Participants!$A$1:$F$798,3,FALSE)</f>
        <v>#N/A</v>
      </c>
      <c r="K96" s="11" t="e">
        <f>+VLOOKUP(F96,Participants!$A$1:$G$798,7,FALSE)</f>
        <v>#N/A</v>
      </c>
      <c r="L96" s="91"/>
      <c r="M96" s="46"/>
      <c r="N96" s="24"/>
      <c r="O96" s="24"/>
    </row>
    <row r="97" spans="6:15" ht="14.25" customHeight="1" x14ac:dyDescent="0.25">
      <c r="F97" s="84"/>
      <c r="G97" s="85" t="e">
        <f>+VLOOKUP(F97,Participants!$A$1:$F$798,2,FALSE)</f>
        <v>#N/A</v>
      </c>
      <c r="H97" s="85" t="e">
        <f>+VLOOKUP(F97,Participants!$A$1:$F$798,4,FALSE)</f>
        <v>#N/A</v>
      </c>
      <c r="I97" s="85" t="e">
        <f>+VLOOKUP(F97,Participants!$A$1:$F$798,5,FALSE)</f>
        <v>#N/A</v>
      </c>
      <c r="J97" s="85" t="e">
        <f>+VLOOKUP(F97,Participants!$A$1:$F$798,3,FALSE)</f>
        <v>#N/A</v>
      </c>
      <c r="K97" s="11" t="e">
        <f>+VLOOKUP(F97,Participants!$A$1:$G$798,7,FALSE)</f>
        <v>#N/A</v>
      </c>
      <c r="L97" s="86"/>
      <c r="M97" s="85"/>
      <c r="N97" s="87"/>
      <c r="O97" s="87"/>
    </row>
    <row r="98" spans="6:15" ht="14.25" customHeight="1" x14ac:dyDescent="0.25">
      <c r="F98" s="90"/>
      <c r="G98" s="46" t="e">
        <f>+VLOOKUP(F98,Participants!$A$1:$F$798,2,FALSE)</f>
        <v>#N/A</v>
      </c>
      <c r="H98" s="46" t="e">
        <f>+VLOOKUP(F98,Participants!$A$1:$F$798,4,FALSE)</f>
        <v>#N/A</v>
      </c>
      <c r="I98" s="46" t="e">
        <f>+VLOOKUP(F98,Participants!$A$1:$F$798,5,FALSE)</f>
        <v>#N/A</v>
      </c>
      <c r="J98" s="46" t="e">
        <f>+VLOOKUP(F98,Participants!$A$1:$F$798,3,FALSE)</f>
        <v>#N/A</v>
      </c>
      <c r="K98" s="11" t="e">
        <f>+VLOOKUP(F98,Participants!$A$1:$G$798,7,FALSE)</f>
        <v>#N/A</v>
      </c>
      <c r="L98" s="91"/>
      <c r="M98" s="46"/>
      <c r="N98" s="24"/>
      <c r="O98" s="24"/>
    </row>
    <row r="99" spans="6:15" ht="14.25" customHeight="1" x14ac:dyDescent="0.25">
      <c r="F99" s="84"/>
      <c r="G99" s="85" t="e">
        <f>+VLOOKUP(F99,Participants!$A$1:$F$798,2,FALSE)</f>
        <v>#N/A</v>
      </c>
      <c r="H99" s="85" t="e">
        <f>+VLOOKUP(F99,Participants!$A$1:$F$798,4,FALSE)</f>
        <v>#N/A</v>
      </c>
      <c r="I99" s="85" t="e">
        <f>+VLOOKUP(F99,Participants!$A$1:$F$798,5,FALSE)</f>
        <v>#N/A</v>
      </c>
      <c r="J99" s="85" t="e">
        <f>+VLOOKUP(F99,Participants!$A$1:$F$798,3,FALSE)</f>
        <v>#N/A</v>
      </c>
      <c r="K99" s="11" t="e">
        <f>+VLOOKUP(F99,Participants!$A$1:$G$798,7,FALSE)</f>
        <v>#N/A</v>
      </c>
      <c r="L99" s="86"/>
      <c r="M99" s="85"/>
      <c r="N99" s="87"/>
      <c r="O99" s="87"/>
    </row>
    <row r="100" spans="6:15" ht="14.25" customHeight="1" x14ac:dyDescent="0.25">
      <c r="F100" s="90"/>
      <c r="G100" s="46" t="e">
        <f>+VLOOKUP(F100,Participants!$A$1:$F$798,2,FALSE)</f>
        <v>#N/A</v>
      </c>
      <c r="H100" s="46" t="e">
        <f>+VLOOKUP(F100,Participants!$A$1:$F$798,4,FALSE)</f>
        <v>#N/A</v>
      </c>
      <c r="I100" s="46" t="e">
        <f>+VLOOKUP(F100,Participants!$A$1:$F$798,5,FALSE)</f>
        <v>#N/A</v>
      </c>
      <c r="J100" s="46" t="e">
        <f>+VLOOKUP(F100,Participants!$A$1:$F$798,3,FALSE)</f>
        <v>#N/A</v>
      </c>
      <c r="K100" s="11" t="e">
        <f>+VLOOKUP(F100,Participants!$A$1:$G$798,7,FALSE)</f>
        <v>#N/A</v>
      </c>
      <c r="L100" s="91"/>
      <c r="M100" s="46"/>
      <c r="N100" s="24"/>
      <c r="O100" s="24"/>
    </row>
    <row r="101" spans="6:15" ht="14.25" customHeight="1" x14ac:dyDescent="0.25">
      <c r="F101" s="84"/>
      <c r="G101" s="85" t="e">
        <f>+VLOOKUP(F101,Participants!$A$1:$F$798,2,FALSE)</f>
        <v>#N/A</v>
      </c>
      <c r="H101" s="85" t="e">
        <f>+VLOOKUP(F101,Participants!$A$1:$F$798,4,FALSE)</f>
        <v>#N/A</v>
      </c>
      <c r="I101" s="85" t="e">
        <f>+VLOOKUP(F101,Participants!$A$1:$F$798,5,FALSE)</f>
        <v>#N/A</v>
      </c>
      <c r="J101" s="85" t="e">
        <f>+VLOOKUP(F101,Participants!$A$1:$F$798,3,FALSE)</f>
        <v>#N/A</v>
      </c>
      <c r="K101" s="11" t="e">
        <f>+VLOOKUP(F101,Participants!$A$1:$G$798,7,FALSE)</f>
        <v>#N/A</v>
      </c>
      <c r="L101" s="86"/>
      <c r="M101" s="85"/>
      <c r="N101" s="87"/>
      <c r="O101" s="87"/>
    </row>
    <row r="102" spans="6:15" ht="14.25" customHeight="1" x14ac:dyDescent="0.25">
      <c r="F102" s="90"/>
      <c r="G102" s="46" t="e">
        <f>+VLOOKUP(F102,Participants!$A$1:$F$798,2,FALSE)</f>
        <v>#N/A</v>
      </c>
      <c r="H102" s="46" t="e">
        <f>+VLOOKUP(F102,Participants!$A$1:$F$798,4,FALSE)</f>
        <v>#N/A</v>
      </c>
      <c r="I102" s="46" t="e">
        <f>+VLOOKUP(F102,Participants!$A$1:$F$798,5,FALSE)</f>
        <v>#N/A</v>
      </c>
      <c r="J102" s="46" t="e">
        <f>+VLOOKUP(F102,Participants!$A$1:$F$798,3,FALSE)</f>
        <v>#N/A</v>
      </c>
      <c r="K102" s="11" t="e">
        <f>+VLOOKUP(F102,Participants!$A$1:$G$798,7,FALSE)</f>
        <v>#N/A</v>
      </c>
      <c r="L102" s="91"/>
      <c r="M102" s="46"/>
      <c r="N102" s="24"/>
      <c r="O102" s="24"/>
    </row>
    <row r="103" spans="6:15" ht="14.25" customHeight="1" x14ac:dyDescent="0.25">
      <c r="F103" s="84"/>
      <c r="G103" s="85" t="e">
        <f>+VLOOKUP(F103,Participants!$A$1:$F$798,2,FALSE)</f>
        <v>#N/A</v>
      </c>
      <c r="H103" s="85" t="e">
        <f>+VLOOKUP(F103,Participants!$A$1:$F$798,4,FALSE)</f>
        <v>#N/A</v>
      </c>
      <c r="I103" s="85" t="e">
        <f>+VLOOKUP(F103,Participants!$A$1:$F$798,5,FALSE)</f>
        <v>#N/A</v>
      </c>
      <c r="J103" s="85" t="e">
        <f>+VLOOKUP(F103,Participants!$A$1:$F$798,3,FALSE)</f>
        <v>#N/A</v>
      </c>
      <c r="K103" s="11" t="e">
        <f>+VLOOKUP(F103,Participants!$A$1:$G$798,7,FALSE)</f>
        <v>#N/A</v>
      </c>
      <c r="L103" s="86"/>
      <c r="M103" s="85"/>
      <c r="N103" s="87"/>
      <c r="O103" s="87"/>
    </row>
    <row r="104" spans="6:15" ht="14.25" customHeight="1" x14ac:dyDescent="0.25">
      <c r="F104" s="90"/>
      <c r="G104" s="46" t="e">
        <f>+VLOOKUP(F104,Participants!$A$1:$F$798,2,FALSE)</f>
        <v>#N/A</v>
      </c>
      <c r="H104" s="46" t="e">
        <f>+VLOOKUP(F104,Participants!$A$1:$F$798,4,FALSE)</f>
        <v>#N/A</v>
      </c>
      <c r="I104" s="46" t="e">
        <f>+VLOOKUP(F104,Participants!$A$1:$F$798,5,FALSE)</f>
        <v>#N/A</v>
      </c>
      <c r="J104" s="46" t="e">
        <f>+VLOOKUP(F104,Participants!$A$1:$F$798,3,FALSE)</f>
        <v>#N/A</v>
      </c>
      <c r="K104" s="11" t="e">
        <f>+VLOOKUP(F104,Participants!$A$1:$G$798,7,FALSE)</f>
        <v>#N/A</v>
      </c>
      <c r="L104" s="91"/>
      <c r="M104" s="46"/>
      <c r="N104" s="24"/>
      <c r="O104" s="24"/>
    </row>
    <row r="105" spans="6:15" ht="14.25" customHeight="1" x14ac:dyDescent="0.25">
      <c r="F105" s="84"/>
      <c r="G105" s="85" t="e">
        <f>+VLOOKUP(F105,Participants!$A$1:$F$798,2,FALSE)</f>
        <v>#N/A</v>
      </c>
      <c r="H105" s="85" t="e">
        <f>+VLOOKUP(F105,Participants!$A$1:$F$798,4,FALSE)</f>
        <v>#N/A</v>
      </c>
      <c r="I105" s="85" t="e">
        <f>+VLOOKUP(F105,Participants!$A$1:$F$798,5,FALSE)</f>
        <v>#N/A</v>
      </c>
      <c r="J105" s="85" t="e">
        <f>+VLOOKUP(F105,Participants!$A$1:$F$798,3,FALSE)</f>
        <v>#N/A</v>
      </c>
      <c r="K105" s="11" t="e">
        <f>+VLOOKUP(F105,Participants!$A$1:$G$798,7,FALSE)</f>
        <v>#N/A</v>
      </c>
      <c r="L105" s="86"/>
      <c r="M105" s="85"/>
      <c r="N105" s="87"/>
      <c r="O105" s="87"/>
    </row>
    <row r="106" spans="6:15" ht="14.25" customHeight="1" x14ac:dyDescent="0.25">
      <c r="F106" s="90"/>
      <c r="G106" s="46" t="e">
        <f>+VLOOKUP(F106,Participants!$A$1:$F$798,2,FALSE)</f>
        <v>#N/A</v>
      </c>
      <c r="H106" s="46" t="e">
        <f>+VLOOKUP(F106,Participants!$A$1:$F$798,4,FALSE)</f>
        <v>#N/A</v>
      </c>
      <c r="I106" s="46" t="e">
        <f>+VLOOKUP(F106,Participants!$A$1:$F$798,5,FALSE)</f>
        <v>#N/A</v>
      </c>
      <c r="J106" s="46" t="e">
        <f>+VLOOKUP(F106,Participants!$A$1:$F$798,3,FALSE)</f>
        <v>#N/A</v>
      </c>
      <c r="K106" s="11" t="e">
        <f>+VLOOKUP(F106,Participants!$A$1:$G$798,7,FALSE)</f>
        <v>#N/A</v>
      </c>
      <c r="L106" s="91"/>
      <c r="M106" s="46"/>
      <c r="N106" s="24"/>
      <c r="O106" s="24"/>
    </row>
    <row r="107" spans="6:15" ht="14.25" customHeight="1" x14ac:dyDescent="0.25">
      <c r="F107" s="84"/>
      <c r="G107" s="85" t="e">
        <f>+VLOOKUP(F107,Participants!$A$1:$F$798,2,FALSE)</f>
        <v>#N/A</v>
      </c>
      <c r="H107" s="85" t="e">
        <f>+VLOOKUP(F107,Participants!$A$1:$F$798,4,FALSE)</f>
        <v>#N/A</v>
      </c>
      <c r="I107" s="85" t="e">
        <f>+VLOOKUP(F107,Participants!$A$1:$F$798,5,FALSE)</f>
        <v>#N/A</v>
      </c>
      <c r="J107" s="85" t="e">
        <f>+VLOOKUP(F107,Participants!$A$1:$F$798,3,FALSE)</f>
        <v>#N/A</v>
      </c>
      <c r="K107" s="11" t="e">
        <f>+VLOOKUP(F107,Participants!$A$1:$G$798,7,FALSE)</f>
        <v>#N/A</v>
      </c>
      <c r="L107" s="86"/>
      <c r="M107" s="85"/>
      <c r="N107" s="87"/>
      <c r="O107" s="87"/>
    </row>
    <row r="108" spans="6:15" ht="14.25" customHeight="1" x14ac:dyDescent="0.25">
      <c r="F108" s="90"/>
      <c r="G108" s="46" t="e">
        <f>+VLOOKUP(F108,Participants!$A$1:$F$798,2,FALSE)</f>
        <v>#N/A</v>
      </c>
      <c r="H108" s="46" t="e">
        <f>+VLOOKUP(F108,Participants!$A$1:$F$798,4,FALSE)</f>
        <v>#N/A</v>
      </c>
      <c r="I108" s="46" t="e">
        <f>+VLOOKUP(F108,Participants!$A$1:$F$798,5,FALSE)</f>
        <v>#N/A</v>
      </c>
      <c r="J108" s="46" t="e">
        <f>+VLOOKUP(F108,Participants!$A$1:$F$798,3,FALSE)</f>
        <v>#N/A</v>
      </c>
      <c r="K108" s="11" t="e">
        <f>+VLOOKUP(F108,Participants!$A$1:$G$798,7,FALSE)</f>
        <v>#N/A</v>
      </c>
      <c r="L108" s="91"/>
      <c r="M108" s="46"/>
      <c r="N108" s="24"/>
      <c r="O108" s="24"/>
    </row>
    <row r="109" spans="6:15" ht="14.25" customHeight="1" x14ac:dyDescent="0.25">
      <c r="F109" s="84"/>
      <c r="G109" s="85" t="e">
        <f>+VLOOKUP(F109,Participants!$A$1:$F$798,2,FALSE)</f>
        <v>#N/A</v>
      </c>
      <c r="H109" s="85" t="e">
        <f>+VLOOKUP(F109,Participants!$A$1:$F$798,4,FALSE)</f>
        <v>#N/A</v>
      </c>
      <c r="I109" s="85" t="e">
        <f>+VLOOKUP(F109,Participants!$A$1:$F$798,5,FALSE)</f>
        <v>#N/A</v>
      </c>
      <c r="J109" s="85" t="e">
        <f>+VLOOKUP(F109,Participants!$A$1:$F$798,3,FALSE)</f>
        <v>#N/A</v>
      </c>
      <c r="K109" s="11" t="e">
        <f>+VLOOKUP(F109,Participants!$A$1:$G$798,7,FALSE)</f>
        <v>#N/A</v>
      </c>
      <c r="L109" s="86"/>
      <c r="M109" s="85"/>
      <c r="N109" s="87"/>
      <c r="O109" s="87"/>
    </row>
    <row r="110" spans="6:15" ht="14.25" customHeight="1" x14ac:dyDescent="0.25">
      <c r="F110" s="90"/>
      <c r="G110" s="46" t="e">
        <f>+VLOOKUP(F110,Participants!$A$1:$F$798,2,FALSE)</f>
        <v>#N/A</v>
      </c>
      <c r="H110" s="46" t="e">
        <f>+VLOOKUP(F110,Participants!$A$1:$F$798,4,FALSE)</f>
        <v>#N/A</v>
      </c>
      <c r="I110" s="46" t="e">
        <f>+VLOOKUP(F110,Participants!$A$1:$F$798,5,FALSE)</f>
        <v>#N/A</v>
      </c>
      <c r="J110" s="46" t="e">
        <f>+VLOOKUP(F110,Participants!$A$1:$F$798,3,FALSE)</f>
        <v>#N/A</v>
      </c>
      <c r="K110" s="11" t="e">
        <f>+VLOOKUP(F110,Participants!$A$1:$G$798,7,FALSE)</f>
        <v>#N/A</v>
      </c>
      <c r="L110" s="91"/>
      <c r="M110" s="46"/>
      <c r="N110" s="24"/>
      <c r="O110" s="24"/>
    </row>
    <row r="111" spans="6:15" ht="14.25" customHeight="1" x14ac:dyDescent="0.25">
      <c r="F111" s="84"/>
      <c r="G111" s="85" t="e">
        <f>+VLOOKUP(F111,Participants!$A$1:$F$798,2,FALSE)</f>
        <v>#N/A</v>
      </c>
      <c r="H111" s="85" t="e">
        <f>+VLOOKUP(F111,Participants!$A$1:$F$798,4,FALSE)</f>
        <v>#N/A</v>
      </c>
      <c r="I111" s="85" t="e">
        <f>+VLOOKUP(F111,Participants!$A$1:$F$798,5,FALSE)</f>
        <v>#N/A</v>
      </c>
      <c r="J111" s="85" t="e">
        <f>+VLOOKUP(F111,Participants!$A$1:$F$798,3,FALSE)</f>
        <v>#N/A</v>
      </c>
      <c r="K111" s="11" t="e">
        <f>+VLOOKUP(F111,Participants!$A$1:$G$798,7,FALSE)</f>
        <v>#N/A</v>
      </c>
      <c r="L111" s="86"/>
      <c r="M111" s="85"/>
      <c r="N111" s="87"/>
      <c r="O111" s="87"/>
    </row>
    <row r="112" spans="6:15" ht="14.25" customHeight="1" x14ac:dyDescent="0.25">
      <c r="F112" s="90"/>
      <c r="G112" s="46" t="e">
        <f>+VLOOKUP(F112,Participants!$A$1:$F$798,2,FALSE)</f>
        <v>#N/A</v>
      </c>
      <c r="H112" s="46" t="e">
        <f>+VLOOKUP(F112,Participants!$A$1:$F$798,4,FALSE)</f>
        <v>#N/A</v>
      </c>
      <c r="I112" s="46" t="e">
        <f>+VLOOKUP(F112,Participants!$A$1:$F$798,5,FALSE)</f>
        <v>#N/A</v>
      </c>
      <c r="J112" s="46" t="e">
        <f>+VLOOKUP(F112,Participants!$A$1:$F$798,3,FALSE)</f>
        <v>#N/A</v>
      </c>
      <c r="K112" s="11" t="e">
        <f>+VLOOKUP(F112,Participants!$A$1:$G$798,7,FALSE)</f>
        <v>#N/A</v>
      </c>
      <c r="L112" s="91"/>
      <c r="M112" s="46"/>
      <c r="N112" s="24"/>
      <c r="O112" s="24"/>
    </row>
    <row r="113" spans="2:26" ht="14.25" customHeight="1" x14ac:dyDescent="0.25">
      <c r="B113" s="83"/>
      <c r="C113" s="83"/>
      <c r="D113" s="84"/>
      <c r="E113" s="84"/>
      <c r="F113" s="84"/>
      <c r="G113" s="85" t="e">
        <f>+VLOOKUP(F113,Participants!$A$1:$F$798,2,FALSE)</f>
        <v>#N/A</v>
      </c>
      <c r="H113" s="85" t="e">
        <f>+VLOOKUP(F113,Participants!$A$1:$F$798,4,FALSE)</f>
        <v>#N/A</v>
      </c>
      <c r="I113" s="85" t="e">
        <f>+VLOOKUP(F113,Participants!$A$1:$F$798,5,FALSE)</f>
        <v>#N/A</v>
      </c>
      <c r="J113" s="85" t="e">
        <f>+VLOOKUP(F113,Participants!$A$1:$F$798,3,FALSE)</f>
        <v>#N/A</v>
      </c>
      <c r="K113" s="11" t="e">
        <f>+VLOOKUP(F113,Participants!$A$1:$G$798,7,FALSE)</f>
        <v>#N/A</v>
      </c>
      <c r="L113" s="86"/>
      <c r="M113" s="85"/>
      <c r="N113" s="87"/>
      <c r="O113" s="87"/>
    </row>
    <row r="114" spans="2:26" ht="14.25" customHeight="1" x14ac:dyDescent="0.25">
      <c r="B114" s="89"/>
      <c r="C114" s="89"/>
      <c r="D114" s="90"/>
      <c r="E114" s="90"/>
      <c r="F114" s="90"/>
      <c r="G114" s="46" t="e">
        <f>+VLOOKUP(F114,Participants!$A$1:$F$798,2,FALSE)</f>
        <v>#N/A</v>
      </c>
      <c r="H114" s="46" t="e">
        <f>+VLOOKUP(F114,Participants!$A$1:$F$798,4,FALSE)</f>
        <v>#N/A</v>
      </c>
      <c r="I114" s="46" t="e">
        <f>+VLOOKUP(F114,Participants!$A$1:$F$798,5,FALSE)</f>
        <v>#N/A</v>
      </c>
      <c r="J114" s="46" t="e">
        <f>+VLOOKUP(F114,Participants!$A$1:$F$798,3,FALSE)</f>
        <v>#N/A</v>
      </c>
      <c r="K114" s="11" t="e">
        <f>+VLOOKUP(F114,Participants!$A$1:$G$798,7,FALSE)</f>
        <v>#N/A</v>
      </c>
      <c r="L114" s="91"/>
      <c r="M114" s="46"/>
      <c r="N114" s="24"/>
      <c r="O114" s="24"/>
    </row>
    <row r="115" spans="2:26" ht="14.25" customHeight="1" x14ac:dyDescent="0.25">
      <c r="B115" s="83"/>
      <c r="C115" s="83"/>
      <c r="D115" s="84"/>
      <c r="E115" s="84"/>
      <c r="F115" s="84"/>
      <c r="G115" s="85" t="e">
        <f>+VLOOKUP(F115,Participants!$A$1:$F$798,2,FALSE)</f>
        <v>#N/A</v>
      </c>
      <c r="H115" s="85" t="e">
        <f>+VLOOKUP(F115,Participants!$A$1:$F$798,4,FALSE)</f>
        <v>#N/A</v>
      </c>
      <c r="I115" s="85" t="e">
        <f>+VLOOKUP(F115,Participants!$A$1:$F$798,5,FALSE)</f>
        <v>#N/A</v>
      </c>
      <c r="J115" s="85" t="e">
        <f>+VLOOKUP(F115,Participants!$A$1:$F$798,3,FALSE)</f>
        <v>#N/A</v>
      </c>
      <c r="K115" s="11" t="e">
        <f>+VLOOKUP(F115,Participants!$A$1:$G$798,7,FALSE)</f>
        <v>#N/A</v>
      </c>
      <c r="L115" s="86"/>
      <c r="M115" s="85"/>
      <c r="N115" s="87"/>
      <c r="O115" s="87"/>
    </row>
    <row r="116" spans="2:26" ht="14.25" customHeight="1" x14ac:dyDescent="0.25">
      <c r="B116" s="89"/>
      <c r="C116" s="89"/>
      <c r="D116" s="90"/>
      <c r="E116" s="90"/>
      <c r="F116" s="90"/>
      <c r="G116" s="46" t="e">
        <f>+VLOOKUP(F116,Participants!$A$1:$F$798,2,FALSE)</f>
        <v>#N/A</v>
      </c>
      <c r="H116" s="46" t="e">
        <f>+VLOOKUP(F116,Participants!$A$1:$F$798,4,FALSE)</f>
        <v>#N/A</v>
      </c>
      <c r="I116" s="46" t="e">
        <f>+VLOOKUP(F116,Participants!$A$1:$F$798,5,FALSE)</f>
        <v>#N/A</v>
      </c>
      <c r="J116" s="46" t="e">
        <f>+VLOOKUP(F116,Participants!$A$1:$F$798,3,FALSE)</f>
        <v>#N/A</v>
      </c>
      <c r="K116" s="11" t="e">
        <f>+VLOOKUP(F116,Participants!$A$1:$G$798,7,FALSE)</f>
        <v>#N/A</v>
      </c>
      <c r="L116" s="91"/>
      <c r="M116" s="46"/>
      <c r="N116" s="24"/>
      <c r="O116" s="24"/>
    </row>
    <row r="117" spans="2:26" ht="14.25" customHeight="1" x14ac:dyDescent="0.25">
      <c r="B117" s="83"/>
      <c r="C117" s="83"/>
      <c r="D117" s="84"/>
      <c r="E117" s="84"/>
      <c r="F117" s="84"/>
      <c r="G117" s="85" t="e">
        <f>+VLOOKUP(F117,Participants!$A$1:$F$798,2,FALSE)</f>
        <v>#N/A</v>
      </c>
      <c r="H117" s="85" t="e">
        <f>+VLOOKUP(F117,Participants!$A$1:$F$798,4,FALSE)</f>
        <v>#N/A</v>
      </c>
      <c r="I117" s="85" t="e">
        <f>+VLOOKUP(F117,Participants!$A$1:$F$798,5,FALSE)</f>
        <v>#N/A</v>
      </c>
      <c r="J117" s="85" t="e">
        <f>+VLOOKUP(F117,Participants!$A$1:$F$798,3,FALSE)</f>
        <v>#N/A</v>
      </c>
      <c r="K117" s="11" t="e">
        <f>+VLOOKUP(F117,Participants!$A$1:$G$798,7,FALSE)</f>
        <v>#N/A</v>
      </c>
      <c r="L117" s="86"/>
      <c r="M117" s="85"/>
      <c r="N117" s="87"/>
      <c r="O117" s="87"/>
    </row>
    <row r="118" spans="2:26" ht="14.25" customHeight="1" x14ac:dyDescent="0.25">
      <c r="B118" s="89"/>
      <c r="C118" s="89"/>
      <c r="D118" s="90"/>
      <c r="E118" s="90"/>
      <c r="F118" s="90"/>
      <c r="G118" s="46" t="e">
        <f>+VLOOKUP(F118,Participants!$A$1:$F$798,2,FALSE)</f>
        <v>#N/A</v>
      </c>
      <c r="H118" s="46" t="e">
        <f>+VLOOKUP(F118,Participants!$A$1:$F$798,4,FALSE)</f>
        <v>#N/A</v>
      </c>
      <c r="I118" s="46" t="e">
        <f>+VLOOKUP(F118,Participants!$A$1:$F$798,5,FALSE)</f>
        <v>#N/A</v>
      </c>
      <c r="J118" s="46" t="e">
        <f>+VLOOKUP(F118,Participants!$A$1:$F$798,3,FALSE)</f>
        <v>#N/A</v>
      </c>
      <c r="K118" s="11" t="e">
        <f>+VLOOKUP(F118,Participants!$A$1:$G$798,7,FALSE)</f>
        <v>#N/A</v>
      </c>
      <c r="L118" s="91"/>
      <c r="M118" s="46"/>
      <c r="N118" s="24"/>
      <c r="O118" s="24"/>
    </row>
    <row r="119" spans="2:26" ht="14.25" customHeight="1" x14ac:dyDescent="0.25">
      <c r="B119" s="83"/>
      <c r="C119" s="83"/>
      <c r="D119" s="84"/>
      <c r="E119" s="84"/>
      <c r="F119" s="84"/>
      <c r="G119" s="85" t="e">
        <f>+VLOOKUP(F119,Participants!$A$1:$F$798,2,FALSE)</f>
        <v>#N/A</v>
      </c>
      <c r="H119" s="85" t="e">
        <f>+VLOOKUP(F119,Participants!$A$1:$F$798,4,FALSE)</f>
        <v>#N/A</v>
      </c>
      <c r="I119" s="85" t="e">
        <f>+VLOOKUP(F119,Participants!$A$1:$F$798,5,FALSE)</f>
        <v>#N/A</v>
      </c>
      <c r="J119" s="85" t="e">
        <f>+VLOOKUP(F119,Participants!$A$1:$F$798,3,FALSE)</f>
        <v>#N/A</v>
      </c>
      <c r="K119" s="11" t="e">
        <f>+VLOOKUP(F119,Participants!$A$1:$G$798,7,FALSE)</f>
        <v>#N/A</v>
      </c>
      <c r="L119" s="86"/>
      <c r="M119" s="85"/>
      <c r="N119" s="87"/>
      <c r="O119" s="87"/>
    </row>
    <row r="120" spans="2:26" ht="14.25" customHeight="1" x14ac:dyDescent="0.25">
      <c r="B120" s="89"/>
      <c r="C120" s="89"/>
      <c r="D120" s="90"/>
      <c r="E120" s="90"/>
      <c r="F120" s="90"/>
      <c r="G120" s="46" t="e">
        <f>+VLOOKUP(F120,Participants!$A$1:$F$798,2,FALSE)</f>
        <v>#N/A</v>
      </c>
      <c r="H120" s="46" t="e">
        <f>+VLOOKUP(F120,Participants!$A$1:$F$798,4,FALSE)</f>
        <v>#N/A</v>
      </c>
      <c r="I120" s="46" t="e">
        <f>+VLOOKUP(F120,Participants!$A$1:$F$798,5,FALSE)</f>
        <v>#N/A</v>
      </c>
      <c r="J120" s="46" t="e">
        <f>+VLOOKUP(F120,Participants!$A$1:$F$798,3,FALSE)</f>
        <v>#N/A</v>
      </c>
      <c r="K120" s="11" t="e">
        <f>+VLOOKUP(F120,Participants!$A$1:$G$798,7,FALSE)</f>
        <v>#N/A</v>
      </c>
      <c r="L120" s="91"/>
      <c r="M120" s="46"/>
      <c r="N120" s="24"/>
      <c r="O120" s="24"/>
    </row>
    <row r="121" spans="2:26" ht="14.25" customHeight="1" x14ac:dyDescent="0.25">
      <c r="B121" s="83"/>
      <c r="C121" s="83"/>
      <c r="D121" s="84"/>
      <c r="E121" s="84"/>
      <c r="F121" s="84"/>
      <c r="G121" s="85" t="e">
        <f>+VLOOKUP(F121,Participants!$A$1:$F$798,2,FALSE)</f>
        <v>#N/A</v>
      </c>
      <c r="H121" s="85" t="e">
        <f>+VLOOKUP(F121,Participants!$A$1:$F$798,4,FALSE)</f>
        <v>#N/A</v>
      </c>
      <c r="I121" s="85" t="e">
        <f>+VLOOKUP(F121,Participants!$A$1:$F$798,5,FALSE)</f>
        <v>#N/A</v>
      </c>
      <c r="J121" s="85" t="e">
        <f>+VLOOKUP(F121,Participants!$A$1:$F$798,3,FALSE)</f>
        <v>#N/A</v>
      </c>
      <c r="K121" s="11" t="e">
        <f>+VLOOKUP(F121,Participants!$A$1:$G$798,7,FALSE)</f>
        <v>#N/A</v>
      </c>
      <c r="L121" s="86"/>
      <c r="M121" s="85"/>
      <c r="N121" s="87"/>
      <c r="O121" s="87"/>
    </row>
    <row r="122" spans="2:26" ht="14.25" customHeight="1" x14ac:dyDescent="0.25">
      <c r="B122" s="89"/>
      <c r="C122" s="89"/>
      <c r="D122" s="90"/>
      <c r="E122" s="90"/>
      <c r="F122" s="90"/>
      <c r="G122" s="46" t="e">
        <f>+VLOOKUP(F122,Participants!$A$1:$F$798,2,FALSE)</f>
        <v>#N/A</v>
      </c>
      <c r="H122" s="46" t="e">
        <f>+VLOOKUP(F122,Participants!$A$1:$F$798,4,FALSE)</f>
        <v>#N/A</v>
      </c>
      <c r="I122" s="46" t="e">
        <f>+VLOOKUP(F122,Participants!$A$1:$F$798,5,FALSE)</f>
        <v>#N/A</v>
      </c>
      <c r="J122" s="46" t="e">
        <f>+VLOOKUP(F122,Participants!$A$1:$F$798,3,FALSE)</f>
        <v>#N/A</v>
      </c>
      <c r="K122" s="11" t="e">
        <f>+VLOOKUP(F122,Participants!$A$1:$G$798,7,FALSE)</f>
        <v>#N/A</v>
      </c>
      <c r="L122" s="91"/>
      <c r="M122" s="46"/>
      <c r="N122" s="24"/>
      <c r="O122" s="24"/>
    </row>
    <row r="123" spans="2:26" ht="14.25" customHeight="1" x14ac:dyDescent="0.25">
      <c r="B123" s="83"/>
      <c r="C123" s="83"/>
      <c r="D123" s="84"/>
      <c r="E123" s="84"/>
      <c r="F123" s="84"/>
      <c r="G123" s="85" t="e">
        <f>+VLOOKUP(F123,Participants!$A$1:$F$798,2,FALSE)</f>
        <v>#N/A</v>
      </c>
      <c r="H123" s="85" t="e">
        <f>+VLOOKUP(F123,Participants!$A$1:$F$798,4,FALSE)</f>
        <v>#N/A</v>
      </c>
      <c r="I123" s="85" t="e">
        <f>+VLOOKUP(F123,Participants!$A$1:$F$798,5,FALSE)</f>
        <v>#N/A</v>
      </c>
      <c r="J123" s="85" t="e">
        <f>+VLOOKUP(F123,Participants!$A$1:$F$798,3,FALSE)</f>
        <v>#N/A</v>
      </c>
      <c r="K123" s="11" t="e">
        <f>+VLOOKUP(F123,Participants!$A$1:$G$798,7,FALSE)</f>
        <v>#N/A</v>
      </c>
      <c r="L123" s="86"/>
      <c r="M123" s="85"/>
      <c r="N123" s="87"/>
      <c r="O123" s="87"/>
    </row>
    <row r="124" spans="2:26" ht="14.25" customHeight="1" x14ac:dyDescent="0.25">
      <c r="B124" s="89"/>
      <c r="C124" s="89"/>
      <c r="D124" s="90"/>
      <c r="E124" s="90"/>
      <c r="F124" s="90"/>
      <c r="G124" s="46" t="e">
        <f>+VLOOKUP(F124,Participants!$A$1:$F$798,2,FALSE)</f>
        <v>#N/A</v>
      </c>
      <c r="H124" s="46" t="e">
        <f>+VLOOKUP(F124,Participants!$A$1:$F$798,4,FALSE)</f>
        <v>#N/A</v>
      </c>
      <c r="I124" s="46" t="e">
        <f>+VLOOKUP(F124,Participants!$A$1:$F$798,5,FALSE)</f>
        <v>#N/A</v>
      </c>
      <c r="J124" s="46" t="e">
        <f>+VLOOKUP(F124,Participants!$A$1:$F$798,3,FALSE)</f>
        <v>#N/A</v>
      </c>
      <c r="K124" s="11" t="e">
        <f>+VLOOKUP(F124,Participants!$A$1:$G$798,7,FALSE)</f>
        <v>#N/A</v>
      </c>
      <c r="L124" s="91"/>
      <c r="M124" s="46"/>
      <c r="N124" s="24"/>
      <c r="O124" s="24"/>
    </row>
    <row r="125" spans="2:26" ht="14.25" customHeight="1" x14ac:dyDescent="0.25">
      <c r="B125" s="83"/>
      <c r="C125" s="83"/>
      <c r="D125" s="84"/>
      <c r="E125" s="84"/>
      <c r="F125" s="84"/>
      <c r="G125" s="85" t="e">
        <f>+VLOOKUP(F125,Participants!$A$1:$F$798,2,FALSE)</f>
        <v>#N/A</v>
      </c>
      <c r="H125" s="85" t="e">
        <f>+VLOOKUP(F125,Participants!$A$1:$F$798,4,FALSE)</f>
        <v>#N/A</v>
      </c>
      <c r="I125" s="85" t="e">
        <f>+VLOOKUP(F125,Participants!$A$1:$F$798,5,FALSE)</f>
        <v>#N/A</v>
      </c>
      <c r="J125" s="85" t="e">
        <f>+VLOOKUP(F125,Participants!$A$1:$F$798,3,FALSE)</f>
        <v>#N/A</v>
      </c>
      <c r="K125" s="11" t="e">
        <f>+VLOOKUP(F125,Participants!$A$1:$G$798,7,FALSE)</f>
        <v>#N/A</v>
      </c>
      <c r="L125" s="86"/>
      <c r="M125" s="85"/>
      <c r="N125" s="87"/>
      <c r="O125" s="87"/>
    </row>
    <row r="126" spans="2:26" ht="14.25" customHeight="1" x14ac:dyDescent="0.25">
      <c r="B126" s="89"/>
      <c r="C126" s="89"/>
      <c r="D126" s="90"/>
      <c r="E126" s="90"/>
      <c r="F126" s="90"/>
      <c r="G126" s="46" t="e">
        <f>+VLOOKUP(F126,Participants!$A$1:$F$798,2,FALSE)</f>
        <v>#N/A</v>
      </c>
      <c r="H126" s="46" t="e">
        <f>+VLOOKUP(F126,Participants!$A$1:$F$798,4,FALSE)</f>
        <v>#N/A</v>
      </c>
      <c r="I126" s="46" t="e">
        <f>+VLOOKUP(F126,Participants!$A$1:$F$798,5,FALSE)</f>
        <v>#N/A</v>
      </c>
      <c r="J126" s="46" t="e">
        <f>+VLOOKUP(F126,Participants!$A$1:$F$798,3,FALSE)</f>
        <v>#N/A</v>
      </c>
      <c r="K126" s="11" t="e">
        <f>+VLOOKUP(F126,Participants!$A$1:$G$798,7,FALSE)</f>
        <v>#N/A</v>
      </c>
      <c r="L126" s="91"/>
      <c r="M126" s="46"/>
      <c r="N126" s="24"/>
      <c r="O126" s="24"/>
    </row>
    <row r="127" spans="2:26" ht="14.25" customHeight="1" x14ac:dyDescent="0.25">
      <c r="L127" s="29"/>
      <c r="M127" s="29"/>
    </row>
    <row r="128" spans="2:26" ht="14.25" customHeight="1" x14ac:dyDescent="0.25">
      <c r="B128" s="31" t="s">
        <v>673</v>
      </c>
      <c r="C128" s="31" t="s">
        <v>235</v>
      </c>
      <c r="D128" s="31" t="s">
        <v>15</v>
      </c>
      <c r="E128" s="31" t="s">
        <v>18</v>
      </c>
      <c r="F128" s="31" t="s">
        <v>24</v>
      </c>
      <c r="G128" s="31" t="s">
        <v>27</v>
      </c>
      <c r="H128" s="31" t="s">
        <v>21</v>
      </c>
      <c r="I128" s="31" t="s">
        <v>674</v>
      </c>
      <c r="J128" s="31" t="s">
        <v>675</v>
      </c>
      <c r="K128" s="31" t="s">
        <v>33</v>
      </c>
      <c r="L128" s="31" t="s">
        <v>36</v>
      </c>
      <c r="M128" s="31" t="s">
        <v>54</v>
      </c>
      <c r="N128" s="31" t="s">
        <v>42</v>
      </c>
      <c r="O128" s="31" t="s">
        <v>48</v>
      </c>
      <c r="P128" s="31" t="s">
        <v>63</v>
      </c>
      <c r="Q128" s="31" t="s">
        <v>57</v>
      </c>
      <c r="R128" s="31" t="s">
        <v>592</v>
      </c>
      <c r="S128" s="31" t="s">
        <v>66</v>
      </c>
      <c r="T128" s="31" t="s">
        <v>69</v>
      </c>
      <c r="U128" s="31" t="s">
        <v>676</v>
      </c>
      <c r="V128" s="31" t="s">
        <v>677</v>
      </c>
      <c r="W128" s="31" t="s">
        <v>678</v>
      </c>
      <c r="X128" s="31" t="s">
        <v>1079</v>
      </c>
      <c r="Y128" s="31" t="s">
        <v>45</v>
      </c>
      <c r="Z128" s="33" t="s">
        <v>679</v>
      </c>
    </row>
    <row r="131" spans="1:26" ht="14.25" customHeight="1" x14ac:dyDescent="0.25">
      <c r="A131" s="7" t="s">
        <v>180</v>
      </c>
      <c r="B131" s="7">
        <f t="shared" ref="B131:Y131" si="0">+SUMIFS($M$2:$M$126,$K$2:$K$126,$A131,$H$2:$H$126,B$128)</f>
        <v>0</v>
      </c>
      <c r="C131" s="7">
        <f t="shared" si="0"/>
        <v>0</v>
      </c>
      <c r="D131" s="7">
        <f t="shared" si="0"/>
        <v>0</v>
      </c>
      <c r="E131" s="7">
        <f t="shared" si="0"/>
        <v>0</v>
      </c>
      <c r="F131" s="7">
        <f t="shared" si="0"/>
        <v>0</v>
      </c>
      <c r="G131" s="7">
        <f t="shared" si="0"/>
        <v>0</v>
      </c>
      <c r="H131" s="7">
        <f t="shared" si="0"/>
        <v>0</v>
      </c>
      <c r="I131" s="7">
        <f t="shared" si="0"/>
        <v>0</v>
      </c>
      <c r="J131" s="7">
        <f t="shared" si="0"/>
        <v>0</v>
      </c>
      <c r="K131" s="7">
        <f t="shared" si="0"/>
        <v>0</v>
      </c>
      <c r="L131" s="7">
        <f t="shared" si="0"/>
        <v>0</v>
      </c>
      <c r="M131" s="7">
        <f t="shared" si="0"/>
        <v>0</v>
      </c>
      <c r="N131" s="7">
        <f t="shared" si="0"/>
        <v>0</v>
      </c>
      <c r="O131" s="7">
        <f t="shared" si="0"/>
        <v>0</v>
      </c>
      <c r="P131" s="7">
        <f t="shared" si="0"/>
        <v>0</v>
      </c>
      <c r="Q131" s="7">
        <f t="shared" si="0"/>
        <v>0</v>
      </c>
      <c r="R131" s="7">
        <f t="shared" si="0"/>
        <v>0</v>
      </c>
      <c r="S131" s="7">
        <f t="shared" si="0"/>
        <v>0</v>
      </c>
      <c r="T131" s="7">
        <f t="shared" si="0"/>
        <v>0</v>
      </c>
      <c r="U131" s="7">
        <f t="shared" si="0"/>
        <v>0</v>
      </c>
      <c r="V131" s="7">
        <f t="shared" si="0"/>
        <v>0</v>
      </c>
      <c r="W131" s="7">
        <f t="shared" si="0"/>
        <v>0</v>
      </c>
      <c r="X131" s="7">
        <f t="shared" si="0"/>
        <v>0</v>
      </c>
      <c r="Y131" s="7">
        <f t="shared" si="0"/>
        <v>0</v>
      </c>
      <c r="Z131" s="7">
        <f t="shared" ref="Z131:Z134" si="1">SUM(C131:Y131)</f>
        <v>0</v>
      </c>
    </row>
    <row r="132" spans="1:26" ht="14.25" customHeight="1" x14ac:dyDescent="0.25">
      <c r="A132" s="7" t="s">
        <v>166</v>
      </c>
      <c r="B132" s="7">
        <f t="shared" ref="B132:Y132" si="2">+SUMIFS($M$2:$M$126,$K$2:$K$126,$A132,$H$2:$H$126,B$128)</f>
        <v>0</v>
      </c>
      <c r="C132" s="7">
        <f t="shared" si="2"/>
        <v>0</v>
      </c>
      <c r="D132" s="7">
        <f t="shared" si="2"/>
        <v>0</v>
      </c>
      <c r="E132" s="7">
        <f t="shared" si="2"/>
        <v>0</v>
      </c>
      <c r="F132" s="7">
        <f t="shared" si="2"/>
        <v>0</v>
      </c>
      <c r="G132" s="7">
        <f t="shared" si="2"/>
        <v>0</v>
      </c>
      <c r="H132" s="7">
        <f t="shared" si="2"/>
        <v>0</v>
      </c>
      <c r="I132" s="7">
        <f t="shared" si="2"/>
        <v>0</v>
      </c>
      <c r="J132" s="7">
        <f t="shared" si="2"/>
        <v>0</v>
      </c>
      <c r="K132" s="7">
        <f t="shared" si="2"/>
        <v>0</v>
      </c>
      <c r="L132" s="7">
        <f t="shared" si="2"/>
        <v>0</v>
      </c>
      <c r="M132" s="7">
        <f t="shared" si="2"/>
        <v>0</v>
      </c>
      <c r="N132" s="7">
        <f t="shared" si="2"/>
        <v>0</v>
      </c>
      <c r="O132" s="7">
        <f t="shared" si="2"/>
        <v>0</v>
      </c>
      <c r="P132" s="7">
        <f t="shared" si="2"/>
        <v>0</v>
      </c>
      <c r="Q132" s="7">
        <f t="shared" si="2"/>
        <v>0</v>
      </c>
      <c r="R132" s="7">
        <f t="shared" si="2"/>
        <v>0</v>
      </c>
      <c r="S132" s="7">
        <f t="shared" si="2"/>
        <v>0</v>
      </c>
      <c r="T132" s="7">
        <f t="shared" si="2"/>
        <v>0</v>
      </c>
      <c r="U132" s="7">
        <f t="shared" si="2"/>
        <v>0</v>
      </c>
      <c r="V132" s="7">
        <f t="shared" si="2"/>
        <v>0</v>
      </c>
      <c r="W132" s="7">
        <f t="shared" si="2"/>
        <v>0</v>
      </c>
      <c r="X132" s="7">
        <f t="shared" si="2"/>
        <v>0</v>
      </c>
      <c r="Y132" s="7">
        <f t="shared" si="2"/>
        <v>0</v>
      </c>
      <c r="Z132" s="7">
        <f t="shared" si="1"/>
        <v>0</v>
      </c>
    </row>
    <row r="133" spans="1:26" ht="14.25" customHeight="1" x14ac:dyDescent="0.25">
      <c r="A133" s="7" t="s">
        <v>216</v>
      </c>
      <c r="B133" s="7">
        <f t="shared" ref="B133:Y133" si="3">+SUMIFS($M$2:$M$126,$K$2:$K$126,$A133,$H$2:$H$126,B$128)</f>
        <v>0</v>
      </c>
      <c r="C133" s="7">
        <f t="shared" si="3"/>
        <v>0</v>
      </c>
      <c r="D133" s="7">
        <f t="shared" si="3"/>
        <v>0</v>
      </c>
      <c r="E133" s="7">
        <f t="shared" si="3"/>
        <v>0</v>
      </c>
      <c r="F133" s="7">
        <f t="shared" si="3"/>
        <v>0</v>
      </c>
      <c r="G133" s="7">
        <f t="shared" si="3"/>
        <v>0</v>
      </c>
      <c r="H133" s="7">
        <f t="shared" si="3"/>
        <v>0</v>
      </c>
      <c r="I133" s="7">
        <f t="shared" si="3"/>
        <v>0</v>
      </c>
      <c r="J133" s="7">
        <f t="shared" si="3"/>
        <v>0</v>
      </c>
      <c r="K133" s="7">
        <f t="shared" si="3"/>
        <v>0</v>
      </c>
      <c r="L133" s="7">
        <f t="shared" si="3"/>
        <v>0</v>
      </c>
      <c r="M133" s="7">
        <f t="shared" si="3"/>
        <v>0</v>
      </c>
      <c r="N133" s="7">
        <f t="shared" si="3"/>
        <v>0</v>
      </c>
      <c r="O133" s="7">
        <f t="shared" si="3"/>
        <v>0</v>
      </c>
      <c r="P133" s="7">
        <f t="shared" si="3"/>
        <v>0</v>
      </c>
      <c r="Q133" s="7">
        <f t="shared" si="3"/>
        <v>0</v>
      </c>
      <c r="R133" s="7">
        <f t="shared" si="3"/>
        <v>0</v>
      </c>
      <c r="S133" s="7">
        <f t="shared" si="3"/>
        <v>0</v>
      </c>
      <c r="T133" s="7">
        <f t="shared" si="3"/>
        <v>0</v>
      </c>
      <c r="U133" s="7">
        <f t="shared" si="3"/>
        <v>0</v>
      </c>
      <c r="V133" s="7">
        <f t="shared" si="3"/>
        <v>0</v>
      </c>
      <c r="W133" s="7">
        <f t="shared" si="3"/>
        <v>0</v>
      </c>
      <c r="X133" s="7">
        <f t="shared" si="3"/>
        <v>0</v>
      </c>
      <c r="Y133" s="7">
        <f t="shared" si="3"/>
        <v>0</v>
      </c>
      <c r="Z133" s="7">
        <f t="shared" si="1"/>
        <v>0</v>
      </c>
    </row>
    <row r="134" spans="1:26" ht="14.25" customHeight="1" x14ac:dyDescent="0.25">
      <c r="A134" s="7" t="s">
        <v>197</v>
      </c>
      <c r="B134" s="7">
        <f t="shared" ref="B134:Y134" si="4">+SUMIFS($M$2:$M$126,$K$2:$K$126,$A134,$H$2:$H$126,B$128)</f>
        <v>0</v>
      </c>
      <c r="C134" s="7">
        <f t="shared" si="4"/>
        <v>0</v>
      </c>
      <c r="D134" s="7">
        <f t="shared" si="4"/>
        <v>0</v>
      </c>
      <c r="E134" s="7">
        <f t="shared" si="4"/>
        <v>0</v>
      </c>
      <c r="F134" s="7">
        <f t="shared" si="4"/>
        <v>0</v>
      </c>
      <c r="G134" s="7">
        <f t="shared" si="4"/>
        <v>0</v>
      </c>
      <c r="H134" s="7">
        <f t="shared" si="4"/>
        <v>0</v>
      </c>
      <c r="I134" s="7">
        <f t="shared" si="4"/>
        <v>0</v>
      </c>
      <c r="J134" s="7">
        <f t="shared" si="4"/>
        <v>0</v>
      </c>
      <c r="K134" s="7">
        <f t="shared" si="4"/>
        <v>0</v>
      </c>
      <c r="L134" s="7">
        <f t="shared" si="4"/>
        <v>0</v>
      </c>
      <c r="M134" s="7">
        <f t="shared" si="4"/>
        <v>0</v>
      </c>
      <c r="N134" s="7">
        <f t="shared" si="4"/>
        <v>0</v>
      </c>
      <c r="O134" s="7">
        <f t="shared" si="4"/>
        <v>0</v>
      </c>
      <c r="P134" s="7">
        <f t="shared" si="4"/>
        <v>0</v>
      </c>
      <c r="Q134" s="7">
        <f t="shared" si="4"/>
        <v>0</v>
      </c>
      <c r="R134" s="7">
        <f t="shared" si="4"/>
        <v>0</v>
      </c>
      <c r="S134" s="7">
        <f t="shared" si="4"/>
        <v>0</v>
      </c>
      <c r="T134" s="7">
        <f t="shared" si="4"/>
        <v>0</v>
      </c>
      <c r="U134" s="7">
        <f t="shared" si="4"/>
        <v>0</v>
      </c>
      <c r="V134" s="7">
        <f t="shared" si="4"/>
        <v>0</v>
      </c>
      <c r="W134" s="7">
        <f t="shared" si="4"/>
        <v>0</v>
      </c>
      <c r="X134" s="7">
        <f t="shared" si="4"/>
        <v>0</v>
      </c>
      <c r="Y134" s="7">
        <f t="shared" si="4"/>
        <v>0</v>
      </c>
      <c r="Z134" s="7">
        <f t="shared" si="1"/>
        <v>0</v>
      </c>
    </row>
    <row r="286" spans="1:24" ht="14.25" customHeight="1" x14ac:dyDescent="0.25">
      <c r="B286" s="33" t="s">
        <v>8</v>
      </c>
      <c r="C286" s="33" t="s">
        <v>806</v>
      </c>
      <c r="D286" s="33" t="s">
        <v>48</v>
      </c>
      <c r="E286" s="55" t="s">
        <v>60</v>
      </c>
      <c r="F286" s="33" t="s">
        <v>807</v>
      </c>
      <c r="G286" s="33" t="s">
        <v>808</v>
      </c>
      <c r="H286" s="33" t="s">
        <v>809</v>
      </c>
      <c r="I286" s="33" t="s">
        <v>810</v>
      </c>
      <c r="J286" s="33" t="s">
        <v>811</v>
      </c>
      <c r="K286" s="33" t="s">
        <v>812</v>
      </c>
      <c r="L286" s="33" t="s">
        <v>813</v>
      </c>
      <c r="M286" s="33" t="s">
        <v>814</v>
      </c>
      <c r="N286" s="33" t="s">
        <v>815</v>
      </c>
      <c r="O286" s="33" t="s">
        <v>39</v>
      </c>
      <c r="P286" s="33" t="s">
        <v>816</v>
      </c>
      <c r="Q286" s="33" t="s">
        <v>51</v>
      </c>
      <c r="R286" s="33" t="s">
        <v>10</v>
      </c>
      <c r="S286" s="33" t="s">
        <v>817</v>
      </c>
      <c r="T286" s="33" t="s">
        <v>818</v>
      </c>
      <c r="U286" s="33" t="s">
        <v>819</v>
      </c>
      <c r="V286" s="33" t="s">
        <v>820</v>
      </c>
      <c r="W286" s="33"/>
      <c r="X286" s="33" t="s">
        <v>821</v>
      </c>
    </row>
    <row r="287" spans="1:24" ht="14.25" customHeight="1" x14ac:dyDescent="0.25">
      <c r="A287" s="7" t="s">
        <v>822</v>
      </c>
      <c r="B287" s="7" t="e">
        <f t="shared" ref="B287:V287" si="5">+SUMIF(#REF!,B$286,#REF!)</f>
        <v>#REF!</v>
      </c>
      <c r="C287" s="7" t="e">
        <f t="shared" si="5"/>
        <v>#REF!</v>
      </c>
      <c r="D287" s="7" t="e">
        <f t="shared" si="5"/>
        <v>#REF!</v>
      </c>
      <c r="E287" s="7" t="e">
        <f t="shared" si="5"/>
        <v>#REF!</v>
      </c>
      <c r="F287" s="7" t="e">
        <f t="shared" si="5"/>
        <v>#REF!</v>
      </c>
      <c r="G287" s="7" t="e">
        <f t="shared" si="5"/>
        <v>#REF!</v>
      </c>
      <c r="H287" s="7" t="e">
        <f t="shared" si="5"/>
        <v>#REF!</v>
      </c>
      <c r="I287" s="7" t="e">
        <f t="shared" si="5"/>
        <v>#REF!</v>
      </c>
      <c r="J287" s="7" t="e">
        <f t="shared" si="5"/>
        <v>#REF!</v>
      </c>
      <c r="K287" s="7" t="e">
        <f t="shared" si="5"/>
        <v>#REF!</v>
      </c>
      <c r="L287" s="7" t="e">
        <f t="shared" si="5"/>
        <v>#REF!</v>
      </c>
      <c r="M287" s="7" t="e">
        <f t="shared" si="5"/>
        <v>#REF!</v>
      </c>
      <c r="N287" s="7" t="e">
        <f t="shared" si="5"/>
        <v>#REF!</v>
      </c>
      <c r="O287" s="7" t="e">
        <f t="shared" si="5"/>
        <v>#REF!</v>
      </c>
      <c r="P287" s="7" t="e">
        <f t="shared" si="5"/>
        <v>#REF!</v>
      </c>
      <c r="Q287" s="7" t="e">
        <f t="shared" si="5"/>
        <v>#REF!</v>
      </c>
      <c r="R287" s="7" t="e">
        <f t="shared" si="5"/>
        <v>#REF!</v>
      </c>
      <c r="S287" s="7" t="e">
        <f t="shared" si="5"/>
        <v>#REF!</v>
      </c>
      <c r="T287" s="7" t="e">
        <f t="shared" si="5"/>
        <v>#REF!</v>
      </c>
      <c r="U287" s="7" t="e">
        <f t="shared" si="5"/>
        <v>#REF!</v>
      </c>
      <c r="V287" s="7" t="e">
        <f t="shared" si="5"/>
        <v>#REF!</v>
      </c>
      <c r="W287" s="7"/>
      <c r="X287" s="7" t="e">
        <f>+SUMIF(#REF!,X$286,#REF!)</f>
        <v>#REF!</v>
      </c>
    </row>
    <row r="288" spans="1:24" ht="14.25" customHeight="1" x14ac:dyDescent="0.25">
      <c r="A288" s="7" t="s">
        <v>823</v>
      </c>
      <c r="B288" s="7">
        <f t="shared" ref="B288:V288" si="6">+SUMIF($H$3:$H$8,B$286,$M$3:$M$8)</f>
        <v>0</v>
      </c>
      <c r="C288" s="7">
        <f t="shared" si="6"/>
        <v>0</v>
      </c>
      <c r="D288" s="7">
        <f t="shared" si="6"/>
        <v>0</v>
      </c>
      <c r="E288" s="7">
        <f t="shared" si="6"/>
        <v>0</v>
      </c>
      <c r="F288" s="7">
        <f t="shared" si="6"/>
        <v>0</v>
      </c>
      <c r="G288" s="7">
        <f t="shared" si="6"/>
        <v>0</v>
      </c>
      <c r="H288" s="7">
        <f t="shared" si="6"/>
        <v>0</v>
      </c>
      <c r="I288" s="7">
        <f t="shared" si="6"/>
        <v>0</v>
      </c>
      <c r="J288" s="7">
        <f t="shared" si="6"/>
        <v>0</v>
      </c>
      <c r="K288" s="7">
        <f t="shared" si="6"/>
        <v>0</v>
      </c>
      <c r="L288" s="7">
        <f t="shared" si="6"/>
        <v>0</v>
      </c>
      <c r="M288" s="7">
        <f t="shared" si="6"/>
        <v>0</v>
      </c>
      <c r="N288" s="7">
        <f t="shared" si="6"/>
        <v>0</v>
      </c>
      <c r="O288" s="7">
        <f t="shared" si="6"/>
        <v>0</v>
      </c>
      <c r="P288" s="7">
        <f t="shared" si="6"/>
        <v>0</v>
      </c>
      <c r="Q288" s="7">
        <f t="shared" si="6"/>
        <v>0</v>
      </c>
      <c r="R288" s="7">
        <f t="shared" si="6"/>
        <v>0</v>
      </c>
      <c r="S288" s="7">
        <f t="shared" si="6"/>
        <v>0</v>
      </c>
      <c r="T288" s="7">
        <f t="shared" si="6"/>
        <v>0</v>
      </c>
      <c r="U288" s="7">
        <f t="shared" si="6"/>
        <v>0</v>
      </c>
      <c r="V288" s="7">
        <f t="shared" si="6"/>
        <v>0</v>
      </c>
      <c r="W288" s="7"/>
      <c r="X288" s="7">
        <f>+SUMIF($H$3:$H$8,X$286,$M$3:$M$8)</f>
        <v>0</v>
      </c>
    </row>
    <row r="289" spans="1:24" ht="14.25" customHeight="1" x14ac:dyDescent="0.25">
      <c r="A289" s="7" t="s">
        <v>824</v>
      </c>
      <c r="B289" s="7" t="e">
        <f t="shared" ref="B289:V289" si="7">+SUMIF(#REF!,B$286,#REF!)</f>
        <v>#REF!</v>
      </c>
      <c r="C289" s="7" t="e">
        <f t="shared" si="7"/>
        <v>#REF!</v>
      </c>
      <c r="D289" s="7" t="e">
        <f t="shared" si="7"/>
        <v>#REF!</v>
      </c>
      <c r="E289" s="7" t="e">
        <f t="shared" si="7"/>
        <v>#REF!</v>
      </c>
      <c r="F289" s="7" t="e">
        <f t="shared" si="7"/>
        <v>#REF!</v>
      </c>
      <c r="G289" s="7" t="e">
        <f t="shared" si="7"/>
        <v>#REF!</v>
      </c>
      <c r="H289" s="7" t="e">
        <f t="shared" si="7"/>
        <v>#REF!</v>
      </c>
      <c r="I289" s="7" t="e">
        <f t="shared" si="7"/>
        <v>#REF!</v>
      </c>
      <c r="J289" s="7" t="e">
        <f t="shared" si="7"/>
        <v>#REF!</v>
      </c>
      <c r="K289" s="7" t="e">
        <f t="shared" si="7"/>
        <v>#REF!</v>
      </c>
      <c r="L289" s="7" t="e">
        <f t="shared" si="7"/>
        <v>#REF!</v>
      </c>
      <c r="M289" s="7" t="e">
        <f t="shared" si="7"/>
        <v>#REF!</v>
      </c>
      <c r="N289" s="7" t="e">
        <f t="shared" si="7"/>
        <v>#REF!</v>
      </c>
      <c r="O289" s="7" t="e">
        <f t="shared" si="7"/>
        <v>#REF!</v>
      </c>
      <c r="P289" s="7" t="e">
        <f t="shared" si="7"/>
        <v>#REF!</v>
      </c>
      <c r="Q289" s="7" t="e">
        <f t="shared" si="7"/>
        <v>#REF!</v>
      </c>
      <c r="R289" s="7" t="e">
        <f t="shared" si="7"/>
        <v>#REF!</v>
      </c>
      <c r="S289" s="7" t="e">
        <f t="shared" si="7"/>
        <v>#REF!</v>
      </c>
      <c r="T289" s="7" t="e">
        <f t="shared" si="7"/>
        <v>#REF!</v>
      </c>
      <c r="U289" s="7" t="e">
        <f t="shared" si="7"/>
        <v>#REF!</v>
      </c>
      <c r="V289" s="7" t="e">
        <f t="shared" si="7"/>
        <v>#REF!</v>
      </c>
      <c r="W289" s="7"/>
      <c r="X289" s="7" t="e">
        <f>+SUMIF(#REF!,X$286,#REF!)</f>
        <v>#REF!</v>
      </c>
    </row>
    <row r="290" spans="1:24" ht="14.25" customHeight="1" x14ac:dyDescent="0.25">
      <c r="A290" s="7" t="s">
        <v>825</v>
      </c>
      <c r="B290" s="7">
        <f t="shared" ref="B290:V290" si="8">+SUMIF($H$9:$H$122,B$286,$M$9:$M$122)</f>
        <v>0</v>
      </c>
      <c r="C290" s="7">
        <f t="shared" si="8"/>
        <v>0</v>
      </c>
      <c r="D290" s="7">
        <f t="shared" si="8"/>
        <v>0</v>
      </c>
      <c r="E290" s="7">
        <f t="shared" si="8"/>
        <v>0</v>
      </c>
      <c r="F290" s="7">
        <f t="shared" si="8"/>
        <v>0</v>
      </c>
      <c r="G290" s="7">
        <f t="shared" si="8"/>
        <v>0</v>
      </c>
      <c r="H290" s="7">
        <f t="shared" si="8"/>
        <v>0</v>
      </c>
      <c r="I290" s="7">
        <f t="shared" si="8"/>
        <v>0</v>
      </c>
      <c r="J290" s="7">
        <f t="shared" si="8"/>
        <v>0</v>
      </c>
      <c r="K290" s="7">
        <f t="shared" si="8"/>
        <v>0</v>
      </c>
      <c r="L290" s="7">
        <f t="shared" si="8"/>
        <v>0</v>
      </c>
      <c r="M290" s="7">
        <f t="shared" si="8"/>
        <v>0</v>
      </c>
      <c r="N290" s="7">
        <f t="shared" si="8"/>
        <v>0</v>
      </c>
      <c r="O290" s="7">
        <f t="shared" si="8"/>
        <v>0</v>
      </c>
      <c r="P290" s="7">
        <f t="shared" si="8"/>
        <v>0</v>
      </c>
      <c r="Q290" s="7">
        <f t="shared" si="8"/>
        <v>0</v>
      </c>
      <c r="R290" s="7">
        <f t="shared" si="8"/>
        <v>0</v>
      </c>
      <c r="S290" s="7">
        <f t="shared" si="8"/>
        <v>0</v>
      </c>
      <c r="T290" s="7">
        <f t="shared" si="8"/>
        <v>0</v>
      </c>
      <c r="U290" s="7">
        <f t="shared" si="8"/>
        <v>0</v>
      </c>
      <c r="V290" s="7">
        <f t="shared" si="8"/>
        <v>0</v>
      </c>
      <c r="W290" s="7"/>
      <c r="X290" s="7">
        <f>+SUMIF($H$9:$H$122,X$286,$M$9:$M$122)</f>
        <v>0</v>
      </c>
    </row>
    <row r="291" spans="1:24" ht="14.25" customHeight="1" x14ac:dyDescent="0.25">
      <c r="A291" s="7" t="s">
        <v>679</v>
      </c>
      <c r="B291" s="7" t="e">
        <f t="shared" ref="B291:V291" si="9">SUM(B287:B290)</f>
        <v>#REF!</v>
      </c>
      <c r="C291" s="7" t="e">
        <f t="shared" si="9"/>
        <v>#REF!</v>
      </c>
      <c r="D291" s="7" t="e">
        <f t="shared" si="9"/>
        <v>#REF!</v>
      </c>
      <c r="E291" s="7" t="e">
        <f t="shared" si="9"/>
        <v>#REF!</v>
      </c>
      <c r="F291" s="7" t="e">
        <f t="shared" si="9"/>
        <v>#REF!</v>
      </c>
      <c r="G291" s="7" t="e">
        <f t="shared" si="9"/>
        <v>#REF!</v>
      </c>
      <c r="H291" s="7" t="e">
        <f t="shared" si="9"/>
        <v>#REF!</v>
      </c>
      <c r="I291" s="7" t="e">
        <f t="shared" si="9"/>
        <v>#REF!</v>
      </c>
      <c r="J291" s="7" t="e">
        <f t="shared" si="9"/>
        <v>#REF!</v>
      </c>
      <c r="K291" s="7" t="e">
        <f t="shared" si="9"/>
        <v>#REF!</v>
      </c>
      <c r="L291" s="7" t="e">
        <f t="shared" si="9"/>
        <v>#REF!</v>
      </c>
      <c r="M291" s="7" t="e">
        <f t="shared" si="9"/>
        <v>#REF!</v>
      </c>
      <c r="N291" s="7" t="e">
        <f t="shared" si="9"/>
        <v>#REF!</v>
      </c>
      <c r="O291" s="7" t="e">
        <f t="shared" si="9"/>
        <v>#REF!</v>
      </c>
      <c r="P291" s="7" t="e">
        <f t="shared" si="9"/>
        <v>#REF!</v>
      </c>
      <c r="Q291" s="7" t="e">
        <f t="shared" si="9"/>
        <v>#REF!</v>
      </c>
      <c r="R291" s="7" t="e">
        <f t="shared" si="9"/>
        <v>#REF!</v>
      </c>
      <c r="S291" s="7" t="e">
        <f t="shared" si="9"/>
        <v>#REF!</v>
      </c>
      <c r="T291" s="7" t="e">
        <f t="shared" si="9"/>
        <v>#REF!</v>
      </c>
      <c r="U291" s="7" t="e">
        <f t="shared" si="9"/>
        <v>#REF!</v>
      </c>
      <c r="V291" s="7" t="e">
        <f t="shared" si="9"/>
        <v>#REF!</v>
      </c>
      <c r="W291" s="7"/>
      <c r="X291" s="7" t="e">
        <f>SUM(X287:X290)</f>
        <v>#REF!</v>
      </c>
    </row>
  </sheetData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2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15" ht="14.25" customHeight="1" x14ac:dyDescent="0.25">
      <c r="A1" s="101" t="s">
        <v>1080</v>
      </c>
      <c r="B1" s="97" t="s">
        <v>1075</v>
      </c>
      <c r="C1" s="97" t="s">
        <v>1076</v>
      </c>
      <c r="D1" s="98" t="s">
        <v>1077</v>
      </c>
      <c r="E1" s="98"/>
      <c r="F1" s="99" t="s">
        <v>1078</v>
      </c>
      <c r="G1" s="97" t="s">
        <v>1</v>
      </c>
      <c r="H1" s="97" t="s">
        <v>3</v>
      </c>
      <c r="I1" s="97" t="s">
        <v>661</v>
      </c>
      <c r="J1" s="97" t="s">
        <v>2</v>
      </c>
      <c r="K1" s="97" t="s">
        <v>5</v>
      </c>
      <c r="L1" s="98" t="s">
        <v>662</v>
      </c>
      <c r="M1" s="98" t="s">
        <v>663</v>
      </c>
      <c r="N1" s="100" t="s">
        <v>1070</v>
      </c>
      <c r="O1" s="100" t="s">
        <v>1071</v>
      </c>
    </row>
    <row r="2" spans="1:15" ht="14.25" customHeight="1" x14ac:dyDescent="0.25">
      <c r="A2" s="82"/>
      <c r="B2" s="83"/>
      <c r="C2" s="83"/>
      <c r="D2" s="84"/>
      <c r="E2" s="84"/>
      <c r="F2" s="24"/>
      <c r="G2" s="85" t="e">
        <f>+VLOOKUP(F2,Participants!$A$1:$F$798,2,FALSE)</f>
        <v>#N/A</v>
      </c>
      <c r="H2" s="85" t="e">
        <f>+VLOOKUP(F2,Participants!$A$1:$F$798,4,FALSE)</f>
        <v>#N/A</v>
      </c>
      <c r="I2" s="85" t="e">
        <f>+VLOOKUP(F2,Participants!$A$1:$F$798,5,FALSE)</f>
        <v>#N/A</v>
      </c>
      <c r="J2" s="85" t="e">
        <f>+VLOOKUP(F2,Participants!$A$1:$F$798,3,FALSE)</f>
        <v>#N/A</v>
      </c>
      <c r="K2" s="11" t="e">
        <f>+VLOOKUP(F2,Participants!$A$1:$G$798,7,FALSE)</f>
        <v>#N/A</v>
      </c>
      <c r="L2" s="86"/>
      <c r="M2" s="85">
        <v>100</v>
      </c>
      <c r="N2" s="87"/>
      <c r="O2" s="102"/>
    </row>
    <row r="3" spans="1:15" ht="14.25" customHeight="1" x14ac:dyDescent="0.25">
      <c r="A3" s="88"/>
      <c r="B3" s="89"/>
      <c r="C3" s="89"/>
      <c r="D3" s="90"/>
      <c r="E3" s="90"/>
      <c r="F3" s="24"/>
      <c r="G3" s="46" t="e">
        <f>+VLOOKUP(F3,Participants!$A$1:$F$798,2,FALSE)</f>
        <v>#N/A</v>
      </c>
      <c r="H3" s="46" t="e">
        <f>+VLOOKUP(F3,Participants!$A$1:$F$798,4,FALSE)</f>
        <v>#N/A</v>
      </c>
      <c r="I3" s="46" t="e">
        <f>+VLOOKUP(F3,Participants!$A$1:$F$798,5,FALSE)</f>
        <v>#N/A</v>
      </c>
      <c r="J3" s="46" t="e">
        <f>+VLOOKUP(F3,Participants!$A$1:$F$798,3,FALSE)</f>
        <v>#N/A</v>
      </c>
      <c r="K3" s="11" t="e">
        <f>+VLOOKUP(F3,Participants!$A$1:$G$798,7,FALSE)</f>
        <v>#N/A</v>
      </c>
      <c r="L3" s="91"/>
      <c r="M3" s="46">
        <v>100</v>
      </c>
      <c r="N3" s="24"/>
      <c r="O3" s="102"/>
    </row>
    <row r="4" spans="1:15" ht="14.25" customHeight="1" x14ac:dyDescent="0.25">
      <c r="A4" s="82"/>
      <c r="B4" s="83"/>
      <c r="C4" s="83"/>
      <c r="D4" s="84"/>
      <c r="E4" s="84"/>
      <c r="F4" s="24"/>
      <c r="G4" s="85" t="e">
        <f>+VLOOKUP(F4,Participants!$A$1:$F$798,2,FALSE)</f>
        <v>#N/A</v>
      </c>
      <c r="H4" s="85" t="e">
        <f>+VLOOKUP(F4,Participants!$A$1:$F$798,4,FALSE)</f>
        <v>#N/A</v>
      </c>
      <c r="I4" s="85" t="e">
        <f>+VLOOKUP(F4,Participants!$A$1:$F$798,5,FALSE)</f>
        <v>#N/A</v>
      </c>
      <c r="J4" s="85" t="e">
        <f>+VLOOKUP(F4,Participants!$A$1:$F$798,3,FALSE)</f>
        <v>#N/A</v>
      </c>
      <c r="K4" s="11" t="e">
        <f>+VLOOKUP(F4,Participants!$A$1:$G$798,7,FALSE)</f>
        <v>#N/A</v>
      </c>
      <c r="L4" s="86"/>
      <c r="M4" s="85">
        <v>100</v>
      </c>
      <c r="N4" s="87"/>
      <c r="O4" s="102"/>
    </row>
    <row r="5" spans="1:15" ht="14.25" customHeight="1" x14ac:dyDescent="0.25">
      <c r="A5" s="88"/>
      <c r="B5" s="89"/>
      <c r="C5" s="89"/>
      <c r="D5" s="90"/>
      <c r="E5" s="90"/>
      <c r="F5" s="24"/>
      <c r="G5" s="46" t="e">
        <f>+VLOOKUP(F5,Participants!$A$1:$F$798,2,FALSE)</f>
        <v>#N/A</v>
      </c>
      <c r="H5" s="46" t="e">
        <f>+VLOOKUP(F5,Participants!$A$1:$F$798,4,FALSE)</f>
        <v>#N/A</v>
      </c>
      <c r="I5" s="46" t="e">
        <f>+VLOOKUP(F5,Participants!$A$1:$F$798,5,FALSE)</f>
        <v>#N/A</v>
      </c>
      <c r="J5" s="46" t="e">
        <f>+VLOOKUP(F5,Participants!$A$1:$F$798,3,FALSE)</f>
        <v>#N/A</v>
      </c>
      <c r="K5" s="11" t="e">
        <f>+VLOOKUP(F5,Participants!$A$1:$G$798,7,FALSE)</f>
        <v>#N/A</v>
      </c>
      <c r="L5" s="91"/>
      <c r="M5" s="46">
        <v>100</v>
      </c>
      <c r="N5" s="24"/>
      <c r="O5" s="102"/>
    </row>
    <row r="6" spans="1:15" ht="14.25" customHeight="1" x14ac:dyDescent="0.25">
      <c r="A6" s="82"/>
      <c r="B6" s="83"/>
      <c r="C6" s="83"/>
      <c r="D6" s="84"/>
      <c r="E6" s="84"/>
      <c r="F6" s="84"/>
      <c r="G6" s="85" t="e">
        <f>+VLOOKUP(F6,Participants!$A$1:$F$798,2,FALSE)</f>
        <v>#N/A</v>
      </c>
      <c r="H6" s="85" t="e">
        <f>+VLOOKUP(F6,Participants!$A$1:$F$798,4,FALSE)</f>
        <v>#N/A</v>
      </c>
      <c r="I6" s="85" t="e">
        <f>+VLOOKUP(F6,Participants!$A$1:$F$798,5,FALSE)</f>
        <v>#N/A</v>
      </c>
      <c r="J6" s="85" t="e">
        <f>+VLOOKUP(F6,Participants!$A$1:$F$798,3,FALSE)</f>
        <v>#N/A</v>
      </c>
      <c r="K6" s="11" t="e">
        <f>+VLOOKUP(F6,Participants!$A$1:$G$798,7,FALSE)</f>
        <v>#N/A</v>
      </c>
      <c r="L6" s="86"/>
      <c r="M6" s="85"/>
      <c r="N6" s="87"/>
      <c r="O6" s="102"/>
    </row>
    <row r="7" spans="1:15" ht="14.25" customHeight="1" x14ac:dyDescent="0.25">
      <c r="A7" s="88"/>
      <c r="B7" s="89"/>
      <c r="C7" s="89"/>
      <c r="D7" s="90"/>
      <c r="E7" s="90"/>
      <c r="F7" s="90"/>
      <c r="G7" s="46" t="e">
        <f>+VLOOKUP(F7,Participants!$A$1:$F$798,2,FALSE)</f>
        <v>#N/A</v>
      </c>
      <c r="H7" s="46" t="e">
        <f>+VLOOKUP(F7,Participants!$A$1:$F$798,4,FALSE)</f>
        <v>#N/A</v>
      </c>
      <c r="I7" s="46" t="e">
        <f>+VLOOKUP(F7,Participants!$A$1:$F$798,5,FALSE)</f>
        <v>#N/A</v>
      </c>
      <c r="J7" s="46" t="e">
        <f>+VLOOKUP(F7,Participants!$A$1:$F$798,3,FALSE)</f>
        <v>#N/A</v>
      </c>
      <c r="K7" s="11" t="e">
        <f>+VLOOKUP(F7,Participants!$A$1:$G$798,7,FALSE)</f>
        <v>#N/A</v>
      </c>
      <c r="L7" s="91"/>
      <c r="M7" s="46"/>
      <c r="N7" s="24"/>
      <c r="O7" s="102"/>
    </row>
    <row r="8" spans="1:15" ht="14.25" customHeight="1" x14ac:dyDescent="0.25">
      <c r="A8" s="82"/>
      <c r="B8" s="83"/>
      <c r="C8" s="83"/>
      <c r="D8" s="84"/>
      <c r="E8" s="84"/>
      <c r="F8" s="84"/>
      <c r="G8" s="85" t="e">
        <f>+VLOOKUP(F8,Participants!$A$1:$F$798,2,FALSE)</f>
        <v>#N/A</v>
      </c>
      <c r="H8" s="85" t="e">
        <f>+VLOOKUP(F8,Participants!$A$1:$F$798,4,FALSE)</f>
        <v>#N/A</v>
      </c>
      <c r="I8" s="85" t="e">
        <f>+VLOOKUP(F8,Participants!$A$1:$F$798,5,FALSE)</f>
        <v>#N/A</v>
      </c>
      <c r="J8" s="85" t="e">
        <f>+VLOOKUP(F8,Participants!$A$1:$F$798,3,FALSE)</f>
        <v>#N/A</v>
      </c>
      <c r="K8" s="11" t="e">
        <f>+VLOOKUP(F8,Participants!$A$1:$G$798,7,FALSE)</f>
        <v>#N/A</v>
      </c>
      <c r="L8" s="86"/>
      <c r="M8" s="85"/>
      <c r="N8" s="87"/>
      <c r="O8" s="102"/>
    </row>
    <row r="9" spans="1:15" ht="14.25" customHeight="1" x14ac:dyDescent="0.25">
      <c r="A9" s="88"/>
      <c r="B9" s="89"/>
      <c r="C9" s="89"/>
      <c r="D9" s="90"/>
      <c r="E9" s="90"/>
      <c r="F9" s="90"/>
      <c r="G9" s="46" t="e">
        <f>+VLOOKUP(F9,Participants!$A$1:$F$798,2,FALSE)</f>
        <v>#N/A</v>
      </c>
      <c r="H9" s="46" t="e">
        <f>+VLOOKUP(F9,Participants!$A$1:$F$798,4,FALSE)</f>
        <v>#N/A</v>
      </c>
      <c r="I9" s="46" t="e">
        <f>+VLOOKUP(F9,Participants!$A$1:$F$798,5,FALSE)</f>
        <v>#N/A</v>
      </c>
      <c r="J9" s="46" t="e">
        <f>+VLOOKUP(F9,Participants!$A$1:$F$798,3,FALSE)</f>
        <v>#N/A</v>
      </c>
      <c r="K9" s="11" t="e">
        <f>+VLOOKUP(F9,Participants!$A$1:$G$798,7,FALSE)</f>
        <v>#N/A</v>
      </c>
      <c r="L9" s="91"/>
      <c r="M9" s="46"/>
      <c r="N9" s="24"/>
      <c r="O9" s="102"/>
    </row>
    <row r="10" spans="1:15" ht="14.25" customHeight="1" x14ac:dyDescent="0.25">
      <c r="A10" s="82"/>
      <c r="B10" s="83"/>
      <c r="C10" s="83"/>
      <c r="D10" s="84"/>
      <c r="E10" s="84"/>
      <c r="F10" s="84"/>
      <c r="G10" s="85" t="e">
        <f>+VLOOKUP(F10,Participants!$A$1:$F$798,2,FALSE)</f>
        <v>#N/A</v>
      </c>
      <c r="H10" s="85" t="e">
        <f>+VLOOKUP(F10,Participants!$A$1:$F$798,4,FALSE)</f>
        <v>#N/A</v>
      </c>
      <c r="I10" s="85" t="e">
        <f>+VLOOKUP(F10,Participants!$A$1:$F$798,5,FALSE)</f>
        <v>#N/A</v>
      </c>
      <c r="J10" s="85" t="e">
        <f>+VLOOKUP(F10,Participants!$A$1:$F$798,3,FALSE)</f>
        <v>#N/A</v>
      </c>
      <c r="K10" s="11" t="e">
        <f>+VLOOKUP(F10,Participants!$A$1:$G$798,7,FALSE)</f>
        <v>#N/A</v>
      </c>
      <c r="L10" s="86"/>
      <c r="M10" s="85"/>
      <c r="N10" s="87"/>
      <c r="O10" s="102"/>
    </row>
    <row r="11" spans="1:15" ht="14.25" customHeight="1" x14ac:dyDescent="0.25">
      <c r="A11" s="88"/>
      <c r="B11" s="89"/>
      <c r="C11" s="89"/>
      <c r="D11" s="90"/>
      <c r="E11" s="90"/>
      <c r="F11" s="90"/>
      <c r="G11" s="46" t="e">
        <f>+VLOOKUP(F11,Participants!$A$1:$F$798,2,FALSE)</f>
        <v>#N/A</v>
      </c>
      <c r="H11" s="46" t="e">
        <f>+VLOOKUP(F11,Participants!$A$1:$F$798,4,FALSE)</f>
        <v>#N/A</v>
      </c>
      <c r="I11" s="46" t="e">
        <f>+VLOOKUP(F11,Participants!$A$1:$F$798,5,FALSE)</f>
        <v>#N/A</v>
      </c>
      <c r="J11" s="46" t="e">
        <f>+VLOOKUP(F11,Participants!$A$1:$F$798,3,FALSE)</f>
        <v>#N/A</v>
      </c>
      <c r="K11" s="11" t="e">
        <f>+VLOOKUP(F11,Participants!$A$1:$G$798,7,FALSE)</f>
        <v>#N/A</v>
      </c>
      <c r="L11" s="91"/>
      <c r="M11" s="46"/>
      <c r="N11" s="24"/>
      <c r="O11" s="102"/>
    </row>
    <row r="12" spans="1:15" ht="14.25" customHeight="1" x14ac:dyDescent="0.25">
      <c r="A12" s="82"/>
      <c r="B12" s="83"/>
      <c r="C12" s="83"/>
      <c r="D12" s="84"/>
      <c r="E12" s="84"/>
      <c r="F12" s="84"/>
      <c r="G12" s="85" t="e">
        <f>+VLOOKUP(F12,Participants!$A$1:$F$798,2,FALSE)</f>
        <v>#N/A</v>
      </c>
      <c r="H12" s="85" t="e">
        <f>+VLOOKUP(F12,Participants!$A$1:$F$798,4,FALSE)</f>
        <v>#N/A</v>
      </c>
      <c r="I12" s="85" t="e">
        <f>+VLOOKUP(F12,Participants!$A$1:$F$798,5,FALSE)</f>
        <v>#N/A</v>
      </c>
      <c r="J12" s="85" t="e">
        <f>+VLOOKUP(F12,Participants!$A$1:$F$798,3,FALSE)</f>
        <v>#N/A</v>
      </c>
      <c r="K12" s="11" t="e">
        <f>+VLOOKUP(F12,Participants!$A$1:$G$798,7,FALSE)</f>
        <v>#N/A</v>
      </c>
      <c r="L12" s="86"/>
      <c r="M12" s="85"/>
      <c r="N12" s="87"/>
      <c r="O12" s="102"/>
    </row>
    <row r="13" spans="1:15" ht="14.25" customHeight="1" x14ac:dyDescent="0.25">
      <c r="A13" s="88"/>
      <c r="B13" s="89"/>
      <c r="C13" s="89"/>
      <c r="D13" s="90"/>
      <c r="E13" s="90"/>
      <c r="F13" s="90"/>
      <c r="G13" s="46" t="e">
        <f>+VLOOKUP(F13,Participants!$A$1:$F$798,2,FALSE)</f>
        <v>#N/A</v>
      </c>
      <c r="H13" s="46" t="e">
        <f>+VLOOKUP(F13,Participants!$A$1:$F$798,4,FALSE)</f>
        <v>#N/A</v>
      </c>
      <c r="I13" s="46" t="e">
        <f>+VLOOKUP(F13,Participants!$A$1:$F$798,5,FALSE)</f>
        <v>#N/A</v>
      </c>
      <c r="J13" s="46" t="e">
        <f>+VLOOKUP(F13,Participants!$A$1:$F$798,3,FALSE)</f>
        <v>#N/A</v>
      </c>
      <c r="K13" s="11" t="e">
        <f>+VLOOKUP(F13,Participants!$A$1:$G$798,7,FALSE)</f>
        <v>#N/A</v>
      </c>
      <c r="L13" s="91"/>
      <c r="M13" s="46"/>
      <c r="N13" s="24"/>
      <c r="O13" s="102"/>
    </row>
    <row r="14" spans="1:15" ht="14.25" customHeight="1" x14ac:dyDescent="0.25">
      <c r="A14" s="82"/>
      <c r="B14" s="83"/>
      <c r="C14" s="83"/>
      <c r="D14" s="84"/>
      <c r="E14" s="84"/>
      <c r="F14" s="84"/>
      <c r="G14" s="85" t="e">
        <f>+VLOOKUP(F14,Participants!$A$1:$F$798,2,FALSE)</f>
        <v>#N/A</v>
      </c>
      <c r="H14" s="85" t="e">
        <f>+VLOOKUP(F14,Participants!$A$1:$F$798,4,FALSE)</f>
        <v>#N/A</v>
      </c>
      <c r="I14" s="85" t="e">
        <f>+VLOOKUP(F14,Participants!$A$1:$F$798,5,FALSE)</f>
        <v>#N/A</v>
      </c>
      <c r="J14" s="85" t="e">
        <f>+VLOOKUP(F14,Participants!$A$1:$F$798,3,FALSE)</f>
        <v>#N/A</v>
      </c>
      <c r="K14" s="11" t="e">
        <f>+VLOOKUP(F14,Participants!$A$1:$G$798,7,FALSE)</f>
        <v>#N/A</v>
      </c>
      <c r="L14" s="86"/>
      <c r="M14" s="85"/>
      <c r="N14" s="87"/>
      <c r="O14" s="102"/>
    </row>
    <row r="15" spans="1:15" ht="14.25" customHeight="1" x14ac:dyDescent="0.25">
      <c r="A15" s="88"/>
      <c r="B15" s="89"/>
      <c r="C15" s="89"/>
      <c r="D15" s="90"/>
      <c r="E15" s="90"/>
      <c r="F15" s="90"/>
      <c r="G15" s="46" t="e">
        <f>+VLOOKUP(F15,Participants!$A$1:$F$798,2,FALSE)</f>
        <v>#N/A</v>
      </c>
      <c r="H15" s="46" t="e">
        <f>+VLOOKUP(F15,Participants!$A$1:$F$798,4,FALSE)</f>
        <v>#N/A</v>
      </c>
      <c r="I15" s="46" t="e">
        <f>+VLOOKUP(F15,Participants!$A$1:$F$798,5,FALSE)</f>
        <v>#N/A</v>
      </c>
      <c r="J15" s="46" t="e">
        <f>+VLOOKUP(F15,Participants!$A$1:$F$798,3,FALSE)</f>
        <v>#N/A</v>
      </c>
      <c r="K15" s="11" t="e">
        <f>+VLOOKUP(F15,Participants!$A$1:$G$798,7,FALSE)</f>
        <v>#N/A</v>
      </c>
      <c r="L15" s="91"/>
      <c r="M15" s="46"/>
      <c r="N15" s="24"/>
      <c r="O15" s="102"/>
    </row>
    <row r="16" spans="1:15" ht="14.25" customHeight="1" x14ac:dyDescent="0.25">
      <c r="A16" s="82"/>
      <c r="B16" s="83"/>
      <c r="C16" s="83"/>
      <c r="D16" s="84"/>
      <c r="E16" s="84"/>
      <c r="F16" s="84"/>
      <c r="G16" s="85" t="e">
        <f>+VLOOKUP(F16,Participants!$A$1:$F$798,2,FALSE)</f>
        <v>#N/A</v>
      </c>
      <c r="H16" s="85" t="e">
        <f>+VLOOKUP(F16,Participants!$A$1:$F$798,4,FALSE)</f>
        <v>#N/A</v>
      </c>
      <c r="I16" s="85" t="e">
        <f>+VLOOKUP(F16,Participants!$A$1:$F$798,5,FALSE)</f>
        <v>#N/A</v>
      </c>
      <c r="J16" s="85" t="e">
        <f>+VLOOKUP(F16,Participants!$A$1:$F$798,3,FALSE)</f>
        <v>#N/A</v>
      </c>
      <c r="K16" s="11" t="e">
        <f>+VLOOKUP(F16,Participants!$A$1:$G$798,7,FALSE)</f>
        <v>#N/A</v>
      </c>
      <c r="L16" s="86"/>
      <c r="M16" s="85"/>
      <c r="N16" s="87"/>
      <c r="O16" s="102"/>
    </row>
    <row r="17" spans="6:15" ht="14.25" customHeight="1" x14ac:dyDescent="0.25">
      <c r="F17" s="90"/>
      <c r="G17" s="46" t="e">
        <f>+VLOOKUP(F17,Participants!$A$1:$F$798,2,FALSE)</f>
        <v>#N/A</v>
      </c>
      <c r="H17" s="46" t="e">
        <f>+VLOOKUP(F17,Participants!$A$1:$F$798,4,FALSE)</f>
        <v>#N/A</v>
      </c>
      <c r="I17" s="46" t="e">
        <f>+VLOOKUP(F17,Participants!$A$1:$F$798,5,FALSE)</f>
        <v>#N/A</v>
      </c>
      <c r="J17" s="46" t="e">
        <f>+VLOOKUP(F17,Participants!$A$1:$F$798,3,FALSE)</f>
        <v>#N/A</v>
      </c>
      <c r="K17" s="11" t="e">
        <f>+VLOOKUP(F17,Participants!$A$1:$G$798,7,FALSE)</f>
        <v>#N/A</v>
      </c>
      <c r="L17" s="91"/>
      <c r="M17" s="46"/>
      <c r="N17" s="24"/>
      <c r="O17" s="102"/>
    </row>
    <row r="18" spans="6:15" ht="14.25" customHeight="1" x14ac:dyDescent="0.25">
      <c r="F18" s="84"/>
      <c r="G18" s="85" t="e">
        <f>+VLOOKUP(F18,Participants!$A$1:$F$798,2,FALSE)</f>
        <v>#N/A</v>
      </c>
      <c r="H18" s="85" t="e">
        <f>+VLOOKUP(F18,Participants!$A$1:$F$798,4,FALSE)</f>
        <v>#N/A</v>
      </c>
      <c r="I18" s="85" t="e">
        <f>+VLOOKUP(F18,Participants!$A$1:$F$798,5,FALSE)</f>
        <v>#N/A</v>
      </c>
      <c r="J18" s="85" t="e">
        <f>+VLOOKUP(F18,Participants!$A$1:$F$798,3,FALSE)</f>
        <v>#N/A</v>
      </c>
      <c r="K18" s="11" t="e">
        <f>+VLOOKUP(F18,Participants!$A$1:$G$798,7,FALSE)</f>
        <v>#N/A</v>
      </c>
      <c r="L18" s="86"/>
      <c r="M18" s="85"/>
      <c r="N18" s="87"/>
      <c r="O18" s="102"/>
    </row>
    <row r="19" spans="6:15" ht="14.25" customHeight="1" x14ac:dyDescent="0.25">
      <c r="F19" s="90"/>
      <c r="G19" s="46" t="e">
        <f>+VLOOKUP(F19,Participants!$A$1:$F$798,2,FALSE)</f>
        <v>#N/A</v>
      </c>
      <c r="H19" s="46" t="e">
        <f>+VLOOKUP(F19,Participants!$A$1:$F$798,4,FALSE)</f>
        <v>#N/A</v>
      </c>
      <c r="I19" s="46" t="e">
        <f>+VLOOKUP(F19,Participants!$A$1:$F$798,5,FALSE)</f>
        <v>#N/A</v>
      </c>
      <c r="J19" s="46" t="e">
        <f>+VLOOKUP(F19,Participants!$A$1:$F$798,3,FALSE)</f>
        <v>#N/A</v>
      </c>
      <c r="K19" s="11" t="e">
        <f>+VLOOKUP(F19,Participants!$A$1:$G$798,7,FALSE)</f>
        <v>#N/A</v>
      </c>
      <c r="L19" s="91"/>
      <c r="M19" s="46"/>
      <c r="N19" s="24"/>
      <c r="O19" s="102"/>
    </row>
    <row r="20" spans="6:15" ht="14.25" customHeight="1" x14ac:dyDescent="0.25">
      <c r="F20" s="84"/>
      <c r="G20" s="85" t="e">
        <f>+VLOOKUP(F20,Participants!$A$1:$F$798,2,FALSE)</f>
        <v>#N/A</v>
      </c>
      <c r="H20" s="85" t="e">
        <f>+VLOOKUP(F20,Participants!$A$1:$F$798,4,FALSE)</f>
        <v>#N/A</v>
      </c>
      <c r="I20" s="85" t="e">
        <f>+VLOOKUP(F20,Participants!$A$1:$F$798,5,FALSE)</f>
        <v>#N/A</v>
      </c>
      <c r="J20" s="85" t="e">
        <f>+VLOOKUP(F20,Participants!$A$1:$F$798,3,FALSE)</f>
        <v>#N/A</v>
      </c>
      <c r="K20" s="11" t="e">
        <f>+VLOOKUP(F20,Participants!$A$1:$G$798,7,FALSE)</f>
        <v>#N/A</v>
      </c>
      <c r="L20" s="86"/>
      <c r="M20" s="85"/>
      <c r="N20" s="87"/>
      <c r="O20" s="102"/>
    </row>
    <row r="21" spans="6:15" ht="14.25" customHeight="1" x14ac:dyDescent="0.25">
      <c r="F21" s="90"/>
      <c r="G21" s="46" t="e">
        <f>+VLOOKUP(F21,Participants!$A$1:$F$798,2,FALSE)</f>
        <v>#N/A</v>
      </c>
      <c r="H21" s="46" t="e">
        <f>+VLOOKUP(F21,Participants!$A$1:$F$798,4,FALSE)</f>
        <v>#N/A</v>
      </c>
      <c r="I21" s="46" t="e">
        <f>+VLOOKUP(F21,Participants!$A$1:$F$798,5,FALSE)</f>
        <v>#N/A</v>
      </c>
      <c r="J21" s="46" t="e">
        <f>+VLOOKUP(F21,Participants!$A$1:$F$798,3,FALSE)</f>
        <v>#N/A</v>
      </c>
      <c r="K21" s="11" t="e">
        <f>+VLOOKUP(F21,Participants!$A$1:$G$798,7,FALSE)</f>
        <v>#N/A</v>
      </c>
      <c r="L21" s="91"/>
      <c r="M21" s="46"/>
      <c r="N21" s="24"/>
      <c r="O21" s="102"/>
    </row>
    <row r="22" spans="6:15" ht="14.25" customHeight="1" x14ac:dyDescent="0.25">
      <c r="F22" s="84"/>
      <c r="G22" s="85" t="e">
        <f>+VLOOKUP(F22,Participants!$A$1:$F$798,2,FALSE)</f>
        <v>#N/A</v>
      </c>
      <c r="H22" s="85" t="e">
        <f>+VLOOKUP(F22,Participants!$A$1:$F$798,4,FALSE)</f>
        <v>#N/A</v>
      </c>
      <c r="I22" s="85" t="e">
        <f>+VLOOKUP(F22,Participants!$A$1:$F$798,5,FALSE)</f>
        <v>#N/A</v>
      </c>
      <c r="J22" s="85" t="e">
        <f>+VLOOKUP(F22,Participants!$A$1:$F$798,3,FALSE)</f>
        <v>#N/A</v>
      </c>
      <c r="K22" s="11" t="e">
        <f>+VLOOKUP(F22,Participants!$A$1:$G$798,7,FALSE)</f>
        <v>#N/A</v>
      </c>
      <c r="L22" s="86"/>
      <c r="M22" s="85"/>
      <c r="N22" s="87"/>
      <c r="O22" s="102"/>
    </row>
    <row r="23" spans="6:15" ht="14.25" customHeight="1" x14ac:dyDescent="0.25">
      <c r="F23" s="90"/>
      <c r="G23" s="46" t="e">
        <f>+VLOOKUP(F23,Participants!$A$1:$F$798,2,FALSE)</f>
        <v>#N/A</v>
      </c>
      <c r="H23" s="46" t="e">
        <f>+VLOOKUP(F23,Participants!$A$1:$F$798,4,FALSE)</f>
        <v>#N/A</v>
      </c>
      <c r="I23" s="46" t="e">
        <f>+VLOOKUP(F23,Participants!$A$1:$F$798,5,FALSE)</f>
        <v>#N/A</v>
      </c>
      <c r="J23" s="46" t="e">
        <f>+VLOOKUP(F23,Participants!$A$1:$F$798,3,FALSE)</f>
        <v>#N/A</v>
      </c>
      <c r="K23" s="11" t="e">
        <f>+VLOOKUP(F23,Participants!$A$1:$G$798,7,FALSE)</f>
        <v>#N/A</v>
      </c>
      <c r="L23" s="91"/>
      <c r="M23" s="46"/>
      <c r="N23" s="24"/>
      <c r="O23" s="102"/>
    </row>
    <row r="24" spans="6:15" ht="14.25" customHeight="1" x14ac:dyDescent="0.25">
      <c r="F24" s="84"/>
      <c r="G24" s="85" t="e">
        <f>+VLOOKUP(F24,Participants!$A$1:$F$798,2,FALSE)</f>
        <v>#N/A</v>
      </c>
      <c r="H24" s="85" t="e">
        <f>+VLOOKUP(F24,Participants!$A$1:$F$798,4,FALSE)</f>
        <v>#N/A</v>
      </c>
      <c r="I24" s="85" t="e">
        <f>+VLOOKUP(F24,Participants!$A$1:$F$798,5,FALSE)</f>
        <v>#N/A</v>
      </c>
      <c r="J24" s="85" t="e">
        <f>+VLOOKUP(F24,Participants!$A$1:$F$798,3,FALSE)</f>
        <v>#N/A</v>
      </c>
      <c r="K24" s="11" t="e">
        <f>+VLOOKUP(F24,Participants!$A$1:$G$798,7,FALSE)</f>
        <v>#N/A</v>
      </c>
      <c r="L24" s="86"/>
      <c r="M24" s="85"/>
      <c r="N24" s="87"/>
      <c r="O24" s="102"/>
    </row>
    <row r="25" spans="6:15" ht="14.25" customHeight="1" x14ac:dyDescent="0.25">
      <c r="F25" s="90"/>
      <c r="G25" s="46" t="e">
        <f>+VLOOKUP(F25,Participants!$A$1:$F$798,2,FALSE)</f>
        <v>#N/A</v>
      </c>
      <c r="H25" s="46" t="e">
        <f>+VLOOKUP(F25,Participants!$A$1:$F$798,4,FALSE)</f>
        <v>#N/A</v>
      </c>
      <c r="I25" s="46" t="e">
        <f>+VLOOKUP(F25,Participants!$A$1:$F$798,5,FALSE)</f>
        <v>#N/A</v>
      </c>
      <c r="J25" s="46" t="e">
        <f>+VLOOKUP(F25,Participants!$A$1:$F$798,3,FALSE)</f>
        <v>#N/A</v>
      </c>
      <c r="K25" s="11" t="e">
        <f>+VLOOKUP(F25,Participants!$A$1:$G$798,7,FALSE)</f>
        <v>#N/A</v>
      </c>
      <c r="L25" s="91"/>
      <c r="M25" s="46"/>
      <c r="N25" s="24"/>
      <c r="O25" s="102"/>
    </row>
    <row r="26" spans="6:15" ht="14.25" customHeight="1" x14ac:dyDescent="0.25">
      <c r="F26" s="84"/>
      <c r="G26" s="85" t="e">
        <f>+VLOOKUP(F26,Participants!$A$1:$F$798,2,FALSE)</f>
        <v>#N/A</v>
      </c>
      <c r="H26" s="85" t="e">
        <f>+VLOOKUP(F26,Participants!$A$1:$F$798,4,FALSE)</f>
        <v>#N/A</v>
      </c>
      <c r="I26" s="85" t="e">
        <f>+VLOOKUP(F26,Participants!$A$1:$F$798,5,FALSE)</f>
        <v>#N/A</v>
      </c>
      <c r="J26" s="85" t="e">
        <f>+VLOOKUP(F26,Participants!$A$1:$F$798,3,FALSE)</f>
        <v>#N/A</v>
      </c>
      <c r="K26" s="11" t="e">
        <f>+VLOOKUP(F26,Participants!$A$1:$G$798,7,FALSE)</f>
        <v>#N/A</v>
      </c>
      <c r="L26" s="86"/>
      <c r="M26" s="85"/>
      <c r="N26" s="87"/>
      <c r="O26" s="102"/>
    </row>
    <row r="27" spans="6:15" ht="14.25" customHeight="1" x14ac:dyDescent="0.25">
      <c r="F27" s="90"/>
      <c r="G27" s="46" t="e">
        <f>+VLOOKUP(F27,Participants!$A$1:$F$798,2,FALSE)</f>
        <v>#N/A</v>
      </c>
      <c r="H27" s="46" t="e">
        <f>+VLOOKUP(F27,Participants!$A$1:$F$798,4,FALSE)</f>
        <v>#N/A</v>
      </c>
      <c r="I27" s="46" t="e">
        <f>+VLOOKUP(F27,Participants!$A$1:$F$798,5,FALSE)</f>
        <v>#N/A</v>
      </c>
      <c r="J27" s="46" t="e">
        <f>+VLOOKUP(F27,Participants!$A$1:$F$798,3,FALSE)</f>
        <v>#N/A</v>
      </c>
      <c r="K27" s="11" t="e">
        <f>+VLOOKUP(F27,Participants!$A$1:$G$798,7,FALSE)</f>
        <v>#N/A</v>
      </c>
      <c r="L27" s="91"/>
      <c r="M27" s="46"/>
      <c r="N27" s="24"/>
      <c r="O27" s="102"/>
    </row>
    <row r="28" spans="6:15" ht="14.25" customHeight="1" x14ac:dyDescent="0.25">
      <c r="F28" s="84"/>
      <c r="G28" s="85" t="e">
        <f>+VLOOKUP(F28,Participants!$A$1:$F$798,2,FALSE)</f>
        <v>#N/A</v>
      </c>
      <c r="H28" s="85" t="e">
        <f>+VLOOKUP(F28,Participants!$A$1:$F$798,4,FALSE)</f>
        <v>#N/A</v>
      </c>
      <c r="I28" s="85" t="e">
        <f>+VLOOKUP(F28,Participants!$A$1:$F$798,5,FALSE)</f>
        <v>#N/A</v>
      </c>
      <c r="J28" s="85" t="e">
        <f>+VLOOKUP(F28,Participants!$A$1:$F$798,3,FALSE)</f>
        <v>#N/A</v>
      </c>
      <c r="K28" s="11" t="e">
        <f>+VLOOKUP(F28,Participants!$A$1:$G$798,7,FALSE)</f>
        <v>#N/A</v>
      </c>
      <c r="L28" s="86"/>
      <c r="M28" s="85"/>
      <c r="N28" s="87"/>
      <c r="O28" s="102"/>
    </row>
    <row r="29" spans="6:15" ht="14.25" customHeight="1" x14ac:dyDescent="0.25">
      <c r="F29" s="90"/>
      <c r="G29" s="46" t="e">
        <f>+VLOOKUP(F29,Participants!$A$1:$F$798,2,FALSE)</f>
        <v>#N/A</v>
      </c>
      <c r="H29" s="46" t="e">
        <f>+VLOOKUP(F29,Participants!$A$1:$F$798,4,FALSE)</f>
        <v>#N/A</v>
      </c>
      <c r="I29" s="46" t="e">
        <f>+VLOOKUP(F29,Participants!$A$1:$F$798,5,FALSE)</f>
        <v>#N/A</v>
      </c>
      <c r="J29" s="46" t="e">
        <f>+VLOOKUP(F29,Participants!$A$1:$F$798,3,FALSE)</f>
        <v>#N/A</v>
      </c>
      <c r="K29" s="11" t="e">
        <f>+VLOOKUP(F29,Participants!$A$1:$G$798,7,FALSE)</f>
        <v>#N/A</v>
      </c>
      <c r="L29" s="91"/>
      <c r="M29" s="46"/>
      <c r="N29" s="24"/>
      <c r="O29" s="102"/>
    </row>
    <row r="30" spans="6:15" ht="14.25" customHeight="1" x14ac:dyDescent="0.25">
      <c r="F30" s="84"/>
      <c r="G30" s="85" t="e">
        <f>+VLOOKUP(F30,Participants!$A$1:$F$798,2,FALSE)</f>
        <v>#N/A</v>
      </c>
      <c r="H30" s="85" t="e">
        <f>+VLOOKUP(F30,Participants!$A$1:$F$798,4,FALSE)</f>
        <v>#N/A</v>
      </c>
      <c r="I30" s="85" t="e">
        <f>+VLOOKUP(F30,Participants!$A$1:$F$798,5,FALSE)</f>
        <v>#N/A</v>
      </c>
      <c r="J30" s="85" t="e">
        <f>+VLOOKUP(F30,Participants!$A$1:$F$798,3,FALSE)</f>
        <v>#N/A</v>
      </c>
      <c r="K30" s="11" t="e">
        <f>+VLOOKUP(F30,Participants!$A$1:$G$798,7,FALSE)</f>
        <v>#N/A</v>
      </c>
      <c r="L30" s="86"/>
      <c r="M30" s="85"/>
      <c r="N30" s="87"/>
      <c r="O30" s="102"/>
    </row>
    <row r="31" spans="6:15" ht="14.25" customHeight="1" x14ac:dyDescent="0.25">
      <c r="F31" s="90"/>
      <c r="G31" s="46" t="e">
        <f>+VLOOKUP(F31,Participants!$A$1:$F$798,2,FALSE)</f>
        <v>#N/A</v>
      </c>
      <c r="H31" s="46" t="e">
        <f>+VLOOKUP(F31,Participants!$A$1:$F$798,4,FALSE)</f>
        <v>#N/A</v>
      </c>
      <c r="I31" s="46" t="e">
        <f>+VLOOKUP(F31,Participants!$A$1:$F$798,5,FALSE)</f>
        <v>#N/A</v>
      </c>
      <c r="J31" s="46" t="e">
        <f>+VLOOKUP(F31,Participants!$A$1:$F$798,3,FALSE)</f>
        <v>#N/A</v>
      </c>
      <c r="K31" s="11" t="e">
        <f>+VLOOKUP(F31,Participants!$A$1:$G$798,7,FALSE)</f>
        <v>#N/A</v>
      </c>
      <c r="L31" s="91"/>
      <c r="M31" s="46"/>
      <c r="N31" s="24"/>
      <c r="O31" s="102"/>
    </row>
    <row r="32" spans="6:15" ht="14.25" customHeight="1" x14ac:dyDescent="0.25">
      <c r="F32" s="84"/>
      <c r="G32" s="85" t="e">
        <f>+VLOOKUP(F32,Participants!$A$1:$F$798,2,FALSE)</f>
        <v>#N/A</v>
      </c>
      <c r="H32" s="85" t="e">
        <f>+VLOOKUP(F32,Participants!$A$1:$F$798,4,FALSE)</f>
        <v>#N/A</v>
      </c>
      <c r="I32" s="85" t="e">
        <f>+VLOOKUP(F32,Participants!$A$1:$F$798,5,FALSE)</f>
        <v>#N/A</v>
      </c>
      <c r="J32" s="85" t="e">
        <f>+VLOOKUP(F32,Participants!$A$1:$F$798,3,FALSE)</f>
        <v>#N/A</v>
      </c>
      <c r="K32" s="11" t="e">
        <f>+VLOOKUP(F32,Participants!$A$1:$G$798,7,FALSE)</f>
        <v>#N/A</v>
      </c>
      <c r="L32" s="86"/>
      <c r="M32" s="85"/>
      <c r="N32" s="87"/>
      <c r="O32" s="102"/>
    </row>
    <row r="33" spans="6:15" ht="14.25" customHeight="1" x14ac:dyDescent="0.25">
      <c r="F33" s="90"/>
      <c r="G33" s="46" t="e">
        <f>+VLOOKUP(F33,Participants!$A$1:$F$798,2,FALSE)</f>
        <v>#N/A</v>
      </c>
      <c r="H33" s="46" t="e">
        <f>+VLOOKUP(F33,Participants!$A$1:$F$798,4,FALSE)</f>
        <v>#N/A</v>
      </c>
      <c r="I33" s="46" t="e">
        <f>+VLOOKUP(F33,Participants!$A$1:$F$798,5,FALSE)</f>
        <v>#N/A</v>
      </c>
      <c r="J33" s="46" t="e">
        <f>+VLOOKUP(F33,Participants!$A$1:$F$798,3,FALSE)</f>
        <v>#N/A</v>
      </c>
      <c r="K33" s="11" t="e">
        <f>+VLOOKUP(F33,Participants!$A$1:$G$798,7,FALSE)</f>
        <v>#N/A</v>
      </c>
      <c r="L33" s="91"/>
      <c r="M33" s="46"/>
      <c r="N33" s="24"/>
      <c r="O33" s="102"/>
    </row>
    <row r="34" spans="6:15" ht="14.25" customHeight="1" x14ac:dyDescent="0.25">
      <c r="F34" s="84"/>
      <c r="G34" s="85" t="e">
        <f>+VLOOKUP(F34,Participants!$A$1:$F$798,2,FALSE)</f>
        <v>#N/A</v>
      </c>
      <c r="H34" s="85" t="e">
        <f>+VLOOKUP(F34,Participants!$A$1:$F$798,4,FALSE)</f>
        <v>#N/A</v>
      </c>
      <c r="I34" s="85" t="e">
        <f>+VLOOKUP(F34,Participants!$A$1:$F$798,5,FALSE)</f>
        <v>#N/A</v>
      </c>
      <c r="J34" s="85" t="e">
        <f>+VLOOKUP(F34,Participants!$A$1:$F$798,3,FALSE)</f>
        <v>#N/A</v>
      </c>
      <c r="K34" s="11" t="e">
        <f>+VLOOKUP(F34,Participants!$A$1:$G$798,7,FALSE)</f>
        <v>#N/A</v>
      </c>
      <c r="L34" s="86"/>
      <c r="M34" s="85"/>
      <c r="N34" s="87"/>
      <c r="O34" s="102"/>
    </row>
    <row r="35" spans="6:15" ht="14.25" customHeight="1" x14ac:dyDescent="0.25">
      <c r="F35" s="90"/>
      <c r="G35" s="46" t="e">
        <f>+VLOOKUP(F35,Participants!$A$1:$F$798,2,FALSE)</f>
        <v>#N/A</v>
      </c>
      <c r="H35" s="46" t="e">
        <f>+VLOOKUP(F35,Participants!$A$1:$F$798,4,FALSE)</f>
        <v>#N/A</v>
      </c>
      <c r="I35" s="46" t="e">
        <f>+VLOOKUP(F35,Participants!$A$1:$F$798,5,FALSE)</f>
        <v>#N/A</v>
      </c>
      <c r="J35" s="46" t="e">
        <f>+VLOOKUP(F35,Participants!$A$1:$F$798,3,FALSE)</f>
        <v>#N/A</v>
      </c>
      <c r="K35" s="11" t="e">
        <f>+VLOOKUP(F35,Participants!$A$1:$G$798,7,FALSE)</f>
        <v>#N/A</v>
      </c>
      <c r="L35" s="91"/>
      <c r="M35" s="46"/>
      <c r="N35" s="24"/>
      <c r="O35" s="102"/>
    </row>
    <row r="36" spans="6:15" ht="14.25" customHeight="1" x14ac:dyDescent="0.25">
      <c r="F36" s="84"/>
      <c r="G36" s="85" t="e">
        <f>+VLOOKUP(F36,Participants!$A$1:$F$798,2,FALSE)</f>
        <v>#N/A</v>
      </c>
      <c r="H36" s="85" t="e">
        <f>+VLOOKUP(F36,Participants!$A$1:$F$798,4,FALSE)</f>
        <v>#N/A</v>
      </c>
      <c r="I36" s="85" t="e">
        <f>+VLOOKUP(F36,Participants!$A$1:$F$798,5,FALSE)</f>
        <v>#N/A</v>
      </c>
      <c r="J36" s="85" t="e">
        <f>+VLOOKUP(F36,Participants!$A$1:$F$798,3,FALSE)</f>
        <v>#N/A</v>
      </c>
      <c r="K36" s="11" t="e">
        <f>+VLOOKUP(F36,Participants!$A$1:$G$798,7,FALSE)</f>
        <v>#N/A</v>
      </c>
      <c r="L36" s="86"/>
      <c r="M36" s="85"/>
      <c r="N36" s="87"/>
      <c r="O36" s="102"/>
    </row>
    <row r="37" spans="6:15" ht="14.25" customHeight="1" x14ac:dyDescent="0.25">
      <c r="F37" s="90"/>
      <c r="G37" s="46" t="e">
        <f>+VLOOKUP(F37,Participants!$A$1:$F$798,2,FALSE)</f>
        <v>#N/A</v>
      </c>
      <c r="H37" s="46" t="e">
        <f>+VLOOKUP(F37,Participants!$A$1:$F$798,4,FALSE)</f>
        <v>#N/A</v>
      </c>
      <c r="I37" s="46" t="e">
        <f>+VLOOKUP(F37,Participants!$A$1:$F$798,5,FALSE)</f>
        <v>#N/A</v>
      </c>
      <c r="J37" s="46" t="e">
        <f>+VLOOKUP(F37,Participants!$A$1:$F$798,3,FALSE)</f>
        <v>#N/A</v>
      </c>
      <c r="K37" s="11" t="e">
        <f>+VLOOKUP(F37,Participants!$A$1:$G$798,7,FALSE)</f>
        <v>#N/A</v>
      </c>
      <c r="L37" s="91"/>
      <c r="M37" s="46"/>
      <c r="N37" s="24"/>
      <c r="O37" s="102"/>
    </row>
    <row r="38" spans="6:15" ht="14.25" customHeight="1" x14ac:dyDescent="0.25">
      <c r="F38" s="84"/>
      <c r="G38" s="85" t="e">
        <f>+VLOOKUP(F38,Participants!$A$1:$F$798,2,FALSE)</f>
        <v>#N/A</v>
      </c>
      <c r="H38" s="85" t="e">
        <f>+VLOOKUP(F38,Participants!$A$1:$F$798,4,FALSE)</f>
        <v>#N/A</v>
      </c>
      <c r="I38" s="85" t="e">
        <f>+VLOOKUP(F38,Participants!$A$1:$F$798,5,FALSE)</f>
        <v>#N/A</v>
      </c>
      <c r="J38" s="85" t="e">
        <f>+VLOOKUP(F38,Participants!$A$1:$F$798,3,FALSE)</f>
        <v>#N/A</v>
      </c>
      <c r="K38" s="11" t="e">
        <f>+VLOOKUP(F38,Participants!$A$1:$G$798,7,FALSE)</f>
        <v>#N/A</v>
      </c>
      <c r="L38" s="86"/>
      <c r="M38" s="85"/>
      <c r="N38" s="87"/>
      <c r="O38" s="102"/>
    </row>
    <row r="39" spans="6:15" ht="14.25" customHeight="1" x14ac:dyDescent="0.25">
      <c r="F39" s="90"/>
      <c r="G39" s="46" t="e">
        <f>+VLOOKUP(F39,Participants!$A$1:$F$798,2,FALSE)</f>
        <v>#N/A</v>
      </c>
      <c r="H39" s="46" t="e">
        <f>+VLOOKUP(F39,Participants!$A$1:$F$798,4,FALSE)</f>
        <v>#N/A</v>
      </c>
      <c r="I39" s="46" t="e">
        <f>+VLOOKUP(F39,Participants!$A$1:$F$798,5,FALSE)</f>
        <v>#N/A</v>
      </c>
      <c r="J39" s="46" t="e">
        <f>+VLOOKUP(F39,Participants!$A$1:$F$798,3,FALSE)</f>
        <v>#N/A</v>
      </c>
      <c r="K39" s="11" t="e">
        <f>+VLOOKUP(F39,Participants!$A$1:$G$798,7,FALSE)</f>
        <v>#N/A</v>
      </c>
      <c r="L39" s="91"/>
      <c r="M39" s="46"/>
      <c r="N39" s="24"/>
      <c r="O39" s="102"/>
    </row>
    <row r="40" spans="6:15" ht="14.25" customHeight="1" x14ac:dyDescent="0.25">
      <c r="F40" s="84"/>
      <c r="G40" s="85" t="e">
        <f>+VLOOKUP(F40,Participants!$A$1:$F$798,2,FALSE)</f>
        <v>#N/A</v>
      </c>
      <c r="H40" s="85" t="e">
        <f>+VLOOKUP(F40,Participants!$A$1:$F$798,4,FALSE)</f>
        <v>#N/A</v>
      </c>
      <c r="I40" s="85" t="e">
        <f>+VLOOKUP(F40,Participants!$A$1:$F$798,5,FALSE)</f>
        <v>#N/A</v>
      </c>
      <c r="J40" s="85" t="e">
        <f>+VLOOKUP(F40,Participants!$A$1:$F$798,3,FALSE)</f>
        <v>#N/A</v>
      </c>
      <c r="K40" s="11" t="e">
        <f>+VLOOKUP(F40,Participants!$A$1:$G$798,7,FALSE)</f>
        <v>#N/A</v>
      </c>
      <c r="L40" s="86"/>
      <c r="M40" s="85"/>
      <c r="N40" s="87"/>
      <c r="O40" s="102"/>
    </row>
    <row r="41" spans="6:15" ht="14.25" customHeight="1" x14ac:dyDescent="0.25">
      <c r="F41" s="90"/>
      <c r="G41" s="46" t="e">
        <f>+VLOOKUP(F41,Participants!$A$1:$F$798,2,FALSE)</f>
        <v>#N/A</v>
      </c>
      <c r="H41" s="46" t="e">
        <f>+VLOOKUP(F41,Participants!$A$1:$F$798,4,FALSE)</f>
        <v>#N/A</v>
      </c>
      <c r="I41" s="46" t="e">
        <f>+VLOOKUP(F41,Participants!$A$1:$F$798,5,FALSE)</f>
        <v>#N/A</v>
      </c>
      <c r="J41" s="46" t="e">
        <f>+VLOOKUP(F41,Participants!$A$1:$F$798,3,FALSE)</f>
        <v>#N/A</v>
      </c>
      <c r="K41" s="11" t="e">
        <f>+VLOOKUP(F41,Participants!$A$1:$G$798,7,FALSE)</f>
        <v>#N/A</v>
      </c>
      <c r="L41" s="91"/>
      <c r="M41" s="46"/>
      <c r="N41" s="24"/>
      <c r="O41" s="102"/>
    </row>
    <row r="42" spans="6:15" ht="14.25" customHeight="1" x14ac:dyDescent="0.25">
      <c r="F42" s="84"/>
      <c r="G42" s="85" t="e">
        <f>+VLOOKUP(F42,Participants!$A$1:$F$798,2,FALSE)</f>
        <v>#N/A</v>
      </c>
      <c r="H42" s="85" t="e">
        <f>+VLOOKUP(F42,Participants!$A$1:$F$798,4,FALSE)</f>
        <v>#N/A</v>
      </c>
      <c r="I42" s="85" t="e">
        <f>+VLOOKUP(F42,Participants!$A$1:$F$798,5,FALSE)</f>
        <v>#N/A</v>
      </c>
      <c r="J42" s="85" t="e">
        <f>+VLOOKUP(F42,Participants!$A$1:$F$798,3,FALSE)</f>
        <v>#N/A</v>
      </c>
      <c r="K42" s="11" t="e">
        <f>+VLOOKUP(F42,Participants!$A$1:$G$798,7,FALSE)</f>
        <v>#N/A</v>
      </c>
      <c r="L42" s="86"/>
      <c r="M42" s="85"/>
      <c r="N42" s="87"/>
      <c r="O42" s="102"/>
    </row>
    <row r="43" spans="6:15" ht="14.25" customHeight="1" x14ac:dyDescent="0.25">
      <c r="F43" s="90"/>
      <c r="G43" s="46" t="e">
        <f>+VLOOKUP(F43,Participants!$A$1:$F$798,2,FALSE)</f>
        <v>#N/A</v>
      </c>
      <c r="H43" s="46" t="e">
        <f>+VLOOKUP(F43,Participants!$A$1:$F$798,4,FALSE)</f>
        <v>#N/A</v>
      </c>
      <c r="I43" s="46" t="e">
        <f>+VLOOKUP(F43,Participants!$A$1:$F$798,5,FALSE)</f>
        <v>#N/A</v>
      </c>
      <c r="J43" s="46" t="e">
        <f>+VLOOKUP(F43,Participants!$A$1:$F$798,3,FALSE)</f>
        <v>#N/A</v>
      </c>
      <c r="K43" s="11" t="e">
        <f>+VLOOKUP(F43,Participants!$A$1:$G$798,7,FALSE)</f>
        <v>#N/A</v>
      </c>
      <c r="L43" s="91"/>
      <c r="M43" s="46"/>
      <c r="N43" s="24"/>
      <c r="O43" s="102"/>
    </row>
    <row r="44" spans="6:15" ht="14.25" customHeight="1" x14ac:dyDescent="0.25">
      <c r="F44" s="84"/>
      <c r="G44" s="85" t="e">
        <f>+VLOOKUP(F44,Participants!$A$1:$F$798,2,FALSE)</f>
        <v>#N/A</v>
      </c>
      <c r="H44" s="85" t="e">
        <f>+VLOOKUP(F44,Participants!$A$1:$F$798,4,FALSE)</f>
        <v>#N/A</v>
      </c>
      <c r="I44" s="85" t="e">
        <f>+VLOOKUP(F44,Participants!$A$1:$F$798,5,FALSE)</f>
        <v>#N/A</v>
      </c>
      <c r="J44" s="85" t="e">
        <f>+VLOOKUP(F44,Participants!$A$1:$F$798,3,FALSE)</f>
        <v>#N/A</v>
      </c>
      <c r="K44" s="11" t="e">
        <f>+VLOOKUP(F44,Participants!$A$1:$G$798,7,FALSE)</f>
        <v>#N/A</v>
      </c>
      <c r="L44" s="86"/>
      <c r="M44" s="85"/>
      <c r="N44" s="87"/>
      <c r="O44" s="102"/>
    </row>
    <row r="45" spans="6:15" ht="14.25" customHeight="1" x14ac:dyDescent="0.25">
      <c r="F45" s="90"/>
      <c r="G45" s="46" t="e">
        <f>+VLOOKUP(F45,Participants!$A$1:$F$798,2,FALSE)</f>
        <v>#N/A</v>
      </c>
      <c r="H45" s="46" t="e">
        <f>+VLOOKUP(F45,Participants!$A$1:$F$798,4,FALSE)</f>
        <v>#N/A</v>
      </c>
      <c r="I45" s="46" t="e">
        <f>+VLOOKUP(F45,Participants!$A$1:$F$798,5,FALSE)</f>
        <v>#N/A</v>
      </c>
      <c r="J45" s="46" t="e">
        <f>+VLOOKUP(F45,Participants!$A$1:$F$798,3,FALSE)</f>
        <v>#N/A</v>
      </c>
      <c r="K45" s="11" t="e">
        <f>+VLOOKUP(F45,Participants!$A$1:$G$798,7,FALSE)</f>
        <v>#N/A</v>
      </c>
      <c r="L45" s="91"/>
      <c r="M45" s="46"/>
      <c r="N45" s="24"/>
      <c r="O45" s="102"/>
    </row>
    <row r="46" spans="6:15" ht="14.25" customHeight="1" x14ac:dyDescent="0.25">
      <c r="F46" s="84"/>
      <c r="G46" s="85" t="e">
        <f>+VLOOKUP(F46,Participants!$A$1:$F$798,2,FALSE)</f>
        <v>#N/A</v>
      </c>
      <c r="H46" s="85" t="e">
        <f>+VLOOKUP(F46,Participants!$A$1:$F$798,4,FALSE)</f>
        <v>#N/A</v>
      </c>
      <c r="I46" s="85" t="e">
        <f>+VLOOKUP(F46,Participants!$A$1:$F$798,5,FALSE)</f>
        <v>#N/A</v>
      </c>
      <c r="J46" s="85" t="e">
        <f>+VLOOKUP(F46,Participants!$A$1:$F$798,3,FALSE)</f>
        <v>#N/A</v>
      </c>
      <c r="K46" s="11" t="e">
        <f>+VLOOKUP(F46,Participants!$A$1:$G$798,7,FALSE)</f>
        <v>#N/A</v>
      </c>
      <c r="L46" s="86"/>
      <c r="M46" s="85"/>
      <c r="N46" s="87"/>
      <c r="O46" s="102"/>
    </row>
    <row r="47" spans="6:15" ht="14.25" customHeight="1" x14ac:dyDescent="0.25">
      <c r="F47" s="90"/>
      <c r="G47" s="46" t="e">
        <f>+VLOOKUP(F47,Participants!$A$1:$F$798,2,FALSE)</f>
        <v>#N/A</v>
      </c>
      <c r="H47" s="46" t="e">
        <f>+VLOOKUP(F47,Participants!$A$1:$F$798,4,FALSE)</f>
        <v>#N/A</v>
      </c>
      <c r="I47" s="46" t="e">
        <f>+VLOOKUP(F47,Participants!$A$1:$F$798,5,FALSE)</f>
        <v>#N/A</v>
      </c>
      <c r="J47" s="46" t="e">
        <f>+VLOOKUP(F47,Participants!$A$1:$F$798,3,FALSE)</f>
        <v>#N/A</v>
      </c>
      <c r="K47" s="11" t="e">
        <f>+VLOOKUP(F47,Participants!$A$1:$G$798,7,FALSE)</f>
        <v>#N/A</v>
      </c>
      <c r="L47" s="91"/>
      <c r="M47" s="46"/>
      <c r="N47" s="24"/>
      <c r="O47" s="102"/>
    </row>
    <row r="48" spans="6:15" ht="14.25" customHeight="1" x14ac:dyDescent="0.25">
      <c r="F48" s="84"/>
      <c r="G48" s="85" t="e">
        <f>+VLOOKUP(F48,Participants!$A$1:$F$798,2,FALSE)</f>
        <v>#N/A</v>
      </c>
      <c r="H48" s="85" t="e">
        <f>+VLOOKUP(F48,Participants!$A$1:$F$798,4,FALSE)</f>
        <v>#N/A</v>
      </c>
      <c r="I48" s="85" t="e">
        <f>+VLOOKUP(F48,Participants!$A$1:$F$798,5,FALSE)</f>
        <v>#N/A</v>
      </c>
      <c r="J48" s="85" t="e">
        <f>+VLOOKUP(F48,Participants!$A$1:$F$798,3,FALSE)</f>
        <v>#N/A</v>
      </c>
      <c r="K48" s="11" t="e">
        <f>+VLOOKUP(F48,Participants!$A$1:$G$798,7,FALSE)</f>
        <v>#N/A</v>
      </c>
      <c r="L48" s="86"/>
      <c r="M48" s="85"/>
      <c r="N48" s="87"/>
      <c r="O48" s="102"/>
    </row>
    <row r="49" spans="6:15" ht="14.25" customHeight="1" x14ac:dyDescent="0.25">
      <c r="F49" s="90"/>
      <c r="G49" s="46" t="e">
        <f>+VLOOKUP(F49,Participants!$A$1:$F$798,2,FALSE)</f>
        <v>#N/A</v>
      </c>
      <c r="H49" s="46" t="e">
        <f>+VLOOKUP(F49,Participants!$A$1:$F$798,4,FALSE)</f>
        <v>#N/A</v>
      </c>
      <c r="I49" s="46" t="e">
        <f>+VLOOKUP(F49,Participants!$A$1:$F$798,5,FALSE)</f>
        <v>#N/A</v>
      </c>
      <c r="J49" s="46" t="e">
        <f>+VLOOKUP(F49,Participants!$A$1:$F$798,3,FALSE)</f>
        <v>#N/A</v>
      </c>
      <c r="K49" s="11" t="e">
        <f>+VLOOKUP(F49,Participants!$A$1:$G$798,7,FALSE)</f>
        <v>#N/A</v>
      </c>
      <c r="L49" s="91"/>
      <c r="M49" s="46"/>
      <c r="N49" s="24"/>
      <c r="O49" s="102"/>
    </row>
    <row r="50" spans="6:15" ht="14.25" customHeight="1" x14ac:dyDescent="0.25">
      <c r="F50" s="84"/>
      <c r="G50" s="85" t="e">
        <f>+VLOOKUP(F50,Participants!$A$1:$F$798,2,FALSE)</f>
        <v>#N/A</v>
      </c>
      <c r="H50" s="85" t="e">
        <f>+VLOOKUP(F50,Participants!$A$1:$F$798,4,FALSE)</f>
        <v>#N/A</v>
      </c>
      <c r="I50" s="85" t="e">
        <f>+VLOOKUP(F50,Participants!$A$1:$F$798,5,FALSE)</f>
        <v>#N/A</v>
      </c>
      <c r="J50" s="85" t="e">
        <f>+VLOOKUP(F50,Participants!$A$1:$F$798,3,FALSE)</f>
        <v>#N/A</v>
      </c>
      <c r="K50" s="11" t="e">
        <f>+VLOOKUP(F50,Participants!$A$1:$G$798,7,FALSE)</f>
        <v>#N/A</v>
      </c>
      <c r="L50" s="86"/>
      <c r="M50" s="85"/>
      <c r="N50" s="87"/>
      <c r="O50" s="102"/>
    </row>
    <row r="51" spans="6:15" ht="14.25" customHeight="1" x14ac:dyDescent="0.25">
      <c r="F51" s="90"/>
      <c r="G51" s="46" t="e">
        <f>+VLOOKUP(F51,Participants!$A$1:$F$798,2,FALSE)</f>
        <v>#N/A</v>
      </c>
      <c r="H51" s="46" t="e">
        <f>+VLOOKUP(F51,Participants!$A$1:$F$798,4,FALSE)</f>
        <v>#N/A</v>
      </c>
      <c r="I51" s="46" t="e">
        <f>+VLOOKUP(F51,Participants!$A$1:$F$798,5,FALSE)</f>
        <v>#N/A</v>
      </c>
      <c r="J51" s="46" t="e">
        <f>+VLOOKUP(F51,Participants!$A$1:$F$798,3,FALSE)</f>
        <v>#N/A</v>
      </c>
      <c r="K51" s="11" t="e">
        <f>+VLOOKUP(F51,Participants!$A$1:$G$798,7,FALSE)</f>
        <v>#N/A</v>
      </c>
      <c r="L51" s="91"/>
      <c r="M51" s="46"/>
      <c r="N51" s="24"/>
      <c r="O51" s="102"/>
    </row>
    <row r="52" spans="6:15" ht="14.25" customHeight="1" x14ac:dyDescent="0.25">
      <c r="F52" s="84"/>
      <c r="G52" s="85" t="e">
        <f>+VLOOKUP(F52,Participants!$A$1:$F$798,2,FALSE)</f>
        <v>#N/A</v>
      </c>
      <c r="H52" s="85" t="e">
        <f>+VLOOKUP(F52,Participants!$A$1:$F$798,4,FALSE)</f>
        <v>#N/A</v>
      </c>
      <c r="I52" s="85" t="e">
        <f>+VLOOKUP(F52,Participants!$A$1:$F$798,5,FALSE)</f>
        <v>#N/A</v>
      </c>
      <c r="J52" s="85" t="e">
        <f>+VLOOKUP(F52,Participants!$A$1:$F$798,3,FALSE)</f>
        <v>#N/A</v>
      </c>
      <c r="K52" s="11" t="e">
        <f>+VLOOKUP(F52,Participants!$A$1:$G$798,7,FALSE)</f>
        <v>#N/A</v>
      </c>
      <c r="L52" s="86"/>
      <c r="M52" s="85"/>
      <c r="N52" s="87"/>
      <c r="O52" s="102"/>
    </row>
    <row r="53" spans="6:15" ht="14.25" customHeight="1" x14ac:dyDescent="0.25">
      <c r="F53" s="90"/>
      <c r="G53" s="46" t="e">
        <f>+VLOOKUP(F53,Participants!$A$1:$F$798,2,FALSE)</f>
        <v>#N/A</v>
      </c>
      <c r="H53" s="46" t="e">
        <f>+VLOOKUP(F53,Participants!$A$1:$F$798,4,FALSE)</f>
        <v>#N/A</v>
      </c>
      <c r="I53" s="46" t="e">
        <f>+VLOOKUP(F53,Participants!$A$1:$F$798,5,FALSE)</f>
        <v>#N/A</v>
      </c>
      <c r="J53" s="46" t="e">
        <f>+VLOOKUP(F53,Participants!$A$1:$F$798,3,FALSE)</f>
        <v>#N/A</v>
      </c>
      <c r="K53" s="11" t="e">
        <f>+VLOOKUP(F53,Participants!$A$1:$G$798,7,FALSE)</f>
        <v>#N/A</v>
      </c>
      <c r="L53" s="91"/>
      <c r="M53" s="46"/>
      <c r="N53" s="24"/>
      <c r="O53" s="102"/>
    </row>
    <row r="54" spans="6:15" ht="14.25" customHeight="1" x14ac:dyDescent="0.25">
      <c r="F54" s="84"/>
      <c r="G54" s="85" t="e">
        <f>+VLOOKUP(F54,Participants!$A$1:$F$798,2,FALSE)</f>
        <v>#N/A</v>
      </c>
      <c r="H54" s="85" t="e">
        <f>+VLOOKUP(F54,Participants!$A$1:$F$798,4,FALSE)</f>
        <v>#N/A</v>
      </c>
      <c r="I54" s="85" t="e">
        <f>+VLOOKUP(F54,Participants!$A$1:$F$798,5,FALSE)</f>
        <v>#N/A</v>
      </c>
      <c r="J54" s="85" t="e">
        <f>+VLOOKUP(F54,Participants!$A$1:$F$798,3,FALSE)</f>
        <v>#N/A</v>
      </c>
      <c r="K54" s="11" t="e">
        <f>+VLOOKUP(F54,Participants!$A$1:$G$798,7,FALSE)</f>
        <v>#N/A</v>
      </c>
      <c r="L54" s="86"/>
      <c r="M54" s="85"/>
      <c r="N54" s="87"/>
      <c r="O54" s="102"/>
    </row>
    <row r="55" spans="6:15" ht="14.25" customHeight="1" x14ac:dyDescent="0.25">
      <c r="F55" s="90"/>
      <c r="G55" s="46" t="e">
        <f>+VLOOKUP(F55,Participants!$A$1:$F$798,2,FALSE)</f>
        <v>#N/A</v>
      </c>
      <c r="H55" s="46" t="e">
        <f>+VLOOKUP(F55,Participants!$A$1:$F$798,4,FALSE)</f>
        <v>#N/A</v>
      </c>
      <c r="I55" s="46" t="e">
        <f>+VLOOKUP(F55,Participants!$A$1:$F$798,5,FALSE)</f>
        <v>#N/A</v>
      </c>
      <c r="J55" s="46" t="e">
        <f>+VLOOKUP(F55,Participants!$A$1:$F$798,3,FALSE)</f>
        <v>#N/A</v>
      </c>
      <c r="K55" s="11" t="e">
        <f>+VLOOKUP(F55,Participants!$A$1:$G$798,7,FALSE)</f>
        <v>#N/A</v>
      </c>
      <c r="L55" s="91"/>
      <c r="M55" s="46"/>
      <c r="N55" s="24"/>
      <c r="O55" s="102"/>
    </row>
    <row r="56" spans="6:15" ht="14.25" customHeight="1" x14ac:dyDescent="0.25">
      <c r="F56" s="84"/>
      <c r="G56" s="85" t="e">
        <f>+VLOOKUP(F56,Participants!$A$1:$F$798,2,FALSE)</f>
        <v>#N/A</v>
      </c>
      <c r="H56" s="85" t="e">
        <f>+VLOOKUP(F56,Participants!$A$1:$F$798,4,FALSE)</f>
        <v>#N/A</v>
      </c>
      <c r="I56" s="85" t="e">
        <f>+VLOOKUP(F56,Participants!$A$1:$F$798,5,FALSE)</f>
        <v>#N/A</v>
      </c>
      <c r="J56" s="85" t="e">
        <f>+VLOOKUP(F56,Participants!$A$1:$F$798,3,FALSE)</f>
        <v>#N/A</v>
      </c>
      <c r="K56" s="11" t="e">
        <f>+VLOOKUP(F56,Participants!$A$1:$G$798,7,FALSE)</f>
        <v>#N/A</v>
      </c>
      <c r="L56" s="86"/>
      <c r="M56" s="85"/>
      <c r="N56" s="87"/>
      <c r="O56" s="102"/>
    </row>
    <row r="57" spans="6:15" ht="14.25" customHeight="1" x14ac:dyDescent="0.25">
      <c r="F57" s="90"/>
      <c r="G57" s="46" t="e">
        <f>+VLOOKUP(F57,Participants!$A$1:$F$798,2,FALSE)</f>
        <v>#N/A</v>
      </c>
      <c r="H57" s="46" t="e">
        <f>+VLOOKUP(F57,Participants!$A$1:$F$798,4,FALSE)</f>
        <v>#N/A</v>
      </c>
      <c r="I57" s="46" t="e">
        <f>+VLOOKUP(F57,Participants!$A$1:$F$798,5,FALSE)</f>
        <v>#N/A</v>
      </c>
      <c r="J57" s="46" t="e">
        <f>+VLOOKUP(F57,Participants!$A$1:$F$798,3,FALSE)</f>
        <v>#N/A</v>
      </c>
      <c r="K57" s="11" t="e">
        <f>+VLOOKUP(F57,Participants!$A$1:$G$798,7,FALSE)</f>
        <v>#N/A</v>
      </c>
      <c r="L57" s="91"/>
      <c r="M57" s="46"/>
      <c r="N57" s="24"/>
      <c r="O57" s="102"/>
    </row>
    <row r="58" spans="6:15" ht="14.25" customHeight="1" x14ac:dyDescent="0.25">
      <c r="F58" s="84"/>
      <c r="G58" s="85" t="e">
        <f>+VLOOKUP(F58,Participants!$A$1:$F$798,2,FALSE)</f>
        <v>#N/A</v>
      </c>
      <c r="H58" s="85" t="e">
        <f>+VLOOKUP(F58,Participants!$A$1:$F$798,4,FALSE)</f>
        <v>#N/A</v>
      </c>
      <c r="I58" s="85" t="e">
        <f>+VLOOKUP(F58,Participants!$A$1:$F$798,5,FALSE)</f>
        <v>#N/A</v>
      </c>
      <c r="J58" s="85" t="e">
        <f>+VLOOKUP(F58,Participants!$A$1:$F$798,3,FALSE)</f>
        <v>#N/A</v>
      </c>
      <c r="K58" s="11" t="e">
        <f>+VLOOKUP(F58,Participants!$A$1:$G$798,7,FALSE)</f>
        <v>#N/A</v>
      </c>
      <c r="L58" s="86"/>
      <c r="M58" s="85"/>
      <c r="N58" s="87"/>
      <c r="O58" s="102"/>
    </row>
    <row r="59" spans="6:15" ht="14.25" customHeight="1" x14ac:dyDescent="0.25">
      <c r="F59" s="90"/>
      <c r="G59" s="46" t="e">
        <f>+VLOOKUP(F59,Participants!$A$1:$F$798,2,FALSE)</f>
        <v>#N/A</v>
      </c>
      <c r="H59" s="46" t="e">
        <f>+VLOOKUP(F59,Participants!$A$1:$F$798,4,FALSE)</f>
        <v>#N/A</v>
      </c>
      <c r="I59" s="46" t="e">
        <f>+VLOOKUP(F59,Participants!$A$1:$F$798,5,FALSE)</f>
        <v>#N/A</v>
      </c>
      <c r="J59" s="46" t="e">
        <f>+VLOOKUP(F59,Participants!$A$1:$F$798,3,FALSE)</f>
        <v>#N/A</v>
      </c>
      <c r="K59" s="11" t="e">
        <f>+VLOOKUP(F59,Participants!$A$1:$G$798,7,FALSE)</f>
        <v>#N/A</v>
      </c>
      <c r="L59" s="91"/>
      <c r="M59" s="46"/>
      <c r="N59" s="24"/>
      <c r="O59" s="102"/>
    </row>
    <row r="60" spans="6:15" ht="14.25" customHeight="1" x14ac:dyDescent="0.25">
      <c r="F60" s="84"/>
      <c r="G60" s="85" t="e">
        <f>+VLOOKUP(F60,Participants!$A$1:$F$798,2,FALSE)</f>
        <v>#N/A</v>
      </c>
      <c r="H60" s="85" t="e">
        <f>+VLOOKUP(F60,Participants!$A$1:$F$798,4,FALSE)</f>
        <v>#N/A</v>
      </c>
      <c r="I60" s="85" t="e">
        <f>+VLOOKUP(F60,Participants!$A$1:$F$798,5,FALSE)</f>
        <v>#N/A</v>
      </c>
      <c r="J60" s="85" t="e">
        <f>+VLOOKUP(F60,Participants!$A$1:$F$798,3,FALSE)</f>
        <v>#N/A</v>
      </c>
      <c r="K60" s="11" t="e">
        <f>+VLOOKUP(F60,Participants!$A$1:$G$798,7,FALSE)</f>
        <v>#N/A</v>
      </c>
      <c r="L60" s="86"/>
      <c r="M60" s="85"/>
      <c r="N60" s="87"/>
      <c r="O60" s="102"/>
    </row>
    <row r="61" spans="6:15" ht="14.25" customHeight="1" x14ac:dyDescent="0.25">
      <c r="F61" s="90"/>
      <c r="G61" s="46" t="e">
        <f>+VLOOKUP(F61,Participants!$A$1:$F$798,2,FALSE)</f>
        <v>#N/A</v>
      </c>
      <c r="H61" s="46" t="e">
        <f>+VLOOKUP(F61,Participants!$A$1:$F$798,4,FALSE)</f>
        <v>#N/A</v>
      </c>
      <c r="I61" s="46" t="e">
        <f>+VLOOKUP(F61,Participants!$A$1:$F$798,5,FALSE)</f>
        <v>#N/A</v>
      </c>
      <c r="J61" s="46" t="e">
        <f>+VLOOKUP(F61,Participants!$A$1:$F$798,3,FALSE)</f>
        <v>#N/A</v>
      </c>
      <c r="K61" s="11" t="e">
        <f>+VLOOKUP(F61,Participants!$A$1:$G$798,7,FALSE)</f>
        <v>#N/A</v>
      </c>
      <c r="L61" s="91"/>
      <c r="M61" s="46"/>
      <c r="N61" s="24"/>
      <c r="O61" s="102"/>
    </row>
    <row r="62" spans="6:15" ht="14.25" customHeight="1" x14ac:dyDescent="0.25">
      <c r="F62" s="84"/>
      <c r="G62" s="85" t="e">
        <f>+VLOOKUP(F62,Participants!$A$1:$F$798,2,FALSE)</f>
        <v>#N/A</v>
      </c>
      <c r="H62" s="85" t="e">
        <f>+VLOOKUP(F62,Participants!$A$1:$F$798,4,FALSE)</f>
        <v>#N/A</v>
      </c>
      <c r="I62" s="85" t="e">
        <f>+VLOOKUP(F62,Participants!$A$1:$F$798,5,FALSE)</f>
        <v>#N/A</v>
      </c>
      <c r="J62" s="85" t="e">
        <f>+VLOOKUP(F62,Participants!$A$1:$F$798,3,FALSE)</f>
        <v>#N/A</v>
      </c>
      <c r="K62" s="11" t="e">
        <f>+VLOOKUP(F62,Participants!$A$1:$G$798,7,FALSE)</f>
        <v>#N/A</v>
      </c>
      <c r="L62" s="86"/>
      <c r="M62" s="85"/>
      <c r="N62" s="87"/>
      <c r="O62" s="102"/>
    </row>
    <row r="63" spans="6:15" ht="14.25" customHeight="1" x14ac:dyDescent="0.25">
      <c r="F63" s="90"/>
      <c r="G63" s="46" t="e">
        <f>+VLOOKUP(F63,Participants!$A$1:$F$798,2,FALSE)</f>
        <v>#N/A</v>
      </c>
      <c r="H63" s="46" t="e">
        <f>+VLOOKUP(F63,Participants!$A$1:$F$798,4,FALSE)</f>
        <v>#N/A</v>
      </c>
      <c r="I63" s="46" t="e">
        <f>+VLOOKUP(F63,Participants!$A$1:$F$798,5,FALSE)</f>
        <v>#N/A</v>
      </c>
      <c r="J63" s="46" t="e">
        <f>+VLOOKUP(F63,Participants!$A$1:$F$798,3,FALSE)</f>
        <v>#N/A</v>
      </c>
      <c r="K63" s="11" t="e">
        <f>+VLOOKUP(F63,Participants!$A$1:$G$798,7,FALSE)</f>
        <v>#N/A</v>
      </c>
      <c r="L63" s="91"/>
      <c r="M63" s="46"/>
      <c r="N63" s="24"/>
      <c r="O63" s="102"/>
    </row>
    <row r="64" spans="6:15" ht="14.25" customHeight="1" x14ac:dyDescent="0.25">
      <c r="F64" s="84"/>
      <c r="G64" s="85" t="e">
        <f>+VLOOKUP(F64,Participants!$A$1:$F$798,2,FALSE)</f>
        <v>#N/A</v>
      </c>
      <c r="H64" s="85" t="e">
        <f>+VLOOKUP(F64,Participants!$A$1:$F$798,4,FALSE)</f>
        <v>#N/A</v>
      </c>
      <c r="I64" s="85" t="e">
        <f>+VLOOKUP(F64,Participants!$A$1:$F$798,5,FALSE)</f>
        <v>#N/A</v>
      </c>
      <c r="J64" s="85" t="e">
        <f>+VLOOKUP(F64,Participants!$A$1:$F$798,3,FALSE)</f>
        <v>#N/A</v>
      </c>
      <c r="K64" s="11" t="e">
        <f>+VLOOKUP(F64,Participants!$A$1:$G$798,7,FALSE)</f>
        <v>#N/A</v>
      </c>
      <c r="L64" s="86"/>
      <c r="M64" s="85"/>
      <c r="N64" s="87"/>
      <c r="O64" s="102"/>
    </row>
    <row r="65" spans="6:15" ht="14.25" customHeight="1" x14ac:dyDescent="0.25">
      <c r="F65" s="90"/>
      <c r="G65" s="46" t="e">
        <f>+VLOOKUP(F65,Participants!$A$1:$F$798,2,FALSE)</f>
        <v>#N/A</v>
      </c>
      <c r="H65" s="46" t="e">
        <f>+VLOOKUP(F65,Participants!$A$1:$F$798,4,FALSE)</f>
        <v>#N/A</v>
      </c>
      <c r="I65" s="46" t="e">
        <f>+VLOOKUP(F65,Participants!$A$1:$F$798,5,FALSE)</f>
        <v>#N/A</v>
      </c>
      <c r="J65" s="46" t="e">
        <f>+VLOOKUP(F65,Participants!$A$1:$F$798,3,FALSE)</f>
        <v>#N/A</v>
      </c>
      <c r="K65" s="11" t="e">
        <f>+VLOOKUP(F65,Participants!$A$1:$G$798,7,FALSE)</f>
        <v>#N/A</v>
      </c>
      <c r="L65" s="91"/>
      <c r="M65" s="46"/>
      <c r="N65" s="24"/>
      <c r="O65" s="102"/>
    </row>
    <row r="66" spans="6:15" ht="14.25" customHeight="1" x14ac:dyDescent="0.25">
      <c r="F66" s="84"/>
      <c r="G66" s="85" t="e">
        <f>+VLOOKUP(F66,Participants!$A$1:$F$798,2,FALSE)</f>
        <v>#N/A</v>
      </c>
      <c r="H66" s="85" t="e">
        <f>+VLOOKUP(F66,Participants!$A$1:$F$798,4,FALSE)</f>
        <v>#N/A</v>
      </c>
      <c r="I66" s="85" t="e">
        <f>+VLOOKUP(F66,Participants!$A$1:$F$798,5,FALSE)</f>
        <v>#N/A</v>
      </c>
      <c r="J66" s="85" t="e">
        <f>+VLOOKUP(F66,Participants!$A$1:$F$798,3,FALSE)</f>
        <v>#N/A</v>
      </c>
      <c r="K66" s="11" t="e">
        <f>+VLOOKUP(F66,Participants!$A$1:$G$798,7,FALSE)</f>
        <v>#N/A</v>
      </c>
      <c r="L66" s="86"/>
      <c r="M66" s="85"/>
      <c r="N66" s="87"/>
      <c r="O66" s="102"/>
    </row>
    <row r="67" spans="6:15" ht="14.25" customHeight="1" x14ac:dyDescent="0.25">
      <c r="F67" s="90"/>
      <c r="G67" s="46" t="e">
        <f>+VLOOKUP(F67,Participants!$A$1:$F$798,2,FALSE)</f>
        <v>#N/A</v>
      </c>
      <c r="H67" s="46" t="e">
        <f>+VLOOKUP(F67,Participants!$A$1:$F$798,4,FALSE)</f>
        <v>#N/A</v>
      </c>
      <c r="I67" s="46" t="e">
        <f>+VLOOKUP(F67,Participants!$A$1:$F$798,5,FALSE)</f>
        <v>#N/A</v>
      </c>
      <c r="J67" s="46" t="e">
        <f>+VLOOKUP(F67,Participants!$A$1:$F$798,3,FALSE)</f>
        <v>#N/A</v>
      </c>
      <c r="K67" s="11" t="e">
        <f>+VLOOKUP(F67,Participants!$A$1:$G$798,7,FALSE)</f>
        <v>#N/A</v>
      </c>
      <c r="L67" s="91"/>
      <c r="M67" s="46"/>
      <c r="N67" s="24"/>
      <c r="O67" s="102"/>
    </row>
    <row r="68" spans="6:15" ht="14.25" customHeight="1" x14ac:dyDescent="0.25">
      <c r="F68" s="84"/>
      <c r="G68" s="85" t="e">
        <f>+VLOOKUP(F68,Participants!$A$1:$F$798,2,FALSE)</f>
        <v>#N/A</v>
      </c>
      <c r="H68" s="85" t="e">
        <f>+VLOOKUP(F68,Participants!$A$1:$F$798,4,FALSE)</f>
        <v>#N/A</v>
      </c>
      <c r="I68" s="85" t="e">
        <f>+VLOOKUP(F68,Participants!$A$1:$F$798,5,FALSE)</f>
        <v>#N/A</v>
      </c>
      <c r="J68" s="85" t="e">
        <f>+VLOOKUP(F68,Participants!$A$1:$F$798,3,FALSE)</f>
        <v>#N/A</v>
      </c>
      <c r="K68" s="11" t="e">
        <f>+VLOOKUP(F68,Participants!$A$1:$G$798,7,FALSE)</f>
        <v>#N/A</v>
      </c>
      <c r="L68" s="86"/>
      <c r="M68" s="85"/>
      <c r="N68" s="87"/>
      <c r="O68" s="102"/>
    </row>
    <row r="69" spans="6:15" ht="14.25" customHeight="1" x14ac:dyDescent="0.25">
      <c r="F69" s="90"/>
      <c r="G69" s="46" t="e">
        <f>+VLOOKUP(F69,Participants!$A$1:$F$798,2,FALSE)</f>
        <v>#N/A</v>
      </c>
      <c r="H69" s="46" t="e">
        <f>+VLOOKUP(F69,Participants!$A$1:$F$798,4,FALSE)</f>
        <v>#N/A</v>
      </c>
      <c r="I69" s="46" t="e">
        <f>+VLOOKUP(F69,Participants!$A$1:$F$798,5,FALSE)</f>
        <v>#N/A</v>
      </c>
      <c r="J69" s="46" t="e">
        <f>+VLOOKUP(F69,Participants!$A$1:$F$798,3,FALSE)</f>
        <v>#N/A</v>
      </c>
      <c r="K69" s="11" t="e">
        <f>+VLOOKUP(F69,Participants!$A$1:$G$798,7,FALSE)</f>
        <v>#N/A</v>
      </c>
      <c r="L69" s="91"/>
      <c r="M69" s="46"/>
      <c r="N69" s="24"/>
      <c r="O69" s="102"/>
    </row>
    <row r="70" spans="6:15" ht="14.25" customHeight="1" x14ac:dyDescent="0.25">
      <c r="F70" s="84"/>
      <c r="G70" s="85" t="e">
        <f>+VLOOKUP(F70,Participants!$A$1:$F$798,2,FALSE)</f>
        <v>#N/A</v>
      </c>
      <c r="H70" s="85" t="e">
        <f>+VLOOKUP(F70,Participants!$A$1:$F$798,4,FALSE)</f>
        <v>#N/A</v>
      </c>
      <c r="I70" s="85" t="e">
        <f>+VLOOKUP(F70,Participants!$A$1:$F$798,5,FALSE)</f>
        <v>#N/A</v>
      </c>
      <c r="J70" s="85" t="e">
        <f>+VLOOKUP(F70,Participants!$A$1:$F$798,3,FALSE)</f>
        <v>#N/A</v>
      </c>
      <c r="K70" s="11" t="e">
        <f>+VLOOKUP(F70,Participants!$A$1:$G$798,7,FALSE)</f>
        <v>#N/A</v>
      </c>
      <c r="L70" s="86"/>
      <c r="M70" s="85"/>
      <c r="N70" s="87"/>
      <c r="O70" s="102"/>
    </row>
    <row r="71" spans="6:15" ht="14.25" customHeight="1" x14ac:dyDescent="0.25">
      <c r="F71" s="90"/>
      <c r="G71" s="46" t="e">
        <f>+VLOOKUP(F71,Participants!$A$1:$F$798,2,FALSE)</f>
        <v>#N/A</v>
      </c>
      <c r="H71" s="46" t="e">
        <f>+VLOOKUP(F71,Participants!$A$1:$F$798,4,FALSE)</f>
        <v>#N/A</v>
      </c>
      <c r="I71" s="46" t="e">
        <f>+VLOOKUP(F71,Participants!$A$1:$F$798,5,FALSE)</f>
        <v>#N/A</v>
      </c>
      <c r="J71" s="46" t="e">
        <f>+VLOOKUP(F71,Participants!$A$1:$F$798,3,FALSE)</f>
        <v>#N/A</v>
      </c>
      <c r="K71" s="11" t="e">
        <f>+VLOOKUP(F71,Participants!$A$1:$G$798,7,FALSE)</f>
        <v>#N/A</v>
      </c>
      <c r="L71" s="91"/>
      <c r="M71" s="46"/>
      <c r="N71" s="24"/>
      <c r="O71" s="102"/>
    </row>
    <row r="72" spans="6:15" ht="14.25" customHeight="1" x14ac:dyDescent="0.25">
      <c r="F72" s="84"/>
      <c r="G72" s="85" t="e">
        <f>+VLOOKUP(F72,Participants!$A$1:$F$798,2,FALSE)</f>
        <v>#N/A</v>
      </c>
      <c r="H72" s="85" t="e">
        <f>+VLOOKUP(F72,Participants!$A$1:$F$798,4,FALSE)</f>
        <v>#N/A</v>
      </c>
      <c r="I72" s="85" t="e">
        <f>+VLOOKUP(F72,Participants!$A$1:$F$798,5,FALSE)</f>
        <v>#N/A</v>
      </c>
      <c r="J72" s="85" t="e">
        <f>+VLOOKUP(F72,Participants!$A$1:$F$798,3,FALSE)</f>
        <v>#N/A</v>
      </c>
      <c r="K72" s="11" t="e">
        <f>+VLOOKUP(F72,Participants!$A$1:$G$798,7,FALSE)</f>
        <v>#N/A</v>
      </c>
      <c r="L72" s="86"/>
      <c r="M72" s="85"/>
      <c r="N72" s="87"/>
      <c r="O72" s="102"/>
    </row>
    <row r="73" spans="6:15" ht="14.25" customHeight="1" x14ac:dyDescent="0.25">
      <c r="F73" s="90"/>
      <c r="G73" s="46" t="e">
        <f>+VLOOKUP(F73,Participants!$A$1:$F$798,2,FALSE)</f>
        <v>#N/A</v>
      </c>
      <c r="H73" s="46" t="e">
        <f>+VLOOKUP(F73,Participants!$A$1:$F$798,4,FALSE)</f>
        <v>#N/A</v>
      </c>
      <c r="I73" s="46" t="e">
        <f>+VLOOKUP(F73,Participants!$A$1:$F$798,5,FALSE)</f>
        <v>#N/A</v>
      </c>
      <c r="J73" s="46" t="e">
        <f>+VLOOKUP(F73,Participants!$A$1:$F$798,3,FALSE)</f>
        <v>#N/A</v>
      </c>
      <c r="K73" s="11" t="e">
        <f>+VLOOKUP(F73,Participants!$A$1:$G$798,7,FALSE)</f>
        <v>#N/A</v>
      </c>
      <c r="L73" s="91"/>
      <c r="M73" s="46"/>
      <c r="N73" s="24"/>
      <c r="O73" s="102"/>
    </row>
    <row r="74" spans="6:15" ht="14.25" customHeight="1" x14ac:dyDescent="0.25">
      <c r="F74" s="84"/>
      <c r="G74" s="85" t="e">
        <f>+VLOOKUP(F74,Participants!$A$1:$F$798,2,FALSE)</f>
        <v>#N/A</v>
      </c>
      <c r="H74" s="85" t="e">
        <f>+VLOOKUP(F74,Participants!$A$1:$F$798,4,FALSE)</f>
        <v>#N/A</v>
      </c>
      <c r="I74" s="85" t="e">
        <f>+VLOOKUP(F74,Participants!$A$1:$F$798,5,FALSE)</f>
        <v>#N/A</v>
      </c>
      <c r="J74" s="85" t="e">
        <f>+VLOOKUP(F74,Participants!$A$1:$F$798,3,FALSE)</f>
        <v>#N/A</v>
      </c>
      <c r="K74" s="11" t="e">
        <f>+VLOOKUP(F74,Participants!$A$1:$G$798,7,FALSE)</f>
        <v>#N/A</v>
      </c>
      <c r="L74" s="86"/>
      <c r="M74" s="85"/>
      <c r="N74" s="87"/>
      <c r="O74" s="102"/>
    </row>
    <row r="75" spans="6:15" ht="14.25" customHeight="1" x14ac:dyDescent="0.25">
      <c r="F75" s="90"/>
      <c r="G75" s="46" t="e">
        <f>+VLOOKUP(F75,Participants!$A$1:$F$798,2,FALSE)</f>
        <v>#N/A</v>
      </c>
      <c r="H75" s="46" t="e">
        <f>+VLOOKUP(F75,Participants!$A$1:$F$798,4,FALSE)</f>
        <v>#N/A</v>
      </c>
      <c r="I75" s="46" t="e">
        <f>+VLOOKUP(F75,Participants!$A$1:$F$798,5,FALSE)</f>
        <v>#N/A</v>
      </c>
      <c r="J75" s="46" t="e">
        <f>+VLOOKUP(F75,Participants!$A$1:$F$798,3,FALSE)</f>
        <v>#N/A</v>
      </c>
      <c r="K75" s="11" t="e">
        <f>+VLOOKUP(F75,Participants!$A$1:$G$798,7,FALSE)</f>
        <v>#N/A</v>
      </c>
      <c r="L75" s="91"/>
      <c r="M75" s="46"/>
      <c r="N75" s="24"/>
      <c r="O75" s="102"/>
    </row>
    <row r="76" spans="6:15" ht="14.25" customHeight="1" x14ac:dyDescent="0.25">
      <c r="F76" s="84"/>
      <c r="G76" s="85" t="e">
        <f>+VLOOKUP(F76,Participants!$A$1:$F$798,2,FALSE)</f>
        <v>#N/A</v>
      </c>
      <c r="H76" s="85" t="e">
        <f>+VLOOKUP(F76,Participants!$A$1:$F$798,4,FALSE)</f>
        <v>#N/A</v>
      </c>
      <c r="I76" s="85" t="e">
        <f>+VLOOKUP(F76,Participants!$A$1:$F$798,5,FALSE)</f>
        <v>#N/A</v>
      </c>
      <c r="J76" s="85" t="e">
        <f>+VLOOKUP(F76,Participants!$A$1:$F$798,3,FALSE)</f>
        <v>#N/A</v>
      </c>
      <c r="K76" s="11" t="e">
        <f>+VLOOKUP(F76,Participants!$A$1:$G$798,7,FALSE)</f>
        <v>#N/A</v>
      </c>
      <c r="L76" s="86"/>
      <c r="M76" s="85"/>
      <c r="N76" s="87"/>
      <c r="O76" s="102"/>
    </row>
    <row r="77" spans="6:15" ht="14.25" customHeight="1" x14ac:dyDescent="0.25">
      <c r="F77" s="90"/>
      <c r="G77" s="46" t="e">
        <f>+VLOOKUP(F77,Participants!$A$1:$F$798,2,FALSE)</f>
        <v>#N/A</v>
      </c>
      <c r="H77" s="46" t="e">
        <f>+VLOOKUP(F77,Participants!$A$1:$F$798,4,FALSE)</f>
        <v>#N/A</v>
      </c>
      <c r="I77" s="46" t="e">
        <f>+VLOOKUP(F77,Participants!$A$1:$F$798,5,FALSE)</f>
        <v>#N/A</v>
      </c>
      <c r="J77" s="46" t="e">
        <f>+VLOOKUP(F77,Participants!$A$1:$F$798,3,FALSE)</f>
        <v>#N/A</v>
      </c>
      <c r="K77" s="11" t="e">
        <f>+VLOOKUP(F77,Participants!$A$1:$G$798,7,FALSE)</f>
        <v>#N/A</v>
      </c>
      <c r="L77" s="91"/>
      <c r="M77" s="46"/>
      <c r="N77" s="24"/>
      <c r="O77" s="102"/>
    </row>
    <row r="78" spans="6:15" ht="14.25" customHeight="1" x14ac:dyDescent="0.25">
      <c r="F78" s="84"/>
      <c r="G78" s="85" t="e">
        <f>+VLOOKUP(F78,Participants!$A$1:$F$798,2,FALSE)</f>
        <v>#N/A</v>
      </c>
      <c r="H78" s="85" t="e">
        <f>+VLOOKUP(F78,Participants!$A$1:$F$798,4,FALSE)</f>
        <v>#N/A</v>
      </c>
      <c r="I78" s="85" t="e">
        <f>+VLOOKUP(F78,Participants!$A$1:$F$798,5,FALSE)</f>
        <v>#N/A</v>
      </c>
      <c r="J78" s="85" t="e">
        <f>+VLOOKUP(F78,Participants!$A$1:$F$798,3,FALSE)</f>
        <v>#N/A</v>
      </c>
      <c r="K78" s="11" t="e">
        <f>+VLOOKUP(F78,Participants!$A$1:$G$798,7,FALSE)</f>
        <v>#N/A</v>
      </c>
      <c r="L78" s="86"/>
      <c r="M78" s="85"/>
      <c r="N78" s="87"/>
      <c r="O78" s="102"/>
    </row>
    <row r="79" spans="6:15" ht="14.25" customHeight="1" x14ac:dyDescent="0.25">
      <c r="F79" s="90"/>
      <c r="G79" s="46" t="e">
        <f>+VLOOKUP(F79,Participants!$A$1:$F$798,2,FALSE)</f>
        <v>#N/A</v>
      </c>
      <c r="H79" s="46" t="e">
        <f>+VLOOKUP(F79,Participants!$A$1:$F$798,4,FALSE)</f>
        <v>#N/A</v>
      </c>
      <c r="I79" s="46" t="e">
        <f>+VLOOKUP(F79,Participants!$A$1:$F$798,5,FALSE)</f>
        <v>#N/A</v>
      </c>
      <c r="J79" s="46" t="e">
        <f>+VLOOKUP(F79,Participants!$A$1:$F$798,3,FALSE)</f>
        <v>#N/A</v>
      </c>
      <c r="K79" s="11" t="e">
        <f>+VLOOKUP(F79,Participants!$A$1:$G$798,7,FALSE)</f>
        <v>#N/A</v>
      </c>
      <c r="L79" s="91"/>
      <c r="M79" s="46"/>
      <c r="N79" s="24"/>
      <c r="O79" s="102"/>
    </row>
    <row r="80" spans="6:15" ht="14.25" customHeight="1" x14ac:dyDescent="0.25">
      <c r="F80" s="84"/>
      <c r="G80" s="85" t="e">
        <f>+VLOOKUP(F80,Participants!$A$1:$F$798,2,FALSE)</f>
        <v>#N/A</v>
      </c>
      <c r="H80" s="85" t="e">
        <f>+VLOOKUP(F80,Participants!$A$1:$F$798,4,FALSE)</f>
        <v>#N/A</v>
      </c>
      <c r="I80" s="85" t="e">
        <f>+VLOOKUP(F80,Participants!$A$1:$F$798,5,FALSE)</f>
        <v>#N/A</v>
      </c>
      <c r="J80" s="85" t="e">
        <f>+VLOOKUP(F80,Participants!$A$1:$F$798,3,FALSE)</f>
        <v>#N/A</v>
      </c>
      <c r="K80" s="11" t="e">
        <f>+VLOOKUP(F80,Participants!$A$1:$G$798,7,FALSE)</f>
        <v>#N/A</v>
      </c>
      <c r="L80" s="86"/>
      <c r="M80" s="85"/>
      <c r="N80" s="87"/>
      <c r="O80" s="102"/>
    </row>
    <row r="81" spans="6:15" ht="14.25" customHeight="1" x14ac:dyDescent="0.25">
      <c r="F81" s="90"/>
      <c r="G81" s="46" t="e">
        <f>+VLOOKUP(F81,Participants!$A$1:$F$798,2,FALSE)</f>
        <v>#N/A</v>
      </c>
      <c r="H81" s="46" t="e">
        <f>+VLOOKUP(F81,Participants!$A$1:$F$798,4,FALSE)</f>
        <v>#N/A</v>
      </c>
      <c r="I81" s="46" t="e">
        <f>+VLOOKUP(F81,Participants!$A$1:$F$798,5,FALSE)</f>
        <v>#N/A</v>
      </c>
      <c r="J81" s="46" t="e">
        <f>+VLOOKUP(F81,Participants!$A$1:$F$798,3,FALSE)</f>
        <v>#N/A</v>
      </c>
      <c r="K81" s="11" t="e">
        <f>+VLOOKUP(F81,Participants!$A$1:$G$798,7,FALSE)</f>
        <v>#N/A</v>
      </c>
      <c r="L81" s="91"/>
      <c r="M81" s="46"/>
      <c r="N81" s="24"/>
      <c r="O81" s="102"/>
    </row>
    <row r="82" spans="6:15" ht="14.25" customHeight="1" x14ac:dyDescent="0.25">
      <c r="F82" s="84"/>
      <c r="G82" s="85" t="e">
        <f>+VLOOKUP(F82,Participants!$A$1:$F$798,2,FALSE)</f>
        <v>#N/A</v>
      </c>
      <c r="H82" s="85" t="e">
        <f>+VLOOKUP(F82,Participants!$A$1:$F$798,4,FALSE)</f>
        <v>#N/A</v>
      </c>
      <c r="I82" s="85" t="e">
        <f>+VLOOKUP(F82,Participants!$A$1:$F$798,5,FALSE)</f>
        <v>#N/A</v>
      </c>
      <c r="J82" s="85" t="e">
        <f>+VLOOKUP(F82,Participants!$A$1:$F$798,3,FALSE)</f>
        <v>#N/A</v>
      </c>
      <c r="K82" s="11" t="e">
        <f>+VLOOKUP(F82,Participants!$A$1:$G$798,7,FALSE)</f>
        <v>#N/A</v>
      </c>
      <c r="L82" s="86"/>
      <c r="M82" s="85"/>
      <c r="N82" s="87"/>
      <c r="O82" s="102"/>
    </row>
    <row r="83" spans="6:15" ht="14.25" customHeight="1" x14ac:dyDescent="0.25">
      <c r="F83" s="90"/>
      <c r="G83" s="46" t="e">
        <f>+VLOOKUP(F83,Participants!$A$1:$F$798,2,FALSE)</f>
        <v>#N/A</v>
      </c>
      <c r="H83" s="46" t="e">
        <f>+VLOOKUP(F83,Participants!$A$1:$F$798,4,FALSE)</f>
        <v>#N/A</v>
      </c>
      <c r="I83" s="46" t="e">
        <f>+VLOOKUP(F83,Participants!$A$1:$F$798,5,FALSE)</f>
        <v>#N/A</v>
      </c>
      <c r="J83" s="46" t="e">
        <f>+VLOOKUP(F83,Participants!$A$1:$F$798,3,FALSE)</f>
        <v>#N/A</v>
      </c>
      <c r="K83" s="11" t="e">
        <f>+VLOOKUP(F83,Participants!$A$1:$G$798,7,FALSE)</f>
        <v>#N/A</v>
      </c>
      <c r="L83" s="91"/>
      <c r="M83" s="46"/>
      <c r="N83" s="24"/>
      <c r="O83" s="102"/>
    </row>
    <row r="84" spans="6:15" ht="14.25" customHeight="1" x14ac:dyDescent="0.25">
      <c r="F84" s="84"/>
      <c r="G84" s="85" t="e">
        <f>+VLOOKUP(F84,Participants!$A$1:$F$798,2,FALSE)</f>
        <v>#N/A</v>
      </c>
      <c r="H84" s="85" t="e">
        <f>+VLOOKUP(F84,Participants!$A$1:$F$798,4,FALSE)</f>
        <v>#N/A</v>
      </c>
      <c r="I84" s="85" t="e">
        <f>+VLOOKUP(F84,Participants!$A$1:$F$798,5,FALSE)</f>
        <v>#N/A</v>
      </c>
      <c r="J84" s="85" t="e">
        <f>+VLOOKUP(F84,Participants!$A$1:$F$798,3,FALSE)</f>
        <v>#N/A</v>
      </c>
      <c r="K84" s="11" t="e">
        <f>+VLOOKUP(F84,Participants!$A$1:$G$798,7,FALSE)</f>
        <v>#N/A</v>
      </c>
      <c r="L84" s="86"/>
      <c r="M84" s="85"/>
      <c r="N84" s="87"/>
      <c r="O84" s="102"/>
    </row>
    <row r="85" spans="6:15" ht="14.25" customHeight="1" x14ac:dyDescent="0.25">
      <c r="F85" s="90"/>
      <c r="G85" s="46" t="e">
        <f>+VLOOKUP(F85,Participants!$A$1:$F$798,2,FALSE)</f>
        <v>#N/A</v>
      </c>
      <c r="H85" s="46" t="e">
        <f>+VLOOKUP(F85,Participants!$A$1:$F$798,4,FALSE)</f>
        <v>#N/A</v>
      </c>
      <c r="I85" s="46" t="e">
        <f>+VLOOKUP(F85,Participants!$A$1:$F$798,5,FALSE)</f>
        <v>#N/A</v>
      </c>
      <c r="J85" s="46" t="e">
        <f>+VLOOKUP(F85,Participants!$A$1:$F$798,3,FALSE)</f>
        <v>#N/A</v>
      </c>
      <c r="K85" s="11" t="e">
        <f>+VLOOKUP(F85,Participants!$A$1:$G$798,7,FALSE)</f>
        <v>#N/A</v>
      </c>
      <c r="L85" s="91"/>
      <c r="M85" s="46"/>
      <c r="N85" s="24"/>
      <c r="O85" s="102"/>
    </row>
    <row r="86" spans="6:15" ht="14.25" customHeight="1" x14ac:dyDescent="0.25">
      <c r="F86" s="84"/>
      <c r="G86" s="85" t="e">
        <f>+VLOOKUP(F86,Participants!$A$1:$F$798,2,FALSE)</f>
        <v>#N/A</v>
      </c>
      <c r="H86" s="85" t="e">
        <f>+VLOOKUP(F86,Participants!$A$1:$F$798,4,FALSE)</f>
        <v>#N/A</v>
      </c>
      <c r="I86" s="85" t="e">
        <f>+VLOOKUP(F86,Participants!$A$1:$F$798,5,FALSE)</f>
        <v>#N/A</v>
      </c>
      <c r="J86" s="85" t="e">
        <f>+VLOOKUP(F86,Participants!$A$1:$F$798,3,FALSE)</f>
        <v>#N/A</v>
      </c>
      <c r="K86" s="11" t="e">
        <f>+VLOOKUP(F86,Participants!$A$1:$G$798,7,FALSE)</f>
        <v>#N/A</v>
      </c>
      <c r="L86" s="86"/>
      <c r="M86" s="85"/>
      <c r="N86" s="87"/>
      <c r="O86" s="102"/>
    </row>
    <row r="87" spans="6:15" ht="14.25" customHeight="1" x14ac:dyDescent="0.25">
      <c r="F87" s="90"/>
      <c r="G87" s="46" t="e">
        <f>+VLOOKUP(F87,Participants!$A$1:$F$798,2,FALSE)</f>
        <v>#N/A</v>
      </c>
      <c r="H87" s="46" t="e">
        <f>+VLOOKUP(F87,Participants!$A$1:$F$798,4,FALSE)</f>
        <v>#N/A</v>
      </c>
      <c r="I87" s="46" t="e">
        <f>+VLOOKUP(F87,Participants!$A$1:$F$798,5,FALSE)</f>
        <v>#N/A</v>
      </c>
      <c r="J87" s="46" t="e">
        <f>+VLOOKUP(F87,Participants!$A$1:$F$798,3,FALSE)</f>
        <v>#N/A</v>
      </c>
      <c r="K87" s="11" t="e">
        <f>+VLOOKUP(F87,Participants!$A$1:$G$798,7,FALSE)</f>
        <v>#N/A</v>
      </c>
      <c r="L87" s="91"/>
      <c r="M87" s="46"/>
      <c r="N87" s="24"/>
      <c r="O87" s="102"/>
    </row>
    <row r="88" spans="6:15" ht="14.25" customHeight="1" x14ac:dyDescent="0.25">
      <c r="F88" s="84"/>
      <c r="G88" s="85" t="e">
        <f>+VLOOKUP(F88,Participants!$A$1:$F$798,2,FALSE)</f>
        <v>#N/A</v>
      </c>
      <c r="H88" s="85" t="e">
        <f>+VLOOKUP(F88,Participants!$A$1:$F$798,4,FALSE)</f>
        <v>#N/A</v>
      </c>
      <c r="I88" s="85" t="e">
        <f>+VLOOKUP(F88,Participants!$A$1:$F$798,5,FALSE)</f>
        <v>#N/A</v>
      </c>
      <c r="J88" s="85" t="e">
        <f>+VLOOKUP(F88,Participants!$A$1:$F$798,3,FALSE)</f>
        <v>#N/A</v>
      </c>
      <c r="K88" s="11" t="e">
        <f>+VLOOKUP(F88,Participants!$A$1:$G$798,7,FALSE)</f>
        <v>#N/A</v>
      </c>
      <c r="L88" s="86"/>
      <c r="M88" s="85"/>
      <c r="N88" s="87"/>
      <c r="O88" s="102"/>
    </row>
    <row r="89" spans="6:15" ht="14.25" customHeight="1" x14ac:dyDescent="0.25">
      <c r="F89" s="90"/>
      <c r="G89" s="46" t="e">
        <f>+VLOOKUP(F89,Participants!$A$1:$F$798,2,FALSE)</f>
        <v>#N/A</v>
      </c>
      <c r="H89" s="46" t="e">
        <f>+VLOOKUP(F89,Participants!$A$1:$F$798,4,FALSE)</f>
        <v>#N/A</v>
      </c>
      <c r="I89" s="46" t="e">
        <f>+VLOOKUP(F89,Participants!$A$1:$F$798,5,FALSE)</f>
        <v>#N/A</v>
      </c>
      <c r="J89" s="46" t="e">
        <f>+VLOOKUP(F89,Participants!$A$1:$F$798,3,FALSE)</f>
        <v>#N/A</v>
      </c>
      <c r="K89" s="11" t="e">
        <f>+VLOOKUP(F89,Participants!$A$1:$G$798,7,FALSE)</f>
        <v>#N/A</v>
      </c>
      <c r="L89" s="91"/>
      <c r="M89" s="46"/>
      <c r="N89" s="24"/>
      <c r="O89" s="102"/>
    </row>
    <row r="90" spans="6:15" ht="14.25" customHeight="1" x14ac:dyDescent="0.25">
      <c r="F90" s="84"/>
      <c r="G90" s="85" t="e">
        <f>+VLOOKUP(F90,Participants!$A$1:$F$798,2,FALSE)</f>
        <v>#N/A</v>
      </c>
      <c r="H90" s="85" t="e">
        <f>+VLOOKUP(F90,Participants!$A$1:$F$798,4,FALSE)</f>
        <v>#N/A</v>
      </c>
      <c r="I90" s="85" t="e">
        <f>+VLOOKUP(F90,Participants!$A$1:$F$798,5,FALSE)</f>
        <v>#N/A</v>
      </c>
      <c r="J90" s="85" t="e">
        <f>+VLOOKUP(F90,Participants!$A$1:$F$798,3,FALSE)</f>
        <v>#N/A</v>
      </c>
      <c r="K90" s="11" t="e">
        <f>+VLOOKUP(F90,Participants!$A$1:$G$798,7,FALSE)</f>
        <v>#N/A</v>
      </c>
      <c r="L90" s="86"/>
      <c r="M90" s="85"/>
      <c r="N90" s="87"/>
      <c r="O90" s="102"/>
    </row>
    <row r="91" spans="6:15" ht="14.25" customHeight="1" x14ac:dyDescent="0.25">
      <c r="F91" s="90"/>
      <c r="G91" s="46" t="e">
        <f>+VLOOKUP(F91,Participants!$A$1:$F$798,2,FALSE)</f>
        <v>#N/A</v>
      </c>
      <c r="H91" s="46" t="e">
        <f>+VLOOKUP(F91,Participants!$A$1:$F$798,4,FALSE)</f>
        <v>#N/A</v>
      </c>
      <c r="I91" s="46" t="e">
        <f>+VLOOKUP(F91,Participants!$A$1:$F$798,5,FALSE)</f>
        <v>#N/A</v>
      </c>
      <c r="J91" s="46" t="e">
        <f>+VLOOKUP(F91,Participants!$A$1:$F$798,3,FALSE)</f>
        <v>#N/A</v>
      </c>
      <c r="K91" s="11" t="e">
        <f>+VLOOKUP(F91,Participants!$A$1:$G$798,7,FALSE)</f>
        <v>#N/A</v>
      </c>
      <c r="L91" s="91"/>
      <c r="M91" s="46"/>
      <c r="N91" s="24"/>
      <c r="O91" s="102"/>
    </row>
    <row r="92" spans="6:15" ht="14.25" customHeight="1" x14ac:dyDescent="0.25">
      <c r="F92" s="84"/>
      <c r="G92" s="85" t="e">
        <f>+VLOOKUP(F92,Participants!$A$1:$F$798,2,FALSE)</f>
        <v>#N/A</v>
      </c>
      <c r="H92" s="85" t="e">
        <f>+VLOOKUP(F92,Participants!$A$1:$F$798,4,FALSE)</f>
        <v>#N/A</v>
      </c>
      <c r="I92" s="85" t="e">
        <f>+VLOOKUP(F92,Participants!$A$1:$F$798,5,FALSE)</f>
        <v>#N/A</v>
      </c>
      <c r="J92" s="85" t="e">
        <f>+VLOOKUP(F92,Participants!$A$1:$F$798,3,FALSE)</f>
        <v>#N/A</v>
      </c>
      <c r="K92" s="11" t="e">
        <f>+VLOOKUP(F92,Participants!$A$1:$G$798,7,FALSE)</f>
        <v>#N/A</v>
      </c>
      <c r="L92" s="86"/>
      <c r="M92" s="85"/>
      <c r="N92" s="87"/>
      <c r="O92" s="102"/>
    </row>
    <row r="93" spans="6:15" ht="14.25" customHeight="1" x14ac:dyDescent="0.25">
      <c r="F93" s="90"/>
      <c r="G93" s="46" t="e">
        <f>+VLOOKUP(F93,Participants!$A$1:$F$798,2,FALSE)</f>
        <v>#N/A</v>
      </c>
      <c r="H93" s="46" t="e">
        <f>+VLOOKUP(F93,Participants!$A$1:$F$798,4,FALSE)</f>
        <v>#N/A</v>
      </c>
      <c r="I93" s="46" t="e">
        <f>+VLOOKUP(F93,Participants!$A$1:$F$798,5,FALSE)</f>
        <v>#N/A</v>
      </c>
      <c r="J93" s="46" t="e">
        <f>+VLOOKUP(F93,Participants!$A$1:$F$798,3,FALSE)</f>
        <v>#N/A</v>
      </c>
      <c r="K93" s="11" t="e">
        <f>+VLOOKUP(F93,Participants!$A$1:$G$798,7,FALSE)</f>
        <v>#N/A</v>
      </c>
      <c r="L93" s="91"/>
      <c r="M93" s="46"/>
      <c r="N93" s="24"/>
      <c r="O93" s="102"/>
    </row>
    <row r="94" spans="6:15" ht="14.25" customHeight="1" x14ac:dyDescent="0.25">
      <c r="F94" s="84"/>
      <c r="G94" s="85" t="e">
        <f>+VLOOKUP(F94,Participants!$A$1:$F$798,2,FALSE)</f>
        <v>#N/A</v>
      </c>
      <c r="H94" s="85" t="e">
        <f>+VLOOKUP(F94,Participants!$A$1:$F$798,4,FALSE)</f>
        <v>#N/A</v>
      </c>
      <c r="I94" s="85" t="e">
        <f>+VLOOKUP(F94,Participants!$A$1:$F$798,5,FALSE)</f>
        <v>#N/A</v>
      </c>
      <c r="J94" s="85" t="e">
        <f>+VLOOKUP(F94,Participants!$A$1:$F$798,3,FALSE)</f>
        <v>#N/A</v>
      </c>
      <c r="K94" s="11" t="e">
        <f>+VLOOKUP(F94,Participants!$A$1:$G$798,7,FALSE)</f>
        <v>#N/A</v>
      </c>
      <c r="L94" s="86"/>
      <c r="M94" s="85"/>
      <c r="N94" s="87"/>
      <c r="O94" s="102"/>
    </row>
    <row r="95" spans="6:15" ht="14.25" customHeight="1" x14ac:dyDescent="0.25">
      <c r="F95" s="90"/>
      <c r="G95" s="46" t="e">
        <f>+VLOOKUP(F95,Participants!$A$1:$F$798,2,FALSE)</f>
        <v>#N/A</v>
      </c>
      <c r="H95" s="46" t="e">
        <f>+VLOOKUP(F95,Participants!$A$1:$F$798,4,FALSE)</f>
        <v>#N/A</v>
      </c>
      <c r="I95" s="46" t="e">
        <f>+VLOOKUP(F95,Participants!$A$1:$F$798,5,FALSE)</f>
        <v>#N/A</v>
      </c>
      <c r="J95" s="46" t="e">
        <f>+VLOOKUP(F95,Participants!$A$1:$F$798,3,FALSE)</f>
        <v>#N/A</v>
      </c>
      <c r="K95" s="11" t="e">
        <f>+VLOOKUP(F95,Participants!$A$1:$G$798,7,FALSE)</f>
        <v>#N/A</v>
      </c>
      <c r="L95" s="91"/>
      <c r="M95" s="46"/>
      <c r="N95" s="24"/>
      <c r="O95" s="102"/>
    </row>
    <row r="96" spans="6:15" ht="14.25" customHeight="1" x14ac:dyDescent="0.25">
      <c r="F96" s="84"/>
      <c r="G96" s="85" t="e">
        <f>+VLOOKUP(F96,Participants!$A$1:$F$798,2,FALSE)</f>
        <v>#N/A</v>
      </c>
      <c r="H96" s="85" t="e">
        <f>+VLOOKUP(F96,Participants!$A$1:$F$798,4,FALSE)</f>
        <v>#N/A</v>
      </c>
      <c r="I96" s="85" t="e">
        <f>+VLOOKUP(F96,Participants!$A$1:$F$798,5,FALSE)</f>
        <v>#N/A</v>
      </c>
      <c r="J96" s="85" t="e">
        <f>+VLOOKUP(F96,Participants!$A$1:$F$798,3,FALSE)</f>
        <v>#N/A</v>
      </c>
      <c r="K96" s="11" t="e">
        <f>+VLOOKUP(F96,Participants!$A$1:$G$798,7,FALSE)</f>
        <v>#N/A</v>
      </c>
      <c r="L96" s="86"/>
      <c r="M96" s="85"/>
      <c r="N96" s="87"/>
      <c r="O96" s="102"/>
    </row>
    <row r="97" spans="2:26" ht="14.25" customHeight="1" x14ac:dyDescent="0.25">
      <c r="B97" s="89"/>
      <c r="C97" s="89"/>
      <c r="D97" s="90"/>
      <c r="E97" s="90"/>
      <c r="F97" s="90"/>
      <c r="G97" s="46" t="e">
        <f>+VLOOKUP(F97,Participants!$A$1:$F$798,2,FALSE)</f>
        <v>#N/A</v>
      </c>
      <c r="H97" s="46" t="e">
        <f>+VLOOKUP(F97,Participants!$A$1:$F$798,4,FALSE)</f>
        <v>#N/A</v>
      </c>
      <c r="I97" s="46" t="e">
        <f>+VLOOKUP(F97,Participants!$A$1:$F$798,5,FALSE)</f>
        <v>#N/A</v>
      </c>
      <c r="J97" s="46" t="e">
        <f>+VLOOKUP(F97,Participants!$A$1:$F$798,3,FALSE)</f>
        <v>#N/A</v>
      </c>
      <c r="K97" s="11" t="e">
        <f>+VLOOKUP(F97,Participants!$A$1:$G$798,7,FALSE)</f>
        <v>#N/A</v>
      </c>
      <c r="L97" s="91"/>
      <c r="M97" s="46"/>
      <c r="N97" s="24"/>
      <c r="O97" s="102"/>
    </row>
    <row r="98" spans="2:26" ht="14.25" customHeight="1" x14ac:dyDescent="0.25">
      <c r="B98" s="83"/>
      <c r="C98" s="83"/>
      <c r="D98" s="84"/>
      <c r="E98" s="84"/>
      <c r="F98" s="84"/>
      <c r="G98" s="85" t="e">
        <f>+VLOOKUP(F98,Participants!$A$1:$F$798,2,FALSE)</f>
        <v>#N/A</v>
      </c>
      <c r="H98" s="85" t="e">
        <f>+VLOOKUP(F98,Participants!$A$1:$F$798,4,FALSE)</f>
        <v>#N/A</v>
      </c>
      <c r="I98" s="85" t="e">
        <f>+VLOOKUP(F98,Participants!$A$1:$F$798,5,FALSE)</f>
        <v>#N/A</v>
      </c>
      <c r="J98" s="85" t="e">
        <f>+VLOOKUP(F98,Participants!$A$1:$F$798,3,FALSE)</f>
        <v>#N/A</v>
      </c>
      <c r="K98" s="11" t="e">
        <f>+VLOOKUP(F98,Participants!$A$1:$G$798,7,FALSE)</f>
        <v>#N/A</v>
      </c>
      <c r="L98" s="86"/>
      <c r="M98" s="85"/>
      <c r="N98" s="87"/>
      <c r="O98" s="102"/>
    </row>
    <row r="99" spans="2:26" ht="14.25" customHeight="1" x14ac:dyDescent="0.25">
      <c r="B99" s="89"/>
      <c r="C99" s="89"/>
      <c r="D99" s="90"/>
      <c r="E99" s="90"/>
      <c r="F99" s="90"/>
      <c r="G99" s="46" t="e">
        <f>+VLOOKUP(F99,Participants!$A$1:$F$798,2,FALSE)</f>
        <v>#N/A</v>
      </c>
      <c r="H99" s="46" t="e">
        <f>+VLOOKUP(F99,Participants!$A$1:$F$798,4,FALSE)</f>
        <v>#N/A</v>
      </c>
      <c r="I99" s="46" t="e">
        <f>+VLOOKUP(F99,Participants!$A$1:$F$798,5,FALSE)</f>
        <v>#N/A</v>
      </c>
      <c r="J99" s="46" t="e">
        <f>+VLOOKUP(F99,Participants!$A$1:$F$798,3,FALSE)</f>
        <v>#N/A</v>
      </c>
      <c r="K99" s="11" t="e">
        <f>+VLOOKUP(F99,Participants!$A$1:$G$798,7,FALSE)</f>
        <v>#N/A</v>
      </c>
      <c r="L99" s="91"/>
      <c r="M99" s="46"/>
      <c r="N99" s="24"/>
      <c r="O99" s="102"/>
    </row>
    <row r="100" spans="2:26" ht="14.25" customHeight="1" x14ac:dyDescent="0.25">
      <c r="B100" s="83"/>
      <c r="C100" s="83"/>
      <c r="D100" s="84"/>
      <c r="E100" s="84"/>
      <c r="F100" s="84"/>
      <c r="G100" s="85" t="e">
        <f>+VLOOKUP(F100,Participants!$A$1:$F$798,2,FALSE)</f>
        <v>#N/A</v>
      </c>
      <c r="H100" s="85" t="e">
        <f>+VLOOKUP(F100,Participants!$A$1:$F$798,4,FALSE)</f>
        <v>#N/A</v>
      </c>
      <c r="I100" s="85" t="e">
        <f>+VLOOKUP(F100,Participants!$A$1:$F$798,5,FALSE)</f>
        <v>#N/A</v>
      </c>
      <c r="J100" s="85" t="e">
        <f>+VLOOKUP(F100,Participants!$A$1:$F$798,3,FALSE)</f>
        <v>#N/A</v>
      </c>
      <c r="K100" s="11" t="e">
        <f>+VLOOKUP(F100,Participants!$A$1:$G$798,7,FALSE)</f>
        <v>#N/A</v>
      </c>
      <c r="L100" s="86"/>
      <c r="M100" s="85"/>
      <c r="N100" s="87"/>
      <c r="O100" s="102"/>
    </row>
    <row r="101" spans="2:26" ht="14.25" customHeight="1" x14ac:dyDescent="0.25">
      <c r="B101" s="89"/>
      <c r="C101" s="89"/>
      <c r="D101" s="90"/>
      <c r="E101" s="90"/>
      <c r="F101" s="90"/>
      <c r="G101" s="46" t="e">
        <f>+VLOOKUP(F101,Participants!$A$1:$F$798,2,FALSE)</f>
        <v>#N/A</v>
      </c>
      <c r="H101" s="46" t="e">
        <f>+VLOOKUP(F101,Participants!$A$1:$F$798,4,FALSE)</f>
        <v>#N/A</v>
      </c>
      <c r="I101" s="46" t="e">
        <f>+VLOOKUP(F101,Participants!$A$1:$F$798,5,FALSE)</f>
        <v>#N/A</v>
      </c>
      <c r="J101" s="46" t="e">
        <f>+VLOOKUP(F101,Participants!$A$1:$F$798,3,FALSE)</f>
        <v>#N/A</v>
      </c>
      <c r="K101" s="11" t="e">
        <f>+VLOOKUP(F101,Participants!$A$1:$G$798,7,FALSE)</f>
        <v>#N/A</v>
      </c>
      <c r="L101" s="91"/>
      <c r="M101" s="46"/>
      <c r="N101" s="24"/>
      <c r="O101" s="102"/>
    </row>
    <row r="102" spans="2:26" ht="14.25" customHeight="1" x14ac:dyDescent="0.25">
      <c r="B102" s="83"/>
      <c r="C102" s="83"/>
      <c r="D102" s="84"/>
      <c r="E102" s="84"/>
      <c r="F102" s="84"/>
      <c r="G102" s="85" t="e">
        <f>+VLOOKUP(F102,Participants!$A$1:$F$798,2,FALSE)</f>
        <v>#N/A</v>
      </c>
      <c r="H102" s="85" t="e">
        <f>+VLOOKUP(F102,Participants!$A$1:$F$798,4,FALSE)</f>
        <v>#N/A</v>
      </c>
      <c r="I102" s="85" t="e">
        <f>+VLOOKUP(F102,Participants!$A$1:$F$798,5,FALSE)</f>
        <v>#N/A</v>
      </c>
      <c r="J102" s="85" t="e">
        <f>+VLOOKUP(F102,Participants!$A$1:$F$798,3,FALSE)</f>
        <v>#N/A</v>
      </c>
      <c r="K102" s="11" t="e">
        <f>+VLOOKUP(F102,Participants!$A$1:$G$798,7,FALSE)</f>
        <v>#N/A</v>
      </c>
      <c r="L102" s="86"/>
      <c r="M102" s="85"/>
      <c r="N102" s="87"/>
      <c r="O102" s="102"/>
    </row>
    <row r="103" spans="2:26" ht="14.25" customHeight="1" x14ac:dyDescent="0.25">
      <c r="B103" s="89"/>
      <c r="C103" s="89"/>
      <c r="D103" s="90"/>
      <c r="E103" s="90"/>
      <c r="F103" s="90"/>
      <c r="G103" s="46" t="e">
        <f>+VLOOKUP(F103,Participants!$A$1:$F$798,2,FALSE)</f>
        <v>#N/A</v>
      </c>
      <c r="H103" s="46" t="e">
        <f>+VLOOKUP(F103,Participants!$A$1:$F$798,4,FALSE)</f>
        <v>#N/A</v>
      </c>
      <c r="I103" s="46" t="e">
        <f>+VLOOKUP(F103,Participants!$A$1:$F$798,5,FALSE)</f>
        <v>#N/A</v>
      </c>
      <c r="J103" s="46" t="e">
        <f>+VLOOKUP(F103,Participants!$A$1:$F$798,3,FALSE)</f>
        <v>#N/A</v>
      </c>
      <c r="K103" s="11" t="e">
        <f>+VLOOKUP(F103,Participants!$A$1:$G$798,7,FALSE)</f>
        <v>#N/A</v>
      </c>
      <c r="L103" s="91"/>
      <c r="M103" s="46"/>
      <c r="N103" s="24"/>
      <c r="O103" s="102"/>
    </row>
    <row r="104" spans="2:26" ht="14.25" customHeight="1" x14ac:dyDescent="0.25">
      <c r="B104" s="83"/>
      <c r="C104" s="83"/>
      <c r="D104" s="84"/>
      <c r="E104" s="84"/>
      <c r="F104" s="84"/>
      <c r="G104" s="85" t="e">
        <f>+VLOOKUP(F104,Participants!$A$1:$F$798,2,FALSE)</f>
        <v>#N/A</v>
      </c>
      <c r="H104" s="85" t="e">
        <f>+VLOOKUP(F104,Participants!$A$1:$F$798,4,FALSE)</f>
        <v>#N/A</v>
      </c>
      <c r="I104" s="85" t="e">
        <f>+VLOOKUP(F104,Participants!$A$1:$F$798,5,FALSE)</f>
        <v>#N/A</v>
      </c>
      <c r="J104" s="85" t="e">
        <f>+VLOOKUP(F104,Participants!$A$1:$F$798,3,FALSE)</f>
        <v>#N/A</v>
      </c>
      <c r="K104" s="11" t="e">
        <f>+VLOOKUP(F104,Participants!$A$1:$G$798,7,FALSE)</f>
        <v>#N/A</v>
      </c>
      <c r="L104" s="86"/>
      <c r="M104" s="85"/>
      <c r="N104" s="87"/>
      <c r="O104" s="102"/>
    </row>
    <row r="105" spans="2:26" ht="14.25" customHeight="1" x14ac:dyDescent="0.25">
      <c r="B105" s="89"/>
      <c r="C105" s="89"/>
      <c r="D105" s="90"/>
      <c r="E105" s="90"/>
      <c r="F105" s="90"/>
      <c r="G105" s="46" t="e">
        <f>+VLOOKUP(F105,Participants!$A$1:$F$798,2,FALSE)</f>
        <v>#N/A</v>
      </c>
      <c r="H105" s="46" t="e">
        <f>+VLOOKUP(F105,Participants!$A$1:$F$798,4,FALSE)</f>
        <v>#N/A</v>
      </c>
      <c r="I105" s="46" t="e">
        <f>+VLOOKUP(F105,Participants!$A$1:$F$798,5,FALSE)</f>
        <v>#N/A</v>
      </c>
      <c r="J105" s="46" t="e">
        <f>+VLOOKUP(F105,Participants!$A$1:$F$798,3,FALSE)</f>
        <v>#N/A</v>
      </c>
      <c r="K105" s="11" t="e">
        <f>+VLOOKUP(F105,Participants!$A$1:$G$798,7,FALSE)</f>
        <v>#N/A</v>
      </c>
      <c r="L105" s="91"/>
      <c r="M105" s="46"/>
      <c r="N105" s="24"/>
      <c r="O105" s="102"/>
    </row>
    <row r="106" spans="2:26" ht="14.25" customHeight="1" x14ac:dyDescent="0.25">
      <c r="B106" s="83"/>
      <c r="C106" s="83"/>
      <c r="D106" s="84"/>
      <c r="E106" s="84"/>
      <c r="F106" s="84"/>
      <c r="G106" s="85" t="e">
        <f>+VLOOKUP(F106,Participants!$A$1:$F$798,2,FALSE)</f>
        <v>#N/A</v>
      </c>
      <c r="H106" s="85" t="e">
        <f>+VLOOKUP(F106,Participants!$A$1:$F$798,4,FALSE)</f>
        <v>#N/A</v>
      </c>
      <c r="I106" s="85" t="e">
        <f>+VLOOKUP(F106,Participants!$A$1:$F$798,5,FALSE)</f>
        <v>#N/A</v>
      </c>
      <c r="J106" s="85" t="e">
        <f>+VLOOKUP(F106,Participants!$A$1:$F$798,3,FALSE)</f>
        <v>#N/A</v>
      </c>
      <c r="K106" s="11" t="e">
        <f>+VLOOKUP(F106,Participants!$A$1:$G$798,7,FALSE)</f>
        <v>#N/A</v>
      </c>
      <c r="L106" s="86"/>
      <c r="M106" s="85"/>
      <c r="N106" s="87"/>
      <c r="O106" s="102"/>
    </row>
    <row r="107" spans="2:26" ht="14.25" customHeight="1" x14ac:dyDescent="0.25">
      <c r="B107" s="89"/>
      <c r="C107" s="89"/>
      <c r="D107" s="90"/>
      <c r="E107" s="90"/>
      <c r="F107" s="90"/>
      <c r="G107" s="46" t="e">
        <f>+VLOOKUP(F107,Participants!$A$1:$F$798,2,FALSE)</f>
        <v>#N/A</v>
      </c>
      <c r="H107" s="46" t="e">
        <f>+VLOOKUP(F107,Participants!$A$1:$F$798,4,FALSE)</f>
        <v>#N/A</v>
      </c>
      <c r="I107" s="46" t="e">
        <f>+VLOOKUP(F107,Participants!$A$1:$F$798,5,FALSE)</f>
        <v>#N/A</v>
      </c>
      <c r="J107" s="46" t="e">
        <f>+VLOOKUP(F107,Participants!$A$1:$F$798,3,FALSE)</f>
        <v>#N/A</v>
      </c>
      <c r="K107" s="11" t="e">
        <f>+VLOOKUP(F107,Participants!$A$1:$G$798,7,FALSE)</f>
        <v>#N/A</v>
      </c>
      <c r="L107" s="91"/>
      <c r="M107" s="46"/>
      <c r="N107" s="24"/>
      <c r="O107" s="102"/>
    </row>
    <row r="108" spans="2:26" ht="14.25" customHeight="1" x14ac:dyDescent="0.25">
      <c r="B108" s="83"/>
      <c r="C108" s="83"/>
      <c r="D108" s="84"/>
      <c r="E108" s="84"/>
      <c r="F108" s="84"/>
      <c r="G108" s="85" t="e">
        <f>+VLOOKUP(F108,Participants!$A$1:$F$798,2,FALSE)</f>
        <v>#N/A</v>
      </c>
      <c r="H108" s="85" t="e">
        <f>+VLOOKUP(F108,Participants!$A$1:$F$798,4,FALSE)</f>
        <v>#N/A</v>
      </c>
      <c r="I108" s="85" t="e">
        <f>+VLOOKUP(F108,Participants!$A$1:$F$798,5,FALSE)</f>
        <v>#N/A</v>
      </c>
      <c r="J108" s="85" t="e">
        <f>+VLOOKUP(F108,Participants!$A$1:$F$798,3,FALSE)</f>
        <v>#N/A</v>
      </c>
      <c r="K108" s="11" t="e">
        <f>+VLOOKUP(F108,Participants!$A$1:$G$798,7,FALSE)</f>
        <v>#N/A</v>
      </c>
      <c r="L108" s="86"/>
      <c r="M108" s="85"/>
      <c r="N108" s="87"/>
      <c r="O108" s="102"/>
    </row>
    <row r="109" spans="2:26" ht="14.25" customHeight="1" x14ac:dyDescent="0.25">
      <c r="B109" s="89"/>
      <c r="C109" s="89"/>
      <c r="D109" s="90"/>
      <c r="E109" s="90"/>
      <c r="F109" s="90"/>
      <c r="G109" s="46" t="e">
        <f>+VLOOKUP(F109,Participants!$A$1:$F$798,2,FALSE)</f>
        <v>#N/A</v>
      </c>
      <c r="H109" s="46" t="e">
        <f>+VLOOKUP(F109,Participants!$A$1:$F$798,4,FALSE)</f>
        <v>#N/A</v>
      </c>
      <c r="I109" s="46" t="e">
        <f>+VLOOKUP(F109,Participants!$A$1:$F$798,5,FALSE)</f>
        <v>#N/A</v>
      </c>
      <c r="J109" s="46" t="e">
        <f>+VLOOKUP(F109,Participants!$A$1:$F$798,3,FALSE)</f>
        <v>#N/A</v>
      </c>
      <c r="K109" s="11" t="e">
        <f>+VLOOKUP(F109,Participants!$A$1:$G$798,7,FALSE)</f>
        <v>#N/A</v>
      </c>
      <c r="L109" s="91"/>
      <c r="M109" s="46"/>
      <c r="N109" s="24"/>
      <c r="O109" s="102"/>
    </row>
    <row r="110" spans="2:26" ht="14.25" customHeight="1" x14ac:dyDescent="0.25">
      <c r="B110" s="83"/>
      <c r="C110" s="83"/>
      <c r="D110" s="84"/>
      <c r="E110" s="84"/>
      <c r="F110" s="84"/>
      <c r="G110" s="85" t="e">
        <f>+VLOOKUP(F110,Participants!$A$1:$F$798,2,FALSE)</f>
        <v>#N/A</v>
      </c>
      <c r="H110" s="85" t="e">
        <f>+VLOOKUP(F110,Participants!$A$1:$F$798,4,FALSE)</f>
        <v>#N/A</v>
      </c>
      <c r="I110" s="85" t="e">
        <f>+VLOOKUP(F110,Participants!$A$1:$F$798,5,FALSE)</f>
        <v>#N/A</v>
      </c>
      <c r="J110" s="85" t="e">
        <f>+VLOOKUP(F110,Participants!$A$1:$F$798,3,FALSE)</f>
        <v>#N/A</v>
      </c>
      <c r="K110" s="11" t="e">
        <f>+VLOOKUP(F110,Participants!$A$1:$G$798,7,FALSE)</f>
        <v>#N/A</v>
      </c>
      <c r="L110" s="86"/>
      <c r="M110" s="85"/>
      <c r="N110" s="87"/>
      <c r="O110" s="102"/>
    </row>
    <row r="111" spans="2:26" ht="14.25" customHeight="1" x14ac:dyDescent="0.25">
      <c r="L111" s="29"/>
      <c r="M111" s="29"/>
    </row>
    <row r="112" spans="2:26" ht="14.25" customHeight="1" x14ac:dyDescent="0.25">
      <c r="B112" s="31" t="s">
        <v>673</v>
      </c>
      <c r="C112" s="31" t="s">
        <v>235</v>
      </c>
      <c r="D112" s="31" t="s">
        <v>15</v>
      </c>
      <c r="E112" s="31" t="s">
        <v>18</v>
      </c>
      <c r="F112" s="31" t="s">
        <v>24</v>
      </c>
      <c r="G112" s="31" t="s">
        <v>27</v>
      </c>
      <c r="H112" s="31" t="s">
        <v>21</v>
      </c>
      <c r="I112" s="31" t="s">
        <v>674</v>
      </c>
      <c r="J112" s="31" t="s">
        <v>675</v>
      </c>
      <c r="K112" s="31" t="s">
        <v>33</v>
      </c>
      <c r="L112" s="31" t="s">
        <v>36</v>
      </c>
      <c r="M112" s="31" t="s">
        <v>54</v>
      </c>
      <c r="N112" s="31" t="s">
        <v>42</v>
      </c>
      <c r="O112" s="31" t="s">
        <v>48</v>
      </c>
      <c r="P112" s="31" t="s">
        <v>63</v>
      </c>
      <c r="Q112" s="31" t="s">
        <v>57</v>
      </c>
      <c r="R112" s="31" t="s">
        <v>592</v>
      </c>
      <c r="S112" s="31" t="s">
        <v>66</v>
      </c>
      <c r="T112" s="31" t="s">
        <v>69</v>
      </c>
      <c r="U112" s="31" t="s">
        <v>676</v>
      </c>
      <c r="V112" s="31" t="s">
        <v>677</v>
      </c>
      <c r="W112" s="31" t="s">
        <v>678</v>
      </c>
      <c r="X112" s="31" t="s">
        <v>1079</v>
      </c>
      <c r="Y112" s="31" t="s">
        <v>45</v>
      </c>
      <c r="Z112" s="33" t="s">
        <v>679</v>
      </c>
    </row>
    <row r="114" spans="1:26" ht="14.25" customHeight="1" x14ac:dyDescent="0.25">
      <c r="B114" s="31" t="s">
        <v>673</v>
      </c>
      <c r="C114" s="31" t="s">
        <v>235</v>
      </c>
      <c r="D114" s="31" t="s">
        <v>15</v>
      </c>
      <c r="E114" s="31" t="s">
        <v>18</v>
      </c>
      <c r="F114" s="31" t="s">
        <v>24</v>
      </c>
      <c r="G114" s="31" t="s">
        <v>27</v>
      </c>
      <c r="H114" s="31" t="s">
        <v>21</v>
      </c>
      <c r="I114" s="31" t="s">
        <v>674</v>
      </c>
      <c r="J114" s="31" t="s">
        <v>675</v>
      </c>
      <c r="K114" s="31" t="s">
        <v>33</v>
      </c>
      <c r="L114" s="31" t="s">
        <v>36</v>
      </c>
      <c r="M114" s="31" t="s">
        <v>54</v>
      </c>
      <c r="N114" s="31" t="s">
        <v>42</v>
      </c>
      <c r="O114" s="31" t="s">
        <v>48</v>
      </c>
      <c r="P114" s="31" t="s">
        <v>63</v>
      </c>
      <c r="Q114" s="31" t="s">
        <v>57</v>
      </c>
      <c r="R114" s="31" t="s">
        <v>592</v>
      </c>
      <c r="S114" s="31" t="s">
        <v>66</v>
      </c>
      <c r="T114" s="31" t="s">
        <v>69</v>
      </c>
      <c r="U114" s="31" t="s">
        <v>676</v>
      </c>
      <c r="V114" s="31" t="s">
        <v>677</v>
      </c>
      <c r="W114" s="31" t="s">
        <v>678</v>
      </c>
      <c r="X114" s="31" t="s">
        <v>1079</v>
      </c>
      <c r="Y114" s="31" t="s">
        <v>45</v>
      </c>
      <c r="Z114" s="33" t="s">
        <v>679</v>
      </c>
    </row>
    <row r="115" spans="1:26" ht="14.25" customHeight="1" x14ac:dyDescent="0.25">
      <c r="A115" s="7" t="s">
        <v>216</v>
      </c>
      <c r="B115" s="7">
        <f t="shared" ref="B115:Y115" si="0">+SUMIFS($M$1:$M$110,$K$1:$K$110,$A115,$H$1:$H$110,B$112)</f>
        <v>0</v>
      </c>
      <c r="C115" s="7">
        <f t="shared" si="0"/>
        <v>0</v>
      </c>
      <c r="D115" s="7">
        <f t="shared" si="0"/>
        <v>0</v>
      </c>
      <c r="E115" s="7">
        <f t="shared" si="0"/>
        <v>0</v>
      </c>
      <c r="F115" s="7">
        <f t="shared" si="0"/>
        <v>0</v>
      </c>
      <c r="G115" s="7">
        <f t="shared" si="0"/>
        <v>0</v>
      </c>
      <c r="H115" s="7">
        <f t="shared" si="0"/>
        <v>0</v>
      </c>
      <c r="I115" s="7">
        <f t="shared" si="0"/>
        <v>0</v>
      </c>
      <c r="J115" s="7">
        <f t="shared" si="0"/>
        <v>0</v>
      </c>
      <c r="K115" s="7">
        <f t="shared" si="0"/>
        <v>0</v>
      </c>
      <c r="L115" s="7">
        <f t="shared" si="0"/>
        <v>0</v>
      </c>
      <c r="M115" s="7">
        <f t="shared" si="0"/>
        <v>0</v>
      </c>
      <c r="N115" s="7">
        <f t="shared" si="0"/>
        <v>0</v>
      </c>
      <c r="O115" s="7">
        <f t="shared" si="0"/>
        <v>0</v>
      </c>
      <c r="P115" s="7">
        <f t="shared" si="0"/>
        <v>0</v>
      </c>
      <c r="Q115" s="7">
        <f t="shared" si="0"/>
        <v>0</v>
      </c>
      <c r="R115" s="7">
        <f t="shared" si="0"/>
        <v>0</v>
      </c>
      <c r="S115" s="7">
        <f t="shared" si="0"/>
        <v>0</v>
      </c>
      <c r="T115" s="7">
        <f t="shared" si="0"/>
        <v>0</v>
      </c>
      <c r="U115" s="7">
        <f t="shared" si="0"/>
        <v>0</v>
      </c>
      <c r="V115" s="7">
        <f t="shared" si="0"/>
        <v>0</v>
      </c>
      <c r="W115" s="7">
        <f t="shared" si="0"/>
        <v>0</v>
      </c>
      <c r="X115" s="7">
        <f t="shared" si="0"/>
        <v>0</v>
      </c>
      <c r="Y115" s="7">
        <f t="shared" si="0"/>
        <v>0</v>
      </c>
      <c r="Z115" s="7">
        <f t="shared" ref="Z115:Z118" si="1">SUM(C115:Y115)</f>
        <v>0</v>
      </c>
    </row>
    <row r="116" spans="1:26" ht="14.25" customHeight="1" x14ac:dyDescent="0.25">
      <c r="A116" s="7" t="s">
        <v>197</v>
      </c>
      <c r="B116" s="7">
        <f t="shared" ref="B116:Y116" si="2">+SUMIFS($M$1:$M$110,$K$1:$K$110,$A116,$H$1:$H$110,B$112)</f>
        <v>0</v>
      </c>
      <c r="C116" s="7">
        <f t="shared" si="2"/>
        <v>0</v>
      </c>
      <c r="D116" s="7">
        <f t="shared" si="2"/>
        <v>0</v>
      </c>
      <c r="E116" s="7">
        <f t="shared" si="2"/>
        <v>0</v>
      </c>
      <c r="F116" s="7">
        <f t="shared" si="2"/>
        <v>0</v>
      </c>
      <c r="G116" s="7">
        <f t="shared" si="2"/>
        <v>0</v>
      </c>
      <c r="H116" s="7">
        <f t="shared" si="2"/>
        <v>0</v>
      </c>
      <c r="I116" s="7">
        <f t="shared" si="2"/>
        <v>0</v>
      </c>
      <c r="J116" s="7">
        <f t="shared" si="2"/>
        <v>0</v>
      </c>
      <c r="K116" s="7">
        <f t="shared" si="2"/>
        <v>0</v>
      </c>
      <c r="L116" s="7">
        <f t="shared" si="2"/>
        <v>0</v>
      </c>
      <c r="M116" s="7">
        <f t="shared" si="2"/>
        <v>0</v>
      </c>
      <c r="N116" s="7">
        <f t="shared" si="2"/>
        <v>0</v>
      </c>
      <c r="O116" s="7">
        <f t="shared" si="2"/>
        <v>0</v>
      </c>
      <c r="P116" s="7">
        <f t="shared" si="2"/>
        <v>0</v>
      </c>
      <c r="Q116" s="7">
        <f t="shared" si="2"/>
        <v>0</v>
      </c>
      <c r="R116" s="7">
        <f t="shared" si="2"/>
        <v>0</v>
      </c>
      <c r="S116" s="7">
        <f t="shared" si="2"/>
        <v>0</v>
      </c>
      <c r="T116" s="7">
        <f t="shared" si="2"/>
        <v>0</v>
      </c>
      <c r="U116" s="7">
        <f t="shared" si="2"/>
        <v>0</v>
      </c>
      <c r="V116" s="7">
        <f t="shared" si="2"/>
        <v>0</v>
      </c>
      <c r="W116" s="7">
        <f t="shared" si="2"/>
        <v>0</v>
      </c>
      <c r="X116" s="7">
        <f t="shared" si="2"/>
        <v>0</v>
      </c>
      <c r="Y116" s="7">
        <f t="shared" si="2"/>
        <v>0</v>
      </c>
      <c r="Z116" s="7">
        <f t="shared" si="1"/>
        <v>0</v>
      </c>
    </row>
    <row r="117" spans="1:26" ht="14.25" customHeight="1" x14ac:dyDescent="0.25">
      <c r="A117" s="7" t="s">
        <v>180</v>
      </c>
      <c r="B117" s="7">
        <f t="shared" ref="B117:Y117" si="3">+SUMIFS($M$1:$M$110,$K$1:$K$110,$A117,$H$1:$H$110,B$112)</f>
        <v>0</v>
      </c>
      <c r="C117" s="7">
        <f t="shared" si="3"/>
        <v>0</v>
      </c>
      <c r="D117" s="7">
        <f t="shared" si="3"/>
        <v>0</v>
      </c>
      <c r="E117" s="7">
        <f t="shared" si="3"/>
        <v>0</v>
      </c>
      <c r="F117" s="7">
        <f t="shared" si="3"/>
        <v>0</v>
      </c>
      <c r="G117" s="7">
        <f t="shared" si="3"/>
        <v>0</v>
      </c>
      <c r="H117" s="7">
        <f t="shared" si="3"/>
        <v>0</v>
      </c>
      <c r="I117" s="7">
        <f t="shared" si="3"/>
        <v>0</v>
      </c>
      <c r="J117" s="7">
        <f t="shared" si="3"/>
        <v>0</v>
      </c>
      <c r="K117" s="7">
        <f t="shared" si="3"/>
        <v>0</v>
      </c>
      <c r="L117" s="7">
        <f t="shared" si="3"/>
        <v>0</v>
      </c>
      <c r="M117" s="7">
        <f t="shared" si="3"/>
        <v>0</v>
      </c>
      <c r="N117" s="7">
        <f t="shared" si="3"/>
        <v>0</v>
      </c>
      <c r="O117" s="7">
        <f t="shared" si="3"/>
        <v>0</v>
      </c>
      <c r="P117" s="7">
        <f t="shared" si="3"/>
        <v>0</v>
      </c>
      <c r="Q117" s="7">
        <f t="shared" si="3"/>
        <v>0</v>
      </c>
      <c r="R117" s="7">
        <f t="shared" si="3"/>
        <v>0</v>
      </c>
      <c r="S117" s="7">
        <f t="shared" si="3"/>
        <v>0</v>
      </c>
      <c r="T117" s="7">
        <f t="shared" si="3"/>
        <v>0</v>
      </c>
      <c r="U117" s="7">
        <f t="shared" si="3"/>
        <v>0</v>
      </c>
      <c r="V117" s="7">
        <f t="shared" si="3"/>
        <v>0</v>
      </c>
      <c r="W117" s="7">
        <f t="shared" si="3"/>
        <v>0</v>
      </c>
      <c r="X117" s="7">
        <f t="shared" si="3"/>
        <v>0</v>
      </c>
      <c r="Y117" s="7">
        <f t="shared" si="3"/>
        <v>0</v>
      </c>
      <c r="Z117" s="7">
        <f t="shared" si="1"/>
        <v>0</v>
      </c>
    </row>
    <row r="118" spans="1:26" ht="14.25" customHeight="1" x14ac:dyDescent="0.25">
      <c r="A118" s="7" t="s">
        <v>166</v>
      </c>
      <c r="B118" s="7">
        <f t="shared" ref="B118:Y118" si="4">+SUMIFS($M$1:$M$110,$K$1:$K$110,$A118,$H$1:$H$110,B$112)</f>
        <v>0</v>
      </c>
      <c r="C118" s="7">
        <f t="shared" si="4"/>
        <v>0</v>
      </c>
      <c r="D118" s="7">
        <f t="shared" si="4"/>
        <v>0</v>
      </c>
      <c r="E118" s="7">
        <f t="shared" si="4"/>
        <v>0</v>
      </c>
      <c r="F118" s="7">
        <f t="shared" si="4"/>
        <v>0</v>
      </c>
      <c r="G118" s="7">
        <f t="shared" si="4"/>
        <v>0</v>
      </c>
      <c r="H118" s="7">
        <f t="shared" si="4"/>
        <v>0</v>
      </c>
      <c r="I118" s="7">
        <f t="shared" si="4"/>
        <v>0</v>
      </c>
      <c r="J118" s="7">
        <f t="shared" si="4"/>
        <v>0</v>
      </c>
      <c r="K118" s="7">
        <f t="shared" si="4"/>
        <v>0</v>
      </c>
      <c r="L118" s="7">
        <f t="shared" si="4"/>
        <v>0</v>
      </c>
      <c r="M118" s="7">
        <f t="shared" si="4"/>
        <v>0</v>
      </c>
      <c r="N118" s="7">
        <f t="shared" si="4"/>
        <v>0</v>
      </c>
      <c r="O118" s="7">
        <f t="shared" si="4"/>
        <v>0</v>
      </c>
      <c r="P118" s="7">
        <f t="shared" si="4"/>
        <v>0</v>
      </c>
      <c r="Q118" s="7">
        <f t="shared" si="4"/>
        <v>0</v>
      </c>
      <c r="R118" s="7">
        <f t="shared" si="4"/>
        <v>0</v>
      </c>
      <c r="S118" s="7">
        <f t="shared" si="4"/>
        <v>0</v>
      </c>
      <c r="T118" s="7">
        <f t="shared" si="4"/>
        <v>0</v>
      </c>
      <c r="U118" s="7">
        <f t="shared" si="4"/>
        <v>0</v>
      </c>
      <c r="V118" s="7">
        <f t="shared" si="4"/>
        <v>0</v>
      </c>
      <c r="W118" s="7">
        <f t="shared" si="4"/>
        <v>0</v>
      </c>
      <c r="X118" s="7">
        <f t="shared" si="4"/>
        <v>0</v>
      </c>
      <c r="Y118" s="7">
        <f t="shared" si="4"/>
        <v>0</v>
      </c>
      <c r="Z118" s="7">
        <f t="shared" si="1"/>
        <v>0</v>
      </c>
    </row>
    <row r="268" spans="1:24" ht="14.25" customHeight="1" x14ac:dyDescent="0.25">
      <c r="B268" s="33" t="s">
        <v>8</v>
      </c>
      <c r="C268" s="33" t="s">
        <v>806</v>
      </c>
      <c r="D268" s="33" t="s">
        <v>48</v>
      </c>
      <c r="E268" s="55" t="s">
        <v>60</v>
      </c>
      <c r="F268" s="33" t="s">
        <v>807</v>
      </c>
      <c r="G268" s="33" t="s">
        <v>808</v>
      </c>
      <c r="H268" s="33" t="s">
        <v>809</v>
      </c>
      <c r="I268" s="33" t="s">
        <v>810</v>
      </c>
      <c r="J268" s="33" t="s">
        <v>811</v>
      </c>
      <c r="K268" s="33" t="s">
        <v>812</v>
      </c>
      <c r="L268" s="33" t="s">
        <v>813</v>
      </c>
      <c r="M268" s="33" t="s">
        <v>814</v>
      </c>
      <c r="N268" s="33" t="s">
        <v>815</v>
      </c>
      <c r="O268" s="33" t="s">
        <v>39</v>
      </c>
      <c r="P268" s="33" t="s">
        <v>816</v>
      </c>
      <c r="Q268" s="33" t="s">
        <v>51</v>
      </c>
      <c r="R268" s="33" t="s">
        <v>10</v>
      </c>
      <c r="S268" s="33" t="s">
        <v>817</v>
      </c>
      <c r="T268" s="33" t="s">
        <v>818</v>
      </c>
      <c r="U268" s="33" t="s">
        <v>819</v>
      </c>
      <c r="V268" s="33" t="s">
        <v>820</v>
      </c>
      <c r="W268" s="33"/>
      <c r="X268" s="33" t="s">
        <v>821</v>
      </c>
    </row>
    <row r="269" spans="1:24" ht="14.25" customHeight="1" x14ac:dyDescent="0.25">
      <c r="A269" s="7" t="s">
        <v>822</v>
      </c>
      <c r="B269" s="7" t="e">
        <f t="shared" ref="B269:V269" si="5">+SUMIF(#REF!,B$268,#REF!)</f>
        <v>#REF!</v>
      </c>
      <c r="C269" s="7" t="e">
        <f t="shared" si="5"/>
        <v>#REF!</v>
      </c>
      <c r="D269" s="7" t="e">
        <f t="shared" si="5"/>
        <v>#REF!</v>
      </c>
      <c r="E269" s="7" t="e">
        <f t="shared" si="5"/>
        <v>#REF!</v>
      </c>
      <c r="F269" s="7" t="e">
        <f t="shared" si="5"/>
        <v>#REF!</v>
      </c>
      <c r="G269" s="7" t="e">
        <f t="shared" si="5"/>
        <v>#REF!</v>
      </c>
      <c r="H269" s="7" t="e">
        <f t="shared" si="5"/>
        <v>#REF!</v>
      </c>
      <c r="I269" s="7" t="e">
        <f t="shared" si="5"/>
        <v>#REF!</v>
      </c>
      <c r="J269" s="7" t="e">
        <f t="shared" si="5"/>
        <v>#REF!</v>
      </c>
      <c r="K269" s="7" t="e">
        <f t="shared" si="5"/>
        <v>#REF!</v>
      </c>
      <c r="L269" s="7" t="e">
        <f t="shared" si="5"/>
        <v>#REF!</v>
      </c>
      <c r="M269" s="7" t="e">
        <f t="shared" si="5"/>
        <v>#REF!</v>
      </c>
      <c r="N269" s="7" t="e">
        <f t="shared" si="5"/>
        <v>#REF!</v>
      </c>
      <c r="O269" s="7" t="e">
        <f t="shared" si="5"/>
        <v>#REF!</v>
      </c>
      <c r="P269" s="7" t="e">
        <f t="shared" si="5"/>
        <v>#REF!</v>
      </c>
      <c r="Q269" s="7" t="e">
        <f t="shared" si="5"/>
        <v>#REF!</v>
      </c>
      <c r="R269" s="7" t="e">
        <f t="shared" si="5"/>
        <v>#REF!</v>
      </c>
      <c r="S269" s="7" t="e">
        <f t="shared" si="5"/>
        <v>#REF!</v>
      </c>
      <c r="T269" s="7" t="e">
        <f t="shared" si="5"/>
        <v>#REF!</v>
      </c>
      <c r="U269" s="7" t="e">
        <f t="shared" si="5"/>
        <v>#REF!</v>
      </c>
      <c r="V269" s="7" t="e">
        <f t="shared" si="5"/>
        <v>#REF!</v>
      </c>
      <c r="W269" s="7"/>
      <c r="X269" s="7" t="e">
        <f>+SUMIF(#REF!,X$268,#REF!)</f>
        <v>#REF!</v>
      </c>
    </row>
    <row r="270" spans="1:24" ht="14.25" customHeight="1" x14ac:dyDescent="0.25">
      <c r="A270" s="7" t="s">
        <v>823</v>
      </c>
      <c r="B270" s="7">
        <f t="shared" ref="B270:V270" si="6">+SUMIF($H$2:$H$7,B$268,$M$2:$M$7)</f>
        <v>0</v>
      </c>
      <c r="C270" s="7">
        <f t="shared" si="6"/>
        <v>0</v>
      </c>
      <c r="D270" s="7">
        <f t="shared" si="6"/>
        <v>0</v>
      </c>
      <c r="E270" s="7">
        <f t="shared" si="6"/>
        <v>0</v>
      </c>
      <c r="F270" s="7">
        <f t="shared" si="6"/>
        <v>0</v>
      </c>
      <c r="G270" s="7">
        <f t="shared" si="6"/>
        <v>0</v>
      </c>
      <c r="H270" s="7">
        <f t="shared" si="6"/>
        <v>0</v>
      </c>
      <c r="I270" s="7">
        <f t="shared" si="6"/>
        <v>0</v>
      </c>
      <c r="J270" s="7">
        <f t="shared" si="6"/>
        <v>0</v>
      </c>
      <c r="K270" s="7">
        <f t="shared" si="6"/>
        <v>0</v>
      </c>
      <c r="L270" s="7">
        <f t="shared" si="6"/>
        <v>0</v>
      </c>
      <c r="M270" s="7">
        <f t="shared" si="6"/>
        <v>0</v>
      </c>
      <c r="N270" s="7">
        <f t="shared" si="6"/>
        <v>0</v>
      </c>
      <c r="O270" s="7">
        <f t="shared" si="6"/>
        <v>0</v>
      </c>
      <c r="P270" s="7">
        <f t="shared" si="6"/>
        <v>0</v>
      </c>
      <c r="Q270" s="7">
        <f t="shared" si="6"/>
        <v>0</v>
      </c>
      <c r="R270" s="7">
        <f t="shared" si="6"/>
        <v>0</v>
      </c>
      <c r="S270" s="7">
        <f t="shared" si="6"/>
        <v>0</v>
      </c>
      <c r="T270" s="7">
        <f t="shared" si="6"/>
        <v>0</v>
      </c>
      <c r="U270" s="7">
        <f t="shared" si="6"/>
        <v>0</v>
      </c>
      <c r="V270" s="7">
        <f t="shared" si="6"/>
        <v>0</v>
      </c>
      <c r="W270" s="7"/>
      <c r="X270" s="7">
        <f>+SUMIF($H$2:$H$7,X$268,$M$2:$M$7)</f>
        <v>0</v>
      </c>
    </row>
    <row r="271" spans="1:24" ht="14.25" customHeight="1" x14ac:dyDescent="0.25">
      <c r="A271" s="7" t="s">
        <v>824</v>
      </c>
      <c r="B271" s="7" t="e">
        <f t="shared" ref="B271:V271" si="7">+SUMIF(#REF!,B$268,#REF!)</f>
        <v>#REF!</v>
      </c>
      <c r="C271" s="7" t="e">
        <f t="shared" si="7"/>
        <v>#REF!</v>
      </c>
      <c r="D271" s="7" t="e">
        <f t="shared" si="7"/>
        <v>#REF!</v>
      </c>
      <c r="E271" s="7" t="e">
        <f t="shared" si="7"/>
        <v>#REF!</v>
      </c>
      <c r="F271" s="7" t="e">
        <f t="shared" si="7"/>
        <v>#REF!</v>
      </c>
      <c r="G271" s="7" t="e">
        <f t="shared" si="7"/>
        <v>#REF!</v>
      </c>
      <c r="H271" s="7" t="e">
        <f t="shared" si="7"/>
        <v>#REF!</v>
      </c>
      <c r="I271" s="7" t="e">
        <f t="shared" si="7"/>
        <v>#REF!</v>
      </c>
      <c r="J271" s="7" t="e">
        <f t="shared" si="7"/>
        <v>#REF!</v>
      </c>
      <c r="K271" s="7" t="e">
        <f t="shared" si="7"/>
        <v>#REF!</v>
      </c>
      <c r="L271" s="7" t="e">
        <f t="shared" si="7"/>
        <v>#REF!</v>
      </c>
      <c r="M271" s="7" t="e">
        <f t="shared" si="7"/>
        <v>#REF!</v>
      </c>
      <c r="N271" s="7" t="e">
        <f t="shared" si="7"/>
        <v>#REF!</v>
      </c>
      <c r="O271" s="7" t="e">
        <f t="shared" si="7"/>
        <v>#REF!</v>
      </c>
      <c r="P271" s="7" t="e">
        <f t="shared" si="7"/>
        <v>#REF!</v>
      </c>
      <c r="Q271" s="7" t="e">
        <f t="shared" si="7"/>
        <v>#REF!</v>
      </c>
      <c r="R271" s="7" t="e">
        <f t="shared" si="7"/>
        <v>#REF!</v>
      </c>
      <c r="S271" s="7" t="e">
        <f t="shared" si="7"/>
        <v>#REF!</v>
      </c>
      <c r="T271" s="7" t="e">
        <f t="shared" si="7"/>
        <v>#REF!</v>
      </c>
      <c r="U271" s="7" t="e">
        <f t="shared" si="7"/>
        <v>#REF!</v>
      </c>
      <c r="V271" s="7" t="e">
        <f t="shared" si="7"/>
        <v>#REF!</v>
      </c>
      <c r="W271" s="7"/>
      <c r="X271" s="7" t="e">
        <f>+SUMIF(#REF!,X$268,#REF!)</f>
        <v>#REF!</v>
      </c>
    </row>
    <row r="272" spans="1:24" ht="14.25" customHeight="1" x14ac:dyDescent="0.25">
      <c r="A272" s="7" t="s">
        <v>825</v>
      </c>
      <c r="B272" s="7">
        <f t="shared" ref="B272:V272" si="8">+SUMIF($H$8:$H$110,B$268,$M$8:$M$110)</f>
        <v>0</v>
      </c>
      <c r="C272" s="7">
        <f t="shared" si="8"/>
        <v>0</v>
      </c>
      <c r="D272" s="7">
        <f t="shared" si="8"/>
        <v>0</v>
      </c>
      <c r="E272" s="7">
        <f t="shared" si="8"/>
        <v>0</v>
      </c>
      <c r="F272" s="7">
        <f t="shared" si="8"/>
        <v>0</v>
      </c>
      <c r="G272" s="7">
        <f t="shared" si="8"/>
        <v>0</v>
      </c>
      <c r="H272" s="7">
        <f t="shared" si="8"/>
        <v>0</v>
      </c>
      <c r="I272" s="7">
        <f t="shared" si="8"/>
        <v>0</v>
      </c>
      <c r="J272" s="7">
        <f t="shared" si="8"/>
        <v>0</v>
      </c>
      <c r="K272" s="7">
        <f t="shared" si="8"/>
        <v>0</v>
      </c>
      <c r="L272" s="7">
        <f t="shared" si="8"/>
        <v>0</v>
      </c>
      <c r="M272" s="7">
        <f t="shared" si="8"/>
        <v>0</v>
      </c>
      <c r="N272" s="7">
        <f t="shared" si="8"/>
        <v>0</v>
      </c>
      <c r="O272" s="7">
        <f t="shared" si="8"/>
        <v>0</v>
      </c>
      <c r="P272" s="7">
        <f t="shared" si="8"/>
        <v>0</v>
      </c>
      <c r="Q272" s="7">
        <f t="shared" si="8"/>
        <v>0</v>
      </c>
      <c r="R272" s="7">
        <f t="shared" si="8"/>
        <v>0</v>
      </c>
      <c r="S272" s="7">
        <f t="shared" si="8"/>
        <v>0</v>
      </c>
      <c r="T272" s="7">
        <f t="shared" si="8"/>
        <v>0</v>
      </c>
      <c r="U272" s="7">
        <f t="shared" si="8"/>
        <v>0</v>
      </c>
      <c r="V272" s="7">
        <f t="shared" si="8"/>
        <v>0</v>
      </c>
      <c r="W272" s="7"/>
      <c r="X272" s="7">
        <f>+SUMIF($H$8:$H$110,X$268,$M$8:$M$110)</f>
        <v>0</v>
      </c>
    </row>
    <row r="273" spans="1:24" ht="14.25" customHeight="1" x14ac:dyDescent="0.25">
      <c r="A273" s="7" t="s">
        <v>679</v>
      </c>
      <c r="B273" s="7" t="e">
        <f t="shared" ref="B273:V273" si="9">SUM(B269:B272)</f>
        <v>#REF!</v>
      </c>
      <c r="C273" s="7" t="e">
        <f t="shared" si="9"/>
        <v>#REF!</v>
      </c>
      <c r="D273" s="7" t="e">
        <f t="shared" si="9"/>
        <v>#REF!</v>
      </c>
      <c r="E273" s="7" t="e">
        <f t="shared" si="9"/>
        <v>#REF!</v>
      </c>
      <c r="F273" s="7" t="e">
        <f t="shared" si="9"/>
        <v>#REF!</v>
      </c>
      <c r="G273" s="7" t="e">
        <f t="shared" si="9"/>
        <v>#REF!</v>
      </c>
      <c r="H273" s="7" t="e">
        <f t="shared" si="9"/>
        <v>#REF!</v>
      </c>
      <c r="I273" s="7" t="e">
        <f t="shared" si="9"/>
        <v>#REF!</v>
      </c>
      <c r="J273" s="7" t="e">
        <f t="shared" si="9"/>
        <v>#REF!</v>
      </c>
      <c r="K273" s="7" t="e">
        <f t="shared" si="9"/>
        <v>#REF!</v>
      </c>
      <c r="L273" s="7" t="e">
        <f t="shared" si="9"/>
        <v>#REF!</v>
      </c>
      <c r="M273" s="7" t="e">
        <f t="shared" si="9"/>
        <v>#REF!</v>
      </c>
      <c r="N273" s="7" t="e">
        <f t="shared" si="9"/>
        <v>#REF!</v>
      </c>
      <c r="O273" s="7" t="e">
        <f t="shared" si="9"/>
        <v>#REF!</v>
      </c>
      <c r="P273" s="7" t="e">
        <f t="shared" si="9"/>
        <v>#REF!</v>
      </c>
      <c r="Q273" s="7" t="e">
        <f t="shared" si="9"/>
        <v>#REF!</v>
      </c>
      <c r="R273" s="7" t="e">
        <f t="shared" si="9"/>
        <v>#REF!</v>
      </c>
      <c r="S273" s="7" t="e">
        <f t="shared" si="9"/>
        <v>#REF!</v>
      </c>
      <c r="T273" s="7" t="e">
        <f t="shared" si="9"/>
        <v>#REF!</v>
      </c>
      <c r="U273" s="7" t="e">
        <f t="shared" si="9"/>
        <v>#REF!</v>
      </c>
      <c r="V273" s="7" t="e">
        <f t="shared" si="9"/>
        <v>#REF!</v>
      </c>
      <c r="W273" s="7"/>
      <c r="X273" s="7" t="e">
        <f>SUM(X269:X272)</f>
        <v>#REF!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25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93" t="s">
        <v>1081</v>
      </c>
      <c r="B1" s="37" t="s">
        <v>1082</v>
      </c>
      <c r="C1" s="37" t="s">
        <v>1083</v>
      </c>
      <c r="D1" s="103" t="s">
        <v>1084</v>
      </c>
      <c r="E1" s="104"/>
      <c r="F1" s="105" t="s">
        <v>1085</v>
      </c>
      <c r="N1" s="124" t="s">
        <v>1073</v>
      </c>
      <c r="O1" s="125"/>
    </row>
    <row r="2" spans="1:15" ht="14.25" customHeight="1" x14ac:dyDescent="0.25">
      <c r="A2" s="97" t="s">
        <v>1086</v>
      </c>
      <c r="B2" s="98" t="s">
        <v>1075</v>
      </c>
      <c r="C2" s="98" t="s">
        <v>1076</v>
      </c>
      <c r="D2" s="98" t="s">
        <v>1077</v>
      </c>
      <c r="E2" s="98"/>
      <c r="F2" s="105" t="s">
        <v>1087</v>
      </c>
      <c r="G2" s="106" t="s">
        <v>1</v>
      </c>
      <c r="H2" s="106" t="s">
        <v>3</v>
      </c>
      <c r="I2" s="106" t="s">
        <v>661</v>
      </c>
      <c r="J2" s="106" t="s">
        <v>2</v>
      </c>
      <c r="K2" s="106" t="s">
        <v>5</v>
      </c>
      <c r="L2" s="106" t="s">
        <v>662</v>
      </c>
      <c r="M2" s="107" t="s">
        <v>663</v>
      </c>
      <c r="N2" s="108" t="s">
        <v>1070</v>
      </c>
      <c r="O2" s="108" t="s">
        <v>1071</v>
      </c>
    </row>
    <row r="3" spans="1:15" ht="14.25" customHeight="1" x14ac:dyDescent="0.25">
      <c r="A3" s="82"/>
      <c r="B3" s="83"/>
      <c r="C3" s="83"/>
      <c r="D3" s="84"/>
      <c r="E3" s="84"/>
      <c r="F3" s="24"/>
      <c r="G3" s="85" t="e">
        <f>+VLOOKUP(F3,Participants!$A$1:$F$798,2,FALSE)</f>
        <v>#N/A</v>
      </c>
      <c r="H3" s="85" t="e">
        <f>+VLOOKUP(F3,Participants!$A$1:$F$798,4,FALSE)</f>
        <v>#N/A</v>
      </c>
      <c r="I3" s="85" t="e">
        <f>+VLOOKUP(F3,Participants!$A$1:$F$798,5,FALSE)</f>
        <v>#N/A</v>
      </c>
      <c r="J3" s="85" t="e">
        <f>+VLOOKUP(F3,Participants!$A$1:$F$798,3,FALSE)</f>
        <v>#N/A</v>
      </c>
      <c r="K3" s="11" t="e">
        <f>+VLOOKUP(F3,Participants!$A$1:$G$798,7,FALSE)</f>
        <v>#N/A</v>
      </c>
      <c r="L3" s="86"/>
      <c r="M3" s="85">
        <v>100</v>
      </c>
      <c r="N3" s="87"/>
      <c r="O3" s="102"/>
    </row>
    <row r="4" spans="1:15" ht="14.25" customHeight="1" x14ac:dyDescent="0.25">
      <c r="A4" s="88"/>
      <c r="B4" s="89"/>
      <c r="C4" s="89"/>
      <c r="D4" s="90"/>
      <c r="E4" s="90"/>
      <c r="F4" s="24"/>
      <c r="G4" s="46" t="e">
        <f>+VLOOKUP(F4,Participants!$A$1:$F$798,2,FALSE)</f>
        <v>#N/A</v>
      </c>
      <c r="H4" s="46" t="e">
        <f>+VLOOKUP(F4,Participants!$A$1:$F$798,4,FALSE)</f>
        <v>#N/A</v>
      </c>
      <c r="I4" s="46" t="e">
        <f>+VLOOKUP(F4,Participants!$A$1:$F$798,5,FALSE)</f>
        <v>#N/A</v>
      </c>
      <c r="J4" s="46" t="e">
        <f>+VLOOKUP(F4,Participants!$A$1:$F$798,3,FALSE)</f>
        <v>#N/A</v>
      </c>
      <c r="K4" s="11" t="e">
        <f>+VLOOKUP(F4,Participants!$A$1:$G$798,7,FALSE)</f>
        <v>#N/A</v>
      </c>
      <c r="L4" s="91"/>
      <c r="M4" s="46">
        <v>100</v>
      </c>
      <c r="N4" s="24"/>
      <c r="O4" s="102"/>
    </row>
    <row r="5" spans="1:15" ht="14.25" customHeight="1" x14ac:dyDescent="0.25">
      <c r="A5" s="82"/>
      <c r="B5" s="83"/>
      <c r="C5" s="83"/>
      <c r="D5" s="84"/>
      <c r="E5" s="84"/>
      <c r="F5" s="24"/>
      <c r="G5" s="85" t="e">
        <f>+VLOOKUP(F5,Participants!$A$1:$F$798,2,FALSE)</f>
        <v>#N/A</v>
      </c>
      <c r="H5" s="85" t="e">
        <f>+VLOOKUP(F5,Participants!$A$1:$F$798,4,FALSE)</f>
        <v>#N/A</v>
      </c>
      <c r="I5" s="85" t="e">
        <f>+VLOOKUP(F5,Participants!$A$1:$F$798,5,FALSE)</f>
        <v>#N/A</v>
      </c>
      <c r="J5" s="85" t="e">
        <f>+VLOOKUP(F5,Participants!$A$1:$F$798,3,FALSE)</f>
        <v>#N/A</v>
      </c>
      <c r="K5" s="11" t="e">
        <f>+VLOOKUP(F5,Participants!$A$1:$G$798,7,FALSE)</f>
        <v>#N/A</v>
      </c>
      <c r="L5" s="86"/>
      <c r="M5" s="85">
        <v>100</v>
      </c>
      <c r="N5" s="87"/>
      <c r="O5" s="102"/>
    </row>
    <row r="6" spans="1:15" ht="14.25" customHeight="1" x14ac:dyDescent="0.25">
      <c r="A6" s="88"/>
      <c r="B6" s="89"/>
      <c r="C6" s="89"/>
      <c r="D6" s="90"/>
      <c r="E6" s="90"/>
      <c r="F6" s="24"/>
      <c r="G6" s="46" t="e">
        <f>+VLOOKUP(F6,Participants!$A$1:$F$798,2,FALSE)</f>
        <v>#N/A</v>
      </c>
      <c r="H6" s="46" t="e">
        <f>+VLOOKUP(F6,Participants!$A$1:$F$798,4,FALSE)</f>
        <v>#N/A</v>
      </c>
      <c r="I6" s="46" t="e">
        <f>+VLOOKUP(F6,Participants!$A$1:$F$798,5,FALSE)</f>
        <v>#N/A</v>
      </c>
      <c r="J6" s="46" t="e">
        <f>+VLOOKUP(F6,Participants!$A$1:$F$798,3,FALSE)</f>
        <v>#N/A</v>
      </c>
      <c r="K6" s="11" t="e">
        <f>+VLOOKUP(F6,Participants!$A$1:$G$798,7,FALSE)</f>
        <v>#N/A</v>
      </c>
      <c r="L6" s="91"/>
      <c r="M6" s="46">
        <v>100</v>
      </c>
      <c r="N6" s="24"/>
      <c r="O6" s="102"/>
    </row>
    <row r="7" spans="1:15" ht="14.25" customHeight="1" x14ac:dyDescent="0.25">
      <c r="A7" s="82"/>
      <c r="B7" s="83"/>
      <c r="C7" s="83"/>
      <c r="D7" s="84"/>
      <c r="E7" s="84"/>
      <c r="F7" s="84"/>
      <c r="G7" s="85" t="e">
        <f>+VLOOKUP(F7,Participants!$A$1:$F$798,2,FALSE)</f>
        <v>#N/A</v>
      </c>
      <c r="H7" s="85" t="e">
        <f>+VLOOKUP(F7,Participants!$A$1:$F$798,4,FALSE)</f>
        <v>#N/A</v>
      </c>
      <c r="I7" s="85" t="e">
        <f>+VLOOKUP(F7,Participants!$A$1:$F$798,5,FALSE)</f>
        <v>#N/A</v>
      </c>
      <c r="J7" s="85" t="e">
        <f>+VLOOKUP(F7,Participants!$A$1:$F$798,3,FALSE)</f>
        <v>#N/A</v>
      </c>
      <c r="K7" s="11" t="e">
        <f>+VLOOKUP(F7,Participants!$A$1:$G$798,7,FALSE)</f>
        <v>#N/A</v>
      </c>
      <c r="L7" s="86"/>
      <c r="M7" s="85"/>
      <c r="N7" s="87"/>
      <c r="O7" s="102"/>
    </row>
    <row r="8" spans="1:15" ht="14.25" customHeight="1" x14ac:dyDescent="0.25">
      <c r="A8" s="88"/>
      <c r="B8" s="89"/>
      <c r="C8" s="89"/>
      <c r="D8" s="90"/>
      <c r="E8" s="90"/>
      <c r="F8" s="90"/>
      <c r="G8" s="46" t="e">
        <f>+VLOOKUP(F8,Participants!$A$1:$F$798,2,FALSE)</f>
        <v>#N/A</v>
      </c>
      <c r="H8" s="46" t="e">
        <f>+VLOOKUP(F8,Participants!$A$1:$F$798,4,FALSE)</f>
        <v>#N/A</v>
      </c>
      <c r="I8" s="46" t="e">
        <f>+VLOOKUP(F8,Participants!$A$1:$F$798,5,FALSE)</f>
        <v>#N/A</v>
      </c>
      <c r="J8" s="46" t="e">
        <f>+VLOOKUP(F8,Participants!$A$1:$F$798,3,FALSE)</f>
        <v>#N/A</v>
      </c>
      <c r="K8" s="11" t="e">
        <f>+VLOOKUP(F8,Participants!$A$1:$G$798,7,FALSE)</f>
        <v>#N/A</v>
      </c>
      <c r="L8" s="91"/>
      <c r="M8" s="46"/>
      <c r="N8" s="24"/>
      <c r="O8" s="102"/>
    </row>
    <row r="9" spans="1:15" ht="14.25" customHeight="1" x14ac:dyDescent="0.25">
      <c r="A9" s="82"/>
      <c r="B9" s="83"/>
      <c r="C9" s="83"/>
      <c r="D9" s="84"/>
      <c r="E9" s="84"/>
      <c r="F9" s="84"/>
      <c r="G9" s="85" t="e">
        <f>+VLOOKUP(F9,Participants!$A$1:$F$798,2,FALSE)</f>
        <v>#N/A</v>
      </c>
      <c r="H9" s="85" t="e">
        <f>+VLOOKUP(F9,Participants!$A$1:$F$798,4,FALSE)</f>
        <v>#N/A</v>
      </c>
      <c r="I9" s="85" t="e">
        <f>+VLOOKUP(F9,Participants!$A$1:$F$798,5,FALSE)</f>
        <v>#N/A</v>
      </c>
      <c r="J9" s="85" t="e">
        <f>+VLOOKUP(F9,Participants!$A$1:$F$798,3,FALSE)</f>
        <v>#N/A</v>
      </c>
      <c r="K9" s="11" t="e">
        <f>+VLOOKUP(F9,Participants!$A$1:$G$798,7,FALSE)</f>
        <v>#N/A</v>
      </c>
      <c r="L9" s="86"/>
      <c r="M9" s="85"/>
      <c r="N9" s="87"/>
      <c r="O9" s="102"/>
    </row>
    <row r="10" spans="1:15" ht="14.25" customHeight="1" x14ac:dyDescent="0.25">
      <c r="A10" s="88"/>
      <c r="B10" s="89"/>
      <c r="C10" s="89"/>
      <c r="D10" s="90"/>
      <c r="E10" s="90"/>
      <c r="F10" s="90"/>
      <c r="G10" s="46" t="e">
        <f>+VLOOKUP(F10,Participants!$A$1:$F$798,2,FALSE)</f>
        <v>#N/A</v>
      </c>
      <c r="H10" s="46" t="e">
        <f>+VLOOKUP(F10,Participants!$A$1:$F$798,4,FALSE)</f>
        <v>#N/A</v>
      </c>
      <c r="I10" s="46" t="e">
        <f>+VLOOKUP(F10,Participants!$A$1:$F$798,5,FALSE)</f>
        <v>#N/A</v>
      </c>
      <c r="J10" s="46" t="e">
        <f>+VLOOKUP(F10,Participants!$A$1:$F$798,3,FALSE)</f>
        <v>#N/A</v>
      </c>
      <c r="K10" s="11" t="e">
        <f>+VLOOKUP(F10,Participants!$A$1:$G$798,7,FALSE)</f>
        <v>#N/A</v>
      </c>
      <c r="L10" s="91"/>
      <c r="M10" s="46"/>
      <c r="N10" s="24"/>
      <c r="O10" s="102"/>
    </row>
    <row r="11" spans="1:15" ht="14.25" customHeight="1" x14ac:dyDescent="0.25">
      <c r="A11" s="82"/>
      <c r="B11" s="83"/>
      <c r="C11" s="83"/>
      <c r="D11" s="84"/>
      <c r="E11" s="84"/>
      <c r="F11" s="84"/>
      <c r="G11" s="85" t="e">
        <f>+VLOOKUP(F11,Participants!$A$1:$F$798,2,FALSE)</f>
        <v>#N/A</v>
      </c>
      <c r="H11" s="85" t="e">
        <f>+VLOOKUP(F11,Participants!$A$1:$F$798,4,FALSE)</f>
        <v>#N/A</v>
      </c>
      <c r="I11" s="85" t="e">
        <f>+VLOOKUP(F11,Participants!$A$1:$F$798,5,FALSE)</f>
        <v>#N/A</v>
      </c>
      <c r="J11" s="85" t="e">
        <f>+VLOOKUP(F11,Participants!$A$1:$F$798,3,FALSE)</f>
        <v>#N/A</v>
      </c>
      <c r="K11" s="11" t="e">
        <f>+VLOOKUP(F11,Participants!$A$1:$G$798,7,FALSE)</f>
        <v>#N/A</v>
      </c>
      <c r="L11" s="86"/>
      <c r="M11" s="85"/>
      <c r="N11" s="87"/>
      <c r="O11" s="102"/>
    </row>
    <row r="12" spans="1:15" ht="14.25" customHeight="1" x14ac:dyDescent="0.25">
      <c r="A12" s="88"/>
      <c r="B12" s="89"/>
      <c r="C12" s="89"/>
      <c r="D12" s="90"/>
      <c r="E12" s="90"/>
      <c r="F12" s="90"/>
      <c r="G12" s="46" t="e">
        <f>+VLOOKUP(F12,Participants!$A$1:$F$798,2,FALSE)</f>
        <v>#N/A</v>
      </c>
      <c r="H12" s="46" t="e">
        <f>+VLOOKUP(F12,Participants!$A$1:$F$798,4,FALSE)</f>
        <v>#N/A</v>
      </c>
      <c r="I12" s="46" t="e">
        <f>+VLOOKUP(F12,Participants!$A$1:$F$798,5,FALSE)</f>
        <v>#N/A</v>
      </c>
      <c r="J12" s="46" t="e">
        <f>+VLOOKUP(F12,Participants!$A$1:$F$798,3,FALSE)</f>
        <v>#N/A</v>
      </c>
      <c r="K12" s="11" t="e">
        <f>+VLOOKUP(F12,Participants!$A$1:$G$798,7,FALSE)</f>
        <v>#N/A</v>
      </c>
      <c r="L12" s="91"/>
      <c r="M12" s="46"/>
      <c r="N12" s="24"/>
      <c r="O12" s="102"/>
    </row>
    <row r="13" spans="1:15" ht="14.25" customHeight="1" x14ac:dyDescent="0.25">
      <c r="A13" s="82"/>
      <c r="B13" s="83"/>
      <c r="C13" s="83"/>
      <c r="D13" s="84"/>
      <c r="E13" s="84"/>
      <c r="F13" s="84"/>
      <c r="G13" s="85" t="e">
        <f>+VLOOKUP(F13,Participants!$A$1:$F$798,2,FALSE)</f>
        <v>#N/A</v>
      </c>
      <c r="H13" s="85" t="e">
        <f>+VLOOKUP(F13,Participants!$A$1:$F$798,4,FALSE)</f>
        <v>#N/A</v>
      </c>
      <c r="I13" s="85" t="e">
        <f>+VLOOKUP(F13,Participants!$A$1:$F$798,5,FALSE)</f>
        <v>#N/A</v>
      </c>
      <c r="J13" s="85" t="e">
        <f>+VLOOKUP(F13,Participants!$A$1:$F$798,3,FALSE)</f>
        <v>#N/A</v>
      </c>
      <c r="K13" s="11" t="e">
        <f>+VLOOKUP(F13,Participants!$A$1:$G$798,7,FALSE)</f>
        <v>#N/A</v>
      </c>
      <c r="L13" s="86"/>
      <c r="M13" s="85"/>
      <c r="N13" s="87"/>
      <c r="O13" s="102"/>
    </row>
    <row r="14" spans="1:15" ht="14.25" customHeight="1" x14ac:dyDescent="0.25">
      <c r="A14" s="88"/>
      <c r="B14" s="89"/>
      <c r="C14" s="89"/>
      <c r="D14" s="90"/>
      <c r="E14" s="90"/>
      <c r="F14" s="90"/>
      <c r="G14" s="46" t="e">
        <f>+VLOOKUP(F14,Participants!$A$1:$F$798,2,FALSE)</f>
        <v>#N/A</v>
      </c>
      <c r="H14" s="46" t="e">
        <f>+VLOOKUP(F14,Participants!$A$1:$F$798,4,FALSE)</f>
        <v>#N/A</v>
      </c>
      <c r="I14" s="46" t="e">
        <f>+VLOOKUP(F14,Participants!$A$1:$F$798,5,FALSE)</f>
        <v>#N/A</v>
      </c>
      <c r="J14" s="46" t="e">
        <f>+VLOOKUP(F14,Participants!$A$1:$F$798,3,FALSE)</f>
        <v>#N/A</v>
      </c>
      <c r="K14" s="11" t="e">
        <f>+VLOOKUP(F14,Participants!$A$1:$G$798,7,FALSE)</f>
        <v>#N/A</v>
      </c>
      <c r="L14" s="91"/>
      <c r="M14" s="46"/>
      <c r="N14" s="24"/>
      <c r="O14" s="102"/>
    </row>
    <row r="15" spans="1:15" ht="14.25" customHeight="1" x14ac:dyDescent="0.25">
      <c r="A15" s="82"/>
      <c r="B15" s="83"/>
      <c r="C15" s="83"/>
      <c r="D15" s="84"/>
      <c r="E15" s="84"/>
      <c r="F15" s="84"/>
      <c r="G15" s="85" t="e">
        <f>+VLOOKUP(F15,Participants!$A$1:$F$798,2,FALSE)</f>
        <v>#N/A</v>
      </c>
      <c r="H15" s="85" t="e">
        <f>+VLOOKUP(F15,Participants!$A$1:$F$798,4,FALSE)</f>
        <v>#N/A</v>
      </c>
      <c r="I15" s="85" t="e">
        <f>+VLOOKUP(F15,Participants!$A$1:$F$798,5,FALSE)</f>
        <v>#N/A</v>
      </c>
      <c r="J15" s="85" t="e">
        <f>+VLOOKUP(F15,Participants!$A$1:$F$798,3,FALSE)</f>
        <v>#N/A</v>
      </c>
      <c r="K15" s="11" t="e">
        <f>+VLOOKUP(F15,Participants!$A$1:$G$798,7,FALSE)</f>
        <v>#N/A</v>
      </c>
      <c r="L15" s="86"/>
      <c r="M15" s="85"/>
      <c r="N15" s="87"/>
      <c r="O15" s="102"/>
    </row>
    <row r="16" spans="1:15" ht="14.25" customHeight="1" x14ac:dyDescent="0.25">
      <c r="A16" s="88"/>
      <c r="B16" s="89"/>
      <c r="C16" s="89"/>
      <c r="D16" s="90"/>
      <c r="E16" s="90"/>
      <c r="F16" s="90"/>
      <c r="G16" s="46" t="e">
        <f>+VLOOKUP(F16,Participants!$A$1:$F$798,2,FALSE)</f>
        <v>#N/A</v>
      </c>
      <c r="H16" s="46" t="e">
        <f>+VLOOKUP(F16,Participants!$A$1:$F$798,4,FALSE)</f>
        <v>#N/A</v>
      </c>
      <c r="I16" s="46" t="e">
        <f>+VLOOKUP(F16,Participants!$A$1:$F$798,5,FALSE)</f>
        <v>#N/A</v>
      </c>
      <c r="J16" s="46" t="e">
        <f>+VLOOKUP(F16,Participants!$A$1:$F$798,3,FALSE)</f>
        <v>#N/A</v>
      </c>
      <c r="K16" s="11" t="e">
        <f>+VLOOKUP(F16,Participants!$A$1:$G$798,7,FALSE)</f>
        <v>#N/A</v>
      </c>
      <c r="L16" s="91"/>
      <c r="M16" s="46"/>
      <c r="N16" s="24"/>
      <c r="O16" s="102"/>
    </row>
    <row r="17" spans="6:15" ht="14.25" customHeight="1" x14ac:dyDescent="0.25">
      <c r="F17" s="84"/>
      <c r="G17" s="85" t="e">
        <f>+VLOOKUP(F17,Participants!$A$1:$F$798,2,FALSE)</f>
        <v>#N/A</v>
      </c>
      <c r="H17" s="85" t="e">
        <f>+VLOOKUP(F17,Participants!$A$1:$F$798,4,FALSE)</f>
        <v>#N/A</v>
      </c>
      <c r="I17" s="85" t="e">
        <f>+VLOOKUP(F17,Participants!$A$1:$F$798,5,FALSE)</f>
        <v>#N/A</v>
      </c>
      <c r="J17" s="85" t="e">
        <f>+VLOOKUP(F17,Participants!$A$1:$F$798,3,FALSE)</f>
        <v>#N/A</v>
      </c>
      <c r="K17" s="11" t="e">
        <f>+VLOOKUP(F17,Participants!$A$1:$G$798,7,FALSE)</f>
        <v>#N/A</v>
      </c>
      <c r="L17" s="86"/>
      <c r="M17" s="85"/>
      <c r="N17" s="87"/>
      <c r="O17" s="102"/>
    </row>
    <row r="18" spans="6:15" ht="14.25" customHeight="1" x14ac:dyDescent="0.25">
      <c r="F18" s="90"/>
      <c r="G18" s="46" t="e">
        <f>+VLOOKUP(F18,Participants!$A$1:$F$798,2,FALSE)</f>
        <v>#N/A</v>
      </c>
      <c r="H18" s="46" t="e">
        <f>+VLOOKUP(F18,Participants!$A$1:$F$798,4,FALSE)</f>
        <v>#N/A</v>
      </c>
      <c r="I18" s="46" t="e">
        <f>+VLOOKUP(F18,Participants!$A$1:$F$798,5,FALSE)</f>
        <v>#N/A</v>
      </c>
      <c r="J18" s="46" t="e">
        <f>+VLOOKUP(F18,Participants!$A$1:$F$798,3,FALSE)</f>
        <v>#N/A</v>
      </c>
      <c r="K18" s="11" t="e">
        <f>+VLOOKUP(F18,Participants!$A$1:$G$798,7,FALSE)</f>
        <v>#N/A</v>
      </c>
      <c r="L18" s="91"/>
      <c r="M18" s="46"/>
      <c r="N18" s="24"/>
      <c r="O18" s="102"/>
    </row>
    <row r="19" spans="6:15" ht="14.25" customHeight="1" x14ac:dyDescent="0.25">
      <c r="F19" s="84"/>
      <c r="G19" s="85" t="e">
        <f>+VLOOKUP(F19,Participants!$A$1:$F$798,2,FALSE)</f>
        <v>#N/A</v>
      </c>
      <c r="H19" s="85" t="e">
        <f>+VLOOKUP(F19,Participants!$A$1:$F$798,4,FALSE)</f>
        <v>#N/A</v>
      </c>
      <c r="I19" s="85" t="e">
        <f>+VLOOKUP(F19,Participants!$A$1:$F$798,5,FALSE)</f>
        <v>#N/A</v>
      </c>
      <c r="J19" s="85" t="e">
        <f>+VLOOKUP(F19,Participants!$A$1:$F$798,3,FALSE)</f>
        <v>#N/A</v>
      </c>
      <c r="K19" s="11" t="e">
        <f>+VLOOKUP(F19,Participants!$A$1:$G$798,7,FALSE)</f>
        <v>#N/A</v>
      </c>
      <c r="L19" s="86"/>
      <c r="M19" s="85"/>
      <c r="N19" s="87"/>
      <c r="O19" s="102"/>
    </row>
    <row r="20" spans="6:15" ht="14.25" customHeight="1" x14ac:dyDescent="0.25">
      <c r="F20" s="90"/>
      <c r="G20" s="46" t="e">
        <f>+VLOOKUP(F20,Participants!$A$1:$F$798,2,FALSE)</f>
        <v>#N/A</v>
      </c>
      <c r="H20" s="46" t="e">
        <f>+VLOOKUP(F20,Participants!$A$1:$F$798,4,FALSE)</f>
        <v>#N/A</v>
      </c>
      <c r="I20" s="46" t="e">
        <f>+VLOOKUP(F20,Participants!$A$1:$F$798,5,FALSE)</f>
        <v>#N/A</v>
      </c>
      <c r="J20" s="46" t="e">
        <f>+VLOOKUP(F20,Participants!$A$1:$F$798,3,FALSE)</f>
        <v>#N/A</v>
      </c>
      <c r="K20" s="11" t="e">
        <f>+VLOOKUP(F20,Participants!$A$1:$G$798,7,FALSE)</f>
        <v>#N/A</v>
      </c>
      <c r="L20" s="91"/>
      <c r="M20" s="46"/>
      <c r="N20" s="24"/>
      <c r="O20" s="102"/>
    </row>
    <row r="21" spans="6:15" ht="14.25" customHeight="1" x14ac:dyDescent="0.25">
      <c r="F21" s="84"/>
      <c r="G21" s="85" t="e">
        <f>+VLOOKUP(F21,Participants!$A$1:$F$798,2,FALSE)</f>
        <v>#N/A</v>
      </c>
      <c r="H21" s="85" t="e">
        <f>+VLOOKUP(F21,Participants!$A$1:$F$798,4,FALSE)</f>
        <v>#N/A</v>
      </c>
      <c r="I21" s="85" t="e">
        <f>+VLOOKUP(F21,Participants!$A$1:$F$798,5,FALSE)</f>
        <v>#N/A</v>
      </c>
      <c r="J21" s="85" t="e">
        <f>+VLOOKUP(F21,Participants!$A$1:$F$798,3,FALSE)</f>
        <v>#N/A</v>
      </c>
      <c r="K21" s="11" t="e">
        <f>+VLOOKUP(F21,Participants!$A$1:$G$798,7,FALSE)</f>
        <v>#N/A</v>
      </c>
      <c r="L21" s="86"/>
      <c r="M21" s="85"/>
      <c r="N21" s="87"/>
      <c r="O21" s="102"/>
    </row>
    <row r="22" spans="6:15" ht="14.25" customHeight="1" x14ac:dyDescent="0.25">
      <c r="F22" s="90"/>
      <c r="G22" s="46" t="e">
        <f>+VLOOKUP(F22,Participants!$A$1:$F$798,2,FALSE)</f>
        <v>#N/A</v>
      </c>
      <c r="H22" s="46" t="e">
        <f>+VLOOKUP(F22,Participants!$A$1:$F$798,4,FALSE)</f>
        <v>#N/A</v>
      </c>
      <c r="I22" s="46" t="e">
        <f>+VLOOKUP(F22,Participants!$A$1:$F$798,5,FALSE)</f>
        <v>#N/A</v>
      </c>
      <c r="J22" s="46" t="e">
        <f>+VLOOKUP(F22,Participants!$A$1:$F$798,3,FALSE)</f>
        <v>#N/A</v>
      </c>
      <c r="K22" s="11" t="e">
        <f>+VLOOKUP(F22,Participants!$A$1:$G$798,7,FALSE)</f>
        <v>#N/A</v>
      </c>
      <c r="L22" s="91"/>
      <c r="M22" s="46"/>
      <c r="N22" s="24"/>
      <c r="O22" s="102"/>
    </row>
    <row r="23" spans="6:15" ht="14.25" customHeight="1" x14ac:dyDescent="0.25">
      <c r="F23" s="84"/>
      <c r="G23" s="85" t="e">
        <f>+VLOOKUP(F23,Participants!$A$1:$F$798,2,FALSE)</f>
        <v>#N/A</v>
      </c>
      <c r="H23" s="85" t="e">
        <f>+VLOOKUP(F23,Participants!$A$1:$F$798,4,FALSE)</f>
        <v>#N/A</v>
      </c>
      <c r="I23" s="85" t="e">
        <f>+VLOOKUP(F23,Participants!$A$1:$F$798,5,FALSE)</f>
        <v>#N/A</v>
      </c>
      <c r="J23" s="85" t="e">
        <f>+VLOOKUP(F23,Participants!$A$1:$F$798,3,FALSE)</f>
        <v>#N/A</v>
      </c>
      <c r="K23" s="11" t="e">
        <f>+VLOOKUP(F23,Participants!$A$1:$G$798,7,FALSE)</f>
        <v>#N/A</v>
      </c>
      <c r="L23" s="86"/>
      <c r="M23" s="85"/>
      <c r="N23" s="87"/>
      <c r="O23" s="102"/>
    </row>
    <row r="24" spans="6:15" ht="14.25" customHeight="1" x14ac:dyDescent="0.25">
      <c r="F24" s="90"/>
      <c r="G24" s="46" t="e">
        <f>+VLOOKUP(F24,Participants!$A$1:$F$798,2,FALSE)</f>
        <v>#N/A</v>
      </c>
      <c r="H24" s="46" t="e">
        <f>+VLOOKUP(F24,Participants!$A$1:$F$798,4,FALSE)</f>
        <v>#N/A</v>
      </c>
      <c r="I24" s="46" t="e">
        <f>+VLOOKUP(F24,Participants!$A$1:$F$798,5,FALSE)</f>
        <v>#N/A</v>
      </c>
      <c r="J24" s="46" t="e">
        <f>+VLOOKUP(F24,Participants!$A$1:$F$798,3,FALSE)</f>
        <v>#N/A</v>
      </c>
      <c r="K24" s="11" t="e">
        <f>+VLOOKUP(F24,Participants!$A$1:$G$798,7,FALSE)</f>
        <v>#N/A</v>
      </c>
      <c r="L24" s="91"/>
      <c r="M24" s="46"/>
      <c r="N24" s="24"/>
      <c r="O24" s="102"/>
    </row>
    <row r="25" spans="6:15" ht="14.25" customHeight="1" x14ac:dyDescent="0.25">
      <c r="F25" s="84"/>
      <c r="G25" s="85" t="e">
        <f>+VLOOKUP(F25,Participants!$A$1:$F$798,2,FALSE)</f>
        <v>#N/A</v>
      </c>
      <c r="H25" s="85" t="e">
        <f>+VLOOKUP(F25,Participants!$A$1:$F$798,4,FALSE)</f>
        <v>#N/A</v>
      </c>
      <c r="I25" s="85" t="e">
        <f>+VLOOKUP(F25,Participants!$A$1:$F$798,5,FALSE)</f>
        <v>#N/A</v>
      </c>
      <c r="J25" s="85" t="e">
        <f>+VLOOKUP(F25,Participants!$A$1:$F$798,3,FALSE)</f>
        <v>#N/A</v>
      </c>
      <c r="K25" s="11" t="e">
        <f>+VLOOKUP(F25,Participants!$A$1:$G$798,7,FALSE)</f>
        <v>#N/A</v>
      </c>
      <c r="L25" s="86"/>
      <c r="M25" s="85"/>
      <c r="N25" s="87"/>
      <c r="O25" s="102"/>
    </row>
    <row r="26" spans="6:15" ht="14.25" customHeight="1" x14ac:dyDescent="0.25">
      <c r="F26" s="90"/>
      <c r="G26" s="46" t="e">
        <f>+VLOOKUP(F26,Participants!$A$1:$F$798,2,FALSE)</f>
        <v>#N/A</v>
      </c>
      <c r="H26" s="46" t="e">
        <f>+VLOOKUP(F26,Participants!$A$1:$F$798,4,FALSE)</f>
        <v>#N/A</v>
      </c>
      <c r="I26" s="46" t="e">
        <f>+VLOOKUP(F26,Participants!$A$1:$F$798,5,FALSE)</f>
        <v>#N/A</v>
      </c>
      <c r="J26" s="46" t="e">
        <f>+VLOOKUP(F26,Participants!$A$1:$F$798,3,FALSE)</f>
        <v>#N/A</v>
      </c>
      <c r="K26" s="11" t="e">
        <f>+VLOOKUP(F26,Participants!$A$1:$G$798,7,FALSE)</f>
        <v>#N/A</v>
      </c>
      <c r="L26" s="91"/>
      <c r="M26" s="46"/>
      <c r="N26" s="24"/>
      <c r="O26" s="102"/>
    </row>
    <row r="27" spans="6:15" ht="14.25" customHeight="1" x14ac:dyDescent="0.25">
      <c r="F27" s="84"/>
      <c r="G27" s="85" t="e">
        <f>+VLOOKUP(F27,Participants!$A$1:$F$798,2,FALSE)</f>
        <v>#N/A</v>
      </c>
      <c r="H27" s="85" t="e">
        <f>+VLOOKUP(F27,Participants!$A$1:$F$798,4,FALSE)</f>
        <v>#N/A</v>
      </c>
      <c r="I27" s="85" t="e">
        <f>+VLOOKUP(F27,Participants!$A$1:$F$798,5,FALSE)</f>
        <v>#N/A</v>
      </c>
      <c r="J27" s="85" t="e">
        <f>+VLOOKUP(F27,Participants!$A$1:$F$798,3,FALSE)</f>
        <v>#N/A</v>
      </c>
      <c r="K27" s="11" t="e">
        <f>+VLOOKUP(F27,Participants!$A$1:$G$798,7,FALSE)</f>
        <v>#N/A</v>
      </c>
      <c r="L27" s="86"/>
      <c r="M27" s="85"/>
      <c r="N27" s="87"/>
      <c r="O27" s="102"/>
    </row>
    <row r="28" spans="6:15" ht="14.25" customHeight="1" x14ac:dyDescent="0.25">
      <c r="F28" s="90"/>
      <c r="G28" s="46" t="e">
        <f>+VLOOKUP(F28,Participants!$A$1:$F$798,2,FALSE)</f>
        <v>#N/A</v>
      </c>
      <c r="H28" s="46" t="e">
        <f>+VLOOKUP(F28,Participants!$A$1:$F$798,4,FALSE)</f>
        <v>#N/A</v>
      </c>
      <c r="I28" s="46" t="e">
        <f>+VLOOKUP(F28,Participants!$A$1:$F$798,5,FALSE)</f>
        <v>#N/A</v>
      </c>
      <c r="J28" s="46" t="e">
        <f>+VLOOKUP(F28,Participants!$A$1:$F$798,3,FALSE)</f>
        <v>#N/A</v>
      </c>
      <c r="K28" s="11" t="e">
        <f>+VLOOKUP(F28,Participants!$A$1:$G$798,7,FALSE)</f>
        <v>#N/A</v>
      </c>
      <c r="L28" s="91"/>
      <c r="M28" s="46"/>
      <c r="N28" s="24"/>
      <c r="O28" s="102"/>
    </row>
    <row r="29" spans="6:15" ht="14.25" customHeight="1" x14ac:dyDescent="0.25">
      <c r="F29" s="84"/>
      <c r="G29" s="85" t="e">
        <f>+VLOOKUP(F29,Participants!$A$1:$F$798,2,FALSE)</f>
        <v>#N/A</v>
      </c>
      <c r="H29" s="85" t="e">
        <f>+VLOOKUP(F29,Participants!$A$1:$F$798,4,FALSE)</f>
        <v>#N/A</v>
      </c>
      <c r="I29" s="85" t="e">
        <f>+VLOOKUP(F29,Participants!$A$1:$F$798,5,FALSE)</f>
        <v>#N/A</v>
      </c>
      <c r="J29" s="85" t="e">
        <f>+VLOOKUP(F29,Participants!$A$1:$F$798,3,FALSE)</f>
        <v>#N/A</v>
      </c>
      <c r="K29" s="11" t="e">
        <f>+VLOOKUP(F29,Participants!$A$1:$G$798,7,FALSE)</f>
        <v>#N/A</v>
      </c>
      <c r="L29" s="86"/>
      <c r="M29" s="85"/>
      <c r="N29" s="87"/>
      <c r="O29" s="102"/>
    </row>
    <row r="30" spans="6:15" ht="14.25" customHeight="1" x14ac:dyDescent="0.25">
      <c r="F30" s="90"/>
      <c r="G30" s="46" t="e">
        <f>+VLOOKUP(F30,Participants!$A$1:$F$798,2,FALSE)</f>
        <v>#N/A</v>
      </c>
      <c r="H30" s="46" t="e">
        <f>+VLOOKUP(F30,Participants!$A$1:$F$798,4,FALSE)</f>
        <v>#N/A</v>
      </c>
      <c r="I30" s="46" t="e">
        <f>+VLOOKUP(F30,Participants!$A$1:$F$798,5,FALSE)</f>
        <v>#N/A</v>
      </c>
      <c r="J30" s="46" t="e">
        <f>+VLOOKUP(F30,Participants!$A$1:$F$798,3,FALSE)</f>
        <v>#N/A</v>
      </c>
      <c r="K30" s="11" t="e">
        <f>+VLOOKUP(F30,Participants!$A$1:$G$798,7,FALSE)</f>
        <v>#N/A</v>
      </c>
      <c r="L30" s="91"/>
      <c r="M30" s="46"/>
      <c r="N30" s="24"/>
      <c r="O30" s="102"/>
    </row>
    <row r="31" spans="6:15" ht="14.25" customHeight="1" x14ac:dyDescent="0.25">
      <c r="F31" s="84"/>
      <c r="G31" s="85" t="e">
        <f>+VLOOKUP(F31,Participants!$A$1:$F$798,2,FALSE)</f>
        <v>#N/A</v>
      </c>
      <c r="H31" s="85" t="e">
        <f>+VLOOKUP(F31,Participants!$A$1:$F$798,4,FALSE)</f>
        <v>#N/A</v>
      </c>
      <c r="I31" s="85" t="e">
        <f>+VLOOKUP(F31,Participants!$A$1:$F$798,5,FALSE)</f>
        <v>#N/A</v>
      </c>
      <c r="J31" s="85" t="e">
        <f>+VLOOKUP(F31,Participants!$A$1:$F$798,3,FALSE)</f>
        <v>#N/A</v>
      </c>
      <c r="K31" s="11" t="e">
        <f>+VLOOKUP(F31,Participants!$A$1:$G$798,7,FALSE)</f>
        <v>#N/A</v>
      </c>
      <c r="L31" s="86"/>
      <c r="M31" s="85"/>
      <c r="N31" s="87"/>
      <c r="O31" s="102"/>
    </row>
    <row r="32" spans="6:15" ht="14.25" customHeight="1" x14ac:dyDescent="0.25">
      <c r="F32" s="90"/>
      <c r="G32" s="46" t="e">
        <f>+VLOOKUP(F32,Participants!$A$1:$F$798,2,FALSE)</f>
        <v>#N/A</v>
      </c>
      <c r="H32" s="46" t="e">
        <f>+VLOOKUP(F32,Participants!$A$1:$F$798,4,FALSE)</f>
        <v>#N/A</v>
      </c>
      <c r="I32" s="46" t="e">
        <f>+VLOOKUP(F32,Participants!$A$1:$F$798,5,FALSE)</f>
        <v>#N/A</v>
      </c>
      <c r="J32" s="46" t="e">
        <f>+VLOOKUP(F32,Participants!$A$1:$F$798,3,FALSE)</f>
        <v>#N/A</v>
      </c>
      <c r="K32" s="11" t="e">
        <f>+VLOOKUP(F32,Participants!$A$1:$G$798,7,FALSE)</f>
        <v>#N/A</v>
      </c>
      <c r="L32" s="91"/>
      <c r="M32" s="46"/>
      <c r="N32" s="24"/>
      <c r="O32" s="102"/>
    </row>
    <row r="33" spans="6:15" ht="14.25" customHeight="1" x14ac:dyDescent="0.25">
      <c r="F33" s="84"/>
      <c r="G33" s="85" t="e">
        <f>+VLOOKUP(F33,Participants!$A$1:$F$798,2,FALSE)</f>
        <v>#N/A</v>
      </c>
      <c r="H33" s="85" t="e">
        <f>+VLOOKUP(F33,Participants!$A$1:$F$798,4,FALSE)</f>
        <v>#N/A</v>
      </c>
      <c r="I33" s="85" t="e">
        <f>+VLOOKUP(F33,Participants!$A$1:$F$798,5,FALSE)</f>
        <v>#N/A</v>
      </c>
      <c r="J33" s="85" t="e">
        <f>+VLOOKUP(F33,Participants!$A$1:$F$798,3,FALSE)</f>
        <v>#N/A</v>
      </c>
      <c r="K33" s="11" t="e">
        <f>+VLOOKUP(F33,Participants!$A$1:$G$798,7,FALSE)</f>
        <v>#N/A</v>
      </c>
      <c r="L33" s="86"/>
      <c r="M33" s="85"/>
      <c r="N33" s="87"/>
      <c r="O33" s="102"/>
    </row>
    <row r="34" spans="6:15" ht="14.25" customHeight="1" x14ac:dyDescent="0.25">
      <c r="F34" s="90"/>
      <c r="G34" s="46" t="e">
        <f>+VLOOKUP(F34,Participants!$A$1:$F$798,2,FALSE)</f>
        <v>#N/A</v>
      </c>
      <c r="H34" s="46" t="e">
        <f>+VLOOKUP(F34,Participants!$A$1:$F$798,4,FALSE)</f>
        <v>#N/A</v>
      </c>
      <c r="I34" s="46" t="e">
        <f>+VLOOKUP(F34,Participants!$A$1:$F$798,5,FALSE)</f>
        <v>#N/A</v>
      </c>
      <c r="J34" s="46" t="e">
        <f>+VLOOKUP(F34,Participants!$A$1:$F$798,3,FALSE)</f>
        <v>#N/A</v>
      </c>
      <c r="K34" s="11" t="e">
        <f>+VLOOKUP(F34,Participants!$A$1:$G$798,7,FALSE)</f>
        <v>#N/A</v>
      </c>
      <c r="L34" s="91"/>
      <c r="M34" s="46"/>
      <c r="N34" s="24"/>
      <c r="O34" s="102"/>
    </row>
    <row r="35" spans="6:15" ht="14.25" customHeight="1" x14ac:dyDescent="0.25">
      <c r="F35" s="84"/>
      <c r="G35" s="85" t="e">
        <f>+VLOOKUP(F35,Participants!$A$1:$F$798,2,FALSE)</f>
        <v>#N/A</v>
      </c>
      <c r="H35" s="85" t="e">
        <f>+VLOOKUP(F35,Participants!$A$1:$F$798,4,FALSE)</f>
        <v>#N/A</v>
      </c>
      <c r="I35" s="85" t="e">
        <f>+VLOOKUP(F35,Participants!$A$1:$F$798,5,FALSE)</f>
        <v>#N/A</v>
      </c>
      <c r="J35" s="85" t="e">
        <f>+VLOOKUP(F35,Participants!$A$1:$F$798,3,FALSE)</f>
        <v>#N/A</v>
      </c>
      <c r="K35" s="11" t="e">
        <f>+VLOOKUP(F35,Participants!$A$1:$G$798,7,FALSE)</f>
        <v>#N/A</v>
      </c>
      <c r="L35" s="86"/>
      <c r="M35" s="85"/>
      <c r="N35" s="87"/>
      <c r="O35" s="102"/>
    </row>
    <row r="36" spans="6:15" ht="14.25" customHeight="1" x14ac:dyDescent="0.25">
      <c r="F36" s="90"/>
      <c r="G36" s="46" t="e">
        <f>+VLOOKUP(F36,Participants!$A$1:$F$798,2,FALSE)</f>
        <v>#N/A</v>
      </c>
      <c r="H36" s="46" t="e">
        <f>+VLOOKUP(F36,Participants!$A$1:$F$798,4,FALSE)</f>
        <v>#N/A</v>
      </c>
      <c r="I36" s="46" t="e">
        <f>+VLOOKUP(F36,Participants!$A$1:$F$798,5,FALSE)</f>
        <v>#N/A</v>
      </c>
      <c r="J36" s="46" t="e">
        <f>+VLOOKUP(F36,Participants!$A$1:$F$798,3,FALSE)</f>
        <v>#N/A</v>
      </c>
      <c r="K36" s="11" t="e">
        <f>+VLOOKUP(F36,Participants!$A$1:$G$798,7,FALSE)</f>
        <v>#N/A</v>
      </c>
      <c r="L36" s="91"/>
      <c r="M36" s="46"/>
      <c r="N36" s="24"/>
      <c r="O36" s="102"/>
    </row>
    <row r="37" spans="6:15" ht="14.25" customHeight="1" x14ac:dyDescent="0.25">
      <c r="F37" s="84"/>
      <c r="G37" s="85" t="e">
        <f>+VLOOKUP(F37,Participants!$A$1:$F$798,2,FALSE)</f>
        <v>#N/A</v>
      </c>
      <c r="H37" s="85" t="e">
        <f>+VLOOKUP(F37,Participants!$A$1:$F$798,4,FALSE)</f>
        <v>#N/A</v>
      </c>
      <c r="I37" s="85" t="e">
        <f>+VLOOKUP(F37,Participants!$A$1:$F$798,5,FALSE)</f>
        <v>#N/A</v>
      </c>
      <c r="J37" s="85" t="e">
        <f>+VLOOKUP(F37,Participants!$A$1:$F$798,3,FALSE)</f>
        <v>#N/A</v>
      </c>
      <c r="K37" s="11" t="e">
        <f>+VLOOKUP(F37,Participants!$A$1:$G$798,7,FALSE)</f>
        <v>#N/A</v>
      </c>
      <c r="L37" s="86"/>
      <c r="M37" s="85"/>
      <c r="N37" s="87"/>
      <c r="O37" s="102"/>
    </row>
    <row r="38" spans="6:15" ht="14.25" customHeight="1" x14ac:dyDescent="0.25">
      <c r="F38" s="90"/>
      <c r="G38" s="46" t="e">
        <f>+VLOOKUP(F38,Participants!$A$1:$F$798,2,FALSE)</f>
        <v>#N/A</v>
      </c>
      <c r="H38" s="46" t="e">
        <f>+VLOOKUP(F38,Participants!$A$1:$F$798,4,FALSE)</f>
        <v>#N/A</v>
      </c>
      <c r="I38" s="46" t="e">
        <f>+VLOOKUP(F38,Participants!$A$1:$F$798,5,FALSE)</f>
        <v>#N/A</v>
      </c>
      <c r="J38" s="46" t="e">
        <f>+VLOOKUP(F38,Participants!$A$1:$F$798,3,FALSE)</f>
        <v>#N/A</v>
      </c>
      <c r="K38" s="11" t="e">
        <f>+VLOOKUP(F38,Participants!$A$1:$G$798,7,FALSE)</f>
        <v>#N/A</v>
      </c>
      <c r="L38" s="91"/>
      <c r="M38" s="46"/>
      <c r="N38" s="24"/>
      <c r="O38" s="102"/>
    </row>
    <row r="39" spans="6:15" ht="14.25" customHeight="1" x14ac:dyDescent="0.25">
      <c r="F39" s="84"/>
      <c r="G39" s="85" t="e">
        <f>+VLOOKUP(F39,Participants!$A$1:$F$798,2,FALSE)</f>
        <v>#N/A</v>
      </c>
      <c r="H39" s="85" t="e">
        <f>+VLOOKUP(F39,Participants!$A$1:$F$798,4,FALSE)</f>
        <v>#N/A</v>
      </c>
      <c r="I39" s="85" t="e">
        <f>+VLOOKUP(F39,Participants!$A$1:$F$798,5,FALSE)</f>
        <v>#N/A</v>
      </c>
      <c r="J39" s="85" t="e">
        <f>+VLOOKUP(F39,Participants!$A$1:$F$798,3,FALSE)</f>
        <v>#N/A</v>
      </c>
      <c r="K39" s="11" t="e">
        <f>+VLOOKUP(F39,Participants!$A$1:$G$798,7,FALSE)</f>
        <v>#N/A</v>
      </c>
      <c r="L39" s="86"/>
      <c r="M39" s="85"/>
      <c r="N39" s="87"/>
      <c r="O39" s="102"/>
    </row>
    <row r="40" spans="6:15" ht="14.25" customHeight="1" x14ac:dyDescent="0.25">
      <c r="F40" s="90"/>
      <c r="G40" s="46" t="e">
        <f>+VLOOKUP(F40,Participants!$A$1:$F$798,2,FALSE)</f>
        <v>#N/A</v>
      </c>
      <c r="H40" s="46" t="e">
        <f>+VLOOKUP(F40,Participants!$A$1:$F$798,4,FALSE)</f>
        <v>#N/A</v>
      </c>
      <c r="I40" s="46" t="e">
        <f>+VLOOKUP(F40,Participants!$A$1:$F$798,5,FALSE)</f>
        <v>#N/A</v>
      </c>
      <c r="J40" s="46" t="e">
        <f>+VLOOKUP(F40,Participants!$A$1:$F$798,3,FALSE)</f>
        <v>#N/A</v>
      </c>
      <c r="K40" s="11" t="e">
        <f>+VLOOKUP(F40,Participants!$A$1:$G$798,7,FALSE)</f>
        <v>#N/A</v>
      </c>
      <c r="L40" s="91"/>
      <c r="M40" s="46"/>
      <c r="N40" s="24"/>
      <c r="O40" s="102"/>
    </row>
    <row r="41" spans="6:15" ht="14.25" customHeight="1" x14ac:dyDescent="0.25">
      <c r="F41" s="84"/>
      <c r="G41" s="85" t="e">
        <f>+VLOOKUP(F41,Participants!$A$1:$F$798,2,FALSE)</f>
        <v>#N/A</v>
      </c>
      <c r="H41" s="85" t="e">
        <f>+VLOOKUP(F41,Participants!$A$1:$F$798,4,FALSE)</f>
        <v>#N/A</v>
      </c>
      <c r="I41" s="85" t="e">
        <f>+VLOOKUP(F41,Participants!$A$1:$F$798,5,FALSE)</f>
        <v>#N/A</v>
      </c>
      <c r="J41" s="85" t="e">
        <f>+VLOOKUP(F41,Participants!$A$1:$F$798,3,FALSE)</f>
        <v>#N/A</v>
      </c>
      <c r="K41" s="11" t="e">
        <f>+VLOOKUP(F41,Participants!$A$1:$G$798,7,FALSE)</f>
        <v>#N/A</v>
      </c>
      <c r="L41" s="86"/>
      <c r="M41" s="85"/>
      <c r="N41" s="87"/>
      <c r="O41" s="102"/>
    </row>
    <row r="42" spans="6:15" ht="14.25" customHeight="1" x14ac:dyDescent="0.25">
      <c r="F42" s="90"/>
      <c r="G42" s="46" t="e">
        <f>+VLOOKUP(F42,Participants!$A$1:$F$798,2,FALSE)</f>
        <v>#N/A</v>
      </c>
      <c r="H42" s="46" t="e">
        <f>+VLOOKUP(F42,Participants!$A$1:$F$798,4,FALSE)</f>
        <v>#N/A</v>
      </c>
      <c r="I42" s="46" t="e">
        <f>+VLOOKUP(F42,Participants!$A$1:$F$798,5,FALSE)</f>
        <v>#N/A</v>
      </c>
      <c r="J42" s="46" t="e">
        <f>+VLOOKUP(F42,Participants!$A$1:$F$798,3,FALSE)</f>
        <v>#N/A</v>
      </c>
      <c r="K42" s="11" t="e">
        <f>+VLOOKUP(F42,Participants!$A$1:$G$798,7,FALSE)</f>
        <v>#N/A</v>
      </c>
      <c r="L42" s="91"/>
      <c r="M42" s="46"/>
      <c r="N42" s="24"/>
      <c r="O42" s="102"/>
    </row>
    <row r="43" spans="6:15" ht="14.25" customHeight="1" x14ac:dyDescent="0.25">
      <c r="F43" s="84"/>
      <c r="G43" s="85" t="e">
        <f>+VLOOKUP(F43,Participants!$A$1:$F$798,2,FALSE)</f>
        <v>#N/A</v>
      </c>
      <c r="H43" s="85" t="e">
        <f>+VLOOKUP(F43,Participants!$A$1:$F$798,4,FALSE)</f>
        <v>#N/A</v>
      </c>
      <c r="I43" s="85" t="e">
        <f>+VLOOKUP(F43,Participants!$A$1:$F$798,5,FALSE)</f>
        <v>#N/A</v>
      </c>
      <c r="J43" s="85" t="e">
        <f>+VLOOKUP(F43,Participants!$A$1:$F$798,3,FALSE)</f>
        <v>#N/A</v>
      </c>
      <c r="K43" s="11" t="e">
        <f>+VLOOKUP(F43,Participants!$A$1:$G$798,7,FALSE)</f>
        <v>#N/A</v>
      </c>
      <c r="L43" s="86"/>
      <c r="M43" s="85"/>
      <c r="N43" s="87"/>
      <c r="O43" s="102"/>
    </row>
    <row r="44" spans="6:15" ht="14.25" customHeight="1" x14ac:dyDescent="0.25">
      <c r="F44" s="90"/>
      <c r="G44" s="46" t="e">
        <f>+VLOOKUP(F44,Participants!$A$1:$F$798,2,FALSE)</f>
        <v>#N/A</v>
      </c>
      <c r="H44" s="46" t="e">
        <f>+VLOOKUP(F44,Participants!$A$1:$F$798,4,FALSE)</f>
        <v>#N/A</v>
      </c>
      <c r="I44" s="46" t="e">
        <f>+VLOOKUP(F44,Participants!$A$1:$F$798,5,FALSE)</f>
        <v>#N/A</v>
      </c>
      <c r="J44" s="46" t="e">
        <f>+VLOOKUP(F44,Participants!$A$1:$F$798,3,FALSE)</f>
        <v>#N/A</v>
      </c>
      <c r="K44" s="11" t="e">
        <f>+VLOOKUP(F44,Participants!$A$1:$G$798,7,FALSE)</f>
        <v>#N/A</v>
      </c>
      <c r="L44" s="91"/>
      <c r="M44" s="46"/>
      <c r="N44" s="24"/>
      <c r="O44" s="102"/>
    </row>
    <row r="45" spans="6:15" ht="14.25" customHeight="1" x14ac:dyDescent="0.25">
      <c r="F45" s="84"/>
      <c r="G45" s="85" t="e">
        <f>+VLOOKUP(F45,Participants!$A$1:$F$798,2,FALSE)</f>
        <v>#N/A</v>
      </c>
      <c r="H45" s="85" t="e">
        <f>+VLOOKUP(F45,Participants!$A$1:$F$798,4,FALSE)</f>
        <v>#N/A</v>
      </c>
      <c r="I45" s="85" t="e">
        <f>+VLOOKUP(F45,Participants!$A$1:$F$798,5,FALSE)</f>
        <v>#N/A</v>
      </c>
      <c r="J45" s="85" t="e">
        <f>+VLOOKUP(F45,Participants!$A$1:$F$798,3,FALSE)</f>
        <v>#N/A</v>
      </c>
      <c r="K45" s="11" t="e">
        <f>+VLOOKUP(F45,Participants!$A$1:$G$798,7,FALSE)</f>
        <v>#N/A</v>
      </c>
      <c r="L45" s="86"/>
      <c r="M45" s="85"/>
      <c r="N45" s="87"/>
      <c r="O45" s="102"/>
    </row>
    <row r="46" spans="6:15" ht="14.25" customHeight="1" x14ac:dyDescent="0.25">
      <c r="F46" s="90"/>
      <c r="G46" s="46" t="e">
        <f>+VLOOKUP(F46,Participants!$A$1:$F$798,2,FALSE)</f>
        <v>#N/A</v>
      </c>
      <c r="H46" s="46" t="e">
        <f>+VLOOKUP(F46,Participants!$A$1:$F$798,4,FALSE)</f>
        <v>#N/A</v>
      </c>
      <c r="I46" s="46" t="e">
        <f>+VLOOKUP(F46,Participants!$A$1:$F$798,5,FALSE)</f>
        <v>#N/A</v>
      </c>
      <c r="J46" s="46" t="e">
        <f>+VLOOKUP(F46,Participants!$A$1:$F$798,3,FALSE)</f>
        <v>#N/A</v>
      </c>
      <c r="K46" s="11" t="e">
        <f>+VLOOKUP(F46,Participants!$A$1:$G$798,7,FALSE)</f>
        <v>#N/A</v>
      </c>
      <c r="L46" s="91"/>
      <c r="M46" s="46"/>
      <c r="N46" s="24"/>
      <c r="O46" s="102"/>
    </row>
    <row r="47" spans="6:15" ht="14.25" customHeight="1" x14ac:dyDescent="0.25">
      <c r="F47" s="84"/>
      <c r="G47" s="85" t="e">
        <f>+VLOOKUP(F47,Participants!$A$1:$F$798,2,FALSE)</f>
        <v>#N/A</v>
      </c>
      <c r="H47" s="85" t="e">
        <f>+VLOOKUP(F47,Participants!$A$1:$F$798,4,FALSE)</f>
        <v>#N/A</v>
      </c>
      <c r="I47" s="85" t="e">
        <f>+VLOOKUP(F47,Participants!$A$1:$F$798,5,FALSE)</f>
        <v>#N/A</v>
      </c>
      <c r="J47" s="85" t="e">
        <f>+VLOOKUP(F47,Participants!$A$1:$F$798,3,FALSE)</f>
        <v>#N/A</v>
      </c>
      <c r="K47" s="11" t="e">
        <f>+VLOOKUP(F47,Participants!$A$1:$G$798,7,FALSE)</f>
        <v>#N/A</v>
      </c>
      <c r="L47" s="86"/>
      <c r="M47" s="85"/>
      <c r="N47" s="87"/>
      <c r="O47" s="102"/>
    </row>
    <row r="48" spans="6:15" ht="14.25" customHeight="1" x14ac:dyDescent="0.25">
      <c r="F48" s="90"/>
      <c r="G48" s="46" t="e">
        <f>+VLOOKUP(F48,Participants!$A$1:$F$798,2,FALSE)</f>
        <v>#N/A</v>
      </c>
      <c r="H48" s="46" t="e">
        <f>+VLOOKUP(F48,Participants!$A$1:$F$798,4,FALSE)</f>
        <v>#N/A</v>
      </c>
      <c r="I48" s="46" t="e">
        <f>+VLOOKUP(F48,Participants!$A$1:$F$798,5,FALSE)</f>
        <v>#N/A</v>
      </c>
      <c r="J48" s="46" t="e">
        <f>+VLOOKUP(F48,Participants!$A$1:$F$798,3,FALSE)</f>
        <v>#N/A</v>
      </c>
      <c r="K48" s="11" t="e">
        <f>+VLOOKUP(F48,Participants!$A$1:$G$798,7,FALSE)</f>
        <v>#N/A</v>
      </c>
      <c r="L48" s="91"/>
      <c r="M48" s="46"/>
      <c r="N48" s="24"/>
      <c r="O48" s="102"/>
    </row>
    <row r="49" spans="6:15" ht="14.25" customHeight="1" x14ac:dyDescent="0.25">
      <c r="F49" s="84"/>
      <c r="G49" s="85" t="e">
        <f>+VLOOKUP(F49,Participants!$A$1:$F$798,2,FALSE)</f>
        <v>#N/A</v>
      </c>
      <c r="H49" s="85" t="e">
        <f>+VLOOKUP(F49,Participants!$A$1:$F$798,4,FALSE)</f>
        <v>#N/A</v>
      </c>
      <c r="I49" s="85" t="e">
        <f>+VLOOKUP(F49,Participants!$A$1:$F$798,5,FALSE)</f>
        <v>#N/A</v>
      </c>
      <c r="J49" s="85" t="e">
        <f>+VLOOKUP(F49,Participants!$A$1:$F$798,3,FALSE)</f>
        <v>#N/A</v>
      </c>
      <c r="K49" s="11" t="e">
        <f>+VLOOKUP(F49,Participants!$A$1:$G$798,7,FALSE)</f>
        <v>#N/A</v>
      </c>
      <c r="L49" s="86"/>
      <c r="M49" s="85"/>
      <c r="N49" s="87"/>
      <c r="O49" s="102"/>
    </row>
    <row r="50" spans="6:15" ht="14.25" customHeight="1" x14ac:dyDescent="0.25">
      <c r="F50" s="90"/>
      <c r="G50" s="46" t="e">
        <f>+VLOOKUP(F50,Participants!$A$1:$F$798,2,FALSE)</f>
        <v>#N/A</v>
      </c>
      <c r="H50" s="46" t="e">
        <f>+VLOOKUP(F50,Participants!$A$1:$F$798,4,FALSE)</f>
        <v>#N/A</v>
      </c>
      <c r="I50" s="46" t="e">
        <f>+VLOOKUP(F50,Participants!$A$1:$F$798,5,FALSE)</f>
        <v>#N/A</v>
      </c>
      <c r="J50" s="46" t="e">
        <f>+VLOOKUP(F50,Participants!$A$1:$F$798,3,FALSE)</f>
        <v>#N/A</v>
      </c>
      <c r="K50" s="11" t="e">
        <f>+VLOOKUP(F50,Participants!$A$1:$G$798,7,FALSE)</f>
        <v>#N/A</v>
      </c>
      <c r="L50" s="91"/>
      <c r="M50" s="46"/>
      <c r="N50" s="24"/>
      <c r="O50" s="102"/>
    </row>
    <row r="51" spans="6:15" ht="14.25" customHeight="1" x14ac:dyDescent="0.25">
      <c r="F51" s="84"/>
      <c r="G51" s="85" t="e">
        <f>+VLOOKUP(F51,Participants!$A$1:$F$798,2,FALSE)</f>
        <v>#N/A</v>
      </c>
      <c r="H51" s="85" t="e">
        <f>+VLOOKUP(F51,Participants!$A$1:$F$798,4,FALSE)</f>
        <v>#N/A</v>
      </c>
      <c r="I51" s="85" t="e">
        <f>+VLOOKUP(F51,Participants!$A$1:$F$798,5,FALSE)</f>
        <v>#N/A</v>
      </c>
      <c r="J51" s="85" t="e">
        <f>+VLOOKUP(F51,Participants!$A$1:$F$798,3,FALSE)</f>
        <v>#N/A</v>
      </c>
      <c r="K51" s="11" t="e">
        <f>+VLOOKUP(F51,Participants!$A$1:$G$798,7,FALSE)</f>
        <v>#N/A</v>
      </c>
      <c r="L51" s="86"/>
      <c r="M51" s="85"/>
      <c r="N51" s="87"/>
      <c r="O51" s="102"/>
    </row>
    <row r="52" spans="6:15" ht="14.25" customHeight="1" x14ac:dyDescent="0.25">
      <c r="F52" s="90"/>
      <c r="G52" s="46" t="e">
        <f>+VLOOKUP(F52,Participants!$A$1:$F$798,2,FALSE)</f>
        <v>#N/A</v>
      </c>
      <c r="H52" s="46" t="e">
        <f>+VLOOKUP(F52,Participants!$A$1:$F$798,4,FALSE)</f>
        <v>#N/A</v>
      </c>
      <c r="I52" s="46" t="e">
        <f>+VLOOKUP(F52,Participants!$A$1:$F$798,5,FALSE)</f>
        <v>#N/A</v>
      </c>
      <c r="J52" s="46" t="e">
        <f>+VLOOKUP(F52,Participants!$A$1:$F$798,3,FALSE)</f>
        <v>#N/A</v>
      </c>
      <c r="K52" s="11" t="e">
        <f>+VLOOKUP(F52,Participants!$A$1:$G$798,7,FALSE)</f>
        <v>#N/A</v>
      </c>
      <c r="L52" s="91"/>
      <c r="M52" s="46"/>
      <c r="N52" s="24"/>
      <c r="O52" s="102"/>
    </row>
    <row r="53" spans="6:15" ht="14.25" customHeight="1" x14ac:dyDescent="0.25">
      <c r="F53" s="84"/>
      <c r="G53" s="85" t="e">
        <f>+VLOOKUP(F53,Participants!$A$1:$F$798,2,FALSE)</f>
        <v>#N/A</v>
      </c>
      <c r="H53" s="85" t="e">
        <f>+VLOOKUP(F53,Participants!$A$1:$F$798,4,FALSE)</f>
        <v>#N/A</v>
      </c>
      <c r="I53" s="85" t="e">
        <f>+VLOOKUP(F53,Participants!$A$1:$F$798,5,FALSE)</f>
        <v>#N/A</v>
      </c>
      <c r="J53" s="85" t="e">
        <f>+VLOOKUP(F53,Participants!$A$1:$F$798,3,FALSE)</f>
        <v>#N/A</v>
      </c>
      <c r="K53" s="11" t="e">
        <f>+VLOOKUP(F53,Participants!$A$1:$G$798,7,FALSE)</f>
        <v>#N/A</v>
      </c>
      <c r="L53" s="86"/>
      <c r="M53" s="85"/>
      <c r="N53" s="87"/>
      <c r="O53" s="102"/>
    </row>
    <row r="54" spans="6:15" ht="14.25" customHeight="1" x14ac:dyDescent="0.25">
      <c r="F54" s="90"/>
      <c r="G54" s="46" t="e">
        <f>+VLOOKUP(F54,Participants!$A$1:$F$798,2,FALSE)</f>
        <v>#N/A</v>
      </c>
      <c r="H54" s="46" t="e">
        <f>+VLOOKUP(F54,Participants!$A$1:$F$798,4,FALSE)</f>
        <v>#N/A</v>
      </c>
      <c r="I54" s="46" t="e">
        <f>+VLOOKUP(F54,Participants!$A$1:$F$798,5,FALSE)</f>
        <v>#N/A</v>
      </c>
      <c r="J54" s="46" t="e">
        <f>+VLOOKUP(F54,Participants!$A$1:$F$798,3,FALSE)</f>
        <v>#N/A</v>
      </c>
      <c r="K54" s="11" t="e">
        <f>+VLOOKUP(F54,Participants!$A$1:$G$798,7,FALSE)</f>
        <v>#N/A</v>
      </c>
      <c r="L54" s="91"/>
      <c r="M54" s="46"/>
      <c r="N54" s="24"/>
      <c r="O54" s="102"/>
    </row>
    <row r="55" spans="6:15" ht="14.25" customHeight="1" x14ac:dyDescent="0.25">
      <c r="F55" s="84"/>
      <c r="G55" s="85" t="e">
        <f>+VLOOKUP(F55,Participants!$A$1:$F$798,2,FALSE)</f>
        <v>#N/A</v>
      </c>
      <c r="H55" s="85" t="e">
        <f>+VLOOKUP(F55,Participants!$A$1:$F$798,4,FALSE)</f>
        <v>#N/A</v>
      </c>
      <c r="I55" s="85" t="e">
        <f>+VLOOKUP(F55,Participants!$A$1:$F$798,5,FALSE)</f>
        <v>#N/A</v>
      </c>
      <c r="J55" s="85" t="e">
        <f>+VLOOKUP(F55,Participants!$A$1:$F$798,3,FALSE)</f>
        <v>#N/A</v>
      </c>
      <c r="K55" s="11" t="e">
        <f>+VLOOKUP(F55,Participants!$A$1:$G$798,7,FALSE)</f>
        <v>#N/A</v>
      </c>
      <c r="L55" s="86"/>
      <c r="M55" s="85"/>
      <c r="N55" s="87"/>
      <c r="O55" s="102"/>
    </row>
    <row r="56" spans="6:15" ht="14.25" customHeight="1" x14ac:dyDescent="0.25">
      <c r="F56" s="90"/>
      <c r="G56" s="46" t="e">
        <f>+VLOOKUP(F56,Participants!$A$1:$F$798,2,FALSE)</f>
        <v>#N/A</v>
      </c>
      <c r="H56" s="46" t="e">
        <f>+VLOOKUP(F56,Participants!$A$1:$F$798,4,FALSE)</f>
        <v>#N/A</v>
      </c>
      <c r="I56" s="46" t="e">
        <f>+VLOOKUP(F56,Participants!$A$1:$F$798,5,FALSE)</f>
        <v>#N/A</v>
      </c>
      <c r="J56" s="46" t="e">
        <f>+VLOOKUP(F56,Participants!$A$1:$F$798,3,FALSE)</f>
        <v>#N/A</v>
      </c>
      <c r="K56" s="11" t="e">
        <f>+VLOOKUP(F56,Participants!$A$1:$G$798,7,FALSE)</f>
        <v>#N/A</v>
      </c>
      <c r="L56" s="91"/>
      <c r="M56" s="46"/>
      <c r="N56" s="24"/>
      <c r="O56" s="102"/>
    </row>
    <row r="57" spans="6:15" ht="14.25" customHeight="1" x14ac:dyDescent="0.25">
      <c r="F57" s="84"/>
      <c r="G57" s="85" t="e">
        <f>+VLOOKUP(F57,Participants!$A$1:$F$798,2,FALSE)</f>
        <v>#N/A</v>
      </c>
      <c r="H57" s="85" t="e">
        <f>+VLOOKUP(F57,Participants!$A$1:$F$798,4,FALSE)</f>
        <v>#N/A</v>
      </c>
      <c r="I57" s="85" t="e">
        <f>+VLOOKUP(F57,Participants!$A$1:$F$798,5,FALSE)</f>
        <v>#N/A</v>
      </c>
      <c r="J57" s="85" t="e">
        <f>+VLOOKUP(F57,Participants!$A$1:$F$798,3,FALSE)</f>
        <v>#N/A</v>
      </c>
      <c r="K57" s="11" t="e">
        <f>+VLOOKUP(F57,Participants!$A$1:$G$798,7,FALSE)</f>
        <v>#N/A</v>
      </c>
      <c r="L57" s="86"/>
      <c r="M57" s="85"/>
      <c r="N57" s="87"/>
      <c r="O57" s="102"/>
    </row>
    <row r="58" spans="6:15" ht="14.25" customHeight="1" x14ac:dyDescent="0.25">
      <c r="F58" s="90"/>
      <c r="G58" s="46" t="e">
        <f>+VLOOKUP(F58,Participants!$A$1:$F$798,2,FALSE)</f>
        <v>#N/A</v>
      </c>
      <c r="H58" s="46" t="e">
        <f>+VLOOKUP(F58,Participants!$A$1:$F$798,4,FALSE)</f>
        <v>#N/A</v>
      </c>
      <c r="I58" s="46" t="e">
        <f>+VLOOKUP(F58,Participants!$A$1:$F$798,5,FALSE)</f>
        <v>#N/A</v>
      </c>
      <c r="J58" s="46" t="e">
        <f>+VLOOKUP(F58,Participants!$A$1:$F$798,3,FALSE)</f>
        <v>#N/A</v>
      </c>
      <c r="K58" s="11" t="e">
        <f>+VLOOKUP(F58,Participants!$A$1:$G$798,7,FALSE)</f>
        <v>#N/A</v>
      </c>
      <c r="L58" s="91"/>
      <c r="M58" s="46"/>
      <c r="N58" s="24"/>
      <c r="O58" s="102"/>
    </row>
    <row r="59" spans="6:15" ht="14.25" customHeight="1" x14ac:dyDescent="0.25">
      <c r="F59" s="84"/>
      <c r="G59" s="85" t="e">
        <f>+VLOOKUP(F59,Participants!$A$1:$F$798,2,FALSE)</f>
        <v>#N/A</v>
      </c>
      <c r="H59" s="85" t="e">
        <f>+VLOOKUP(F59,Participants!$A$1:$F$798,4,FALSE)</f>
        <v>#N/A</v>
      </c>
      <c r="I59" s="85" t="e">
        <f>+VLOOKUP(F59,Participants!$A$1:$F$798,5,FALSE)</f>
        <v>#N/A</v>
      </c>
      <c r="J59" s="85" t="e">
        <f>+VLOOKUP(F59,Participants!$A$1:$F$798,3,FALSE)</f>
        <v>#N/A</v>
      </c>
      <c r="K59" s="11" t="e">
        <f>+VLOOKUP(F59,Participants!$A$1:$G$798,7,FALSE)</f>
        <v>#N/A</v>
      </c>
      <c r="L59" s="86"/>
      <c r="M59" s="85"/>
      <c r="N59" s="87"/>
      <c r="O59" s="102"/>
    </row>
    <row r="60" spans="6:15" ht="14.25" customHeight="1" x14ac:dyDescent="0.25">
      <c r="F60" s="90"/>
      <c r="G60" s="46" t="e">
        <f>+VLOOKUP(F60,Participants!$A$1:$F$798,2,FALSE)</f>
        <v>#N/A</v>
      </c>
      <c r="H60" s="46" t="e">
        <f>+VLOOKUP(F60,Participants!$A$1:$F$798,4,FALSE)</f>
        <v>#N/A</v>
      </c>
      <c r="I60" s="46" t="e">
        <f>+VLOOKUP(F60,Participants!$A$1:$F$798,5,FALSE)</f>
        <v>#N/A</v>
      </c>
      <c r="J60" s="46" t="e">
        <f>+VLOOKUP(F60,Participants!$A$1:$F$798,3,FALSE)</f>
        <v>#N/A</v>
      </c>
      <c r="K60" s="11" t="e">
        <f>+VLOOKUP(F60,Participants!$A$1:$G$798,7,FALSE)</f>
        <v>#N/A</v>
      </c>
      <c r="L60" s="91"/>
      <c r="M60" s="46"/>
      <c r="N60" s="24"/>
      <c r="O60" s="102"/>
    </row>
    <row r="61" spans="6:15" ht="14.25" customHeight="1" x14ac:dyDescent="0.25">
      <c r="F61" s="84"/>
      <c r="G61" s="85" t="e">
        <f>+VLOOKUP(F61,Participants!$A$1:$F$798,2,FALSE)</f>
        <v>#N/A</v>
      </c>
      <c r="H61" s="85" t="e">
        <f>+VLOOKUP(F61,Participants!$A$1:$F$798,4,FALSE)</f>
        <v>#N/A</v>
      </c>
      <c r="I61" s="85" t="e">
        <f>+VLOOKUP(F61,Participants!$A$1:$F$798,5,FALSE)</f>
        <v>#N/A</v>
      </c>
      <c r="J61" s="85" t="e">
        <f>+VLOOKUP(F61,Participants!$A$1:$F$798,3,FALSE)</f>
        <v>#N/A</v>
      </c>
      <c r="K61" s="11" t="e">
        <f>+VLOOKUP(F61,Participants!$A$1:$G$798,7,FALSE)</f>
        <v>#N/A</v>
      </c>
      <c r="L61" s="86"/>
      <c r="M61" s="85"/>
      <c r="N61" s="87"/>
      <c r="O61" s="102"/>
    </row>
    <row r="62" spans="6:15" ht="14.25" customHeight="1" x14ac:dyDescent="0.25">
      <c r="F62" s="90"/>
      <c r="G62" s="46" t="e">
        <f>+VLOOKUP(F62,Participants!$A$1:$F$798,2,FALSE)</f>
        <v>#N/A</v>
      </c>
      <c r="H62" s="46" t="e">
        <f>+VLOOKUP(F62,Participants!$A$1:$F$798,4,FALSE)</f>
        <v>#N/A</v>
      </c>
      <c r="I62" s="46" t="e">
        <f>+VLOOKUP(F62,Participants!$A$1:$F$798,5,FALSE)</f>
        <v>#N/A</v>
      </c>
      <c r="J62" s="46" t="e">
        <f>+VLOOKUP(F62,Participants!$A$1:$F$798,3,FALSE)</f>
        <v>#N/A</v>
      </c>
      <c r="K62" s="11" t="e">
        <f>+VLOOKUP(F62,Participants!$A$1:$G$798,7,FALSE)</f>
        <v>#N/A</v>
      </c>
      <c r="L62" s="91"/>
      <c r="M62" s="46"/>
      <c r="N62" s="24"/>
      <c r="O62" s="102"/>
    </row>
    <row r="63" spans="6:15" ht="14.25" customHeight="1" x14ac:dyDescent="0.25">
      <c r="F63" s="84"/>
      <c r="G63" s="85" t="e">
        <f>+VLOOKUP(F63,Participants!$A$1:$F$798,2,FALSE)</f>
        <v>#N/A</v>
      </c>
      <c r="H63" s="85" t="e">
        <f>+VLOOKUP(F63,Participants!$A$1:$F$798,4,FALSE)</f>
        <v>#N/A</v>
      </c>
      <c r="I63" s="85" t="e">
        <f>+VLOOKUP(F63,Participants!$A$1:$F$798,5,FALSE)</f>
        <v>#N/A</v>
      </c>
      <c r="J63" s="85" t="e">
        <f>+VLOOKUP(F63,Participants!$A$1:$F$798,3,FALSE)</f>
        <v>#N/A</v>
      </c>
      <c r="K63" s="11" t="e">
        <f>+VLOOKUP(F63,Participants!$A$1:$G$798,7,FALSE)</f>
        <v>#N/A</v>
      </c>
      <c r="L63" s="86"/>
      <c r="M63" s="85"/>
      <c r="N63" s="87"/>
      <c r="O63" s="102"/>
    </row>
    <row r="64" spans="6:15" ht="14.25" customHeight="1" x14ac:dyDescent="0.25">
      <c r="F64" s="90"/>
      <c r="G64" s="46" t="e">
        <f>+VLOOKUP(F64,Participants!$A$1:$F$798,2,FALSE)</f>
        <v>#N/A</v>
      </c>
      <c r="H64" s="46" t="e">
        <f>+VLOOKUP(F64,Participants!$A$1:$F$798,4,FALSE)</f>
        <v>#N/A</v>
      </c>
      <c r="I64" s="46" t="e">
        <f>+VLOOKUP(F64,Participants!$A$1:$F$798,5,FALSE)</f>
        <v>#N/A</v>
      </c>
      <c r="J64" s="46" t="e">
        <f>+VLOOKUP(F64,Participants!$A$1:$F$798,3,FALSE)</f>
        <v>#N/A</v>
      </c>
      <c r="K64" s="11" t="e">
        <f>+VLOOKUP(F64,Participants!$A$1:$G$798,7,FALSE)</f>
        <v>#N/A</v>
      </c>
      <c r="L64" s="91"/>
      <c r="M64" s="46"/>
      <c r="N64" s="24"/>
      <c r="O64" s="102"/>
    </row>
    <row r="65" spans="6:15" ht="14.25" customHeight="1" x14ac:dyDescent="0.25">
      <c r="F65" s="84"/>
      <c r="G65" s="85" t="e">
        <f>+VLOOKUP(F65,Participants!$A$1:$F$798,2,FALSE)</f>
        <v>#N/A</v>
      </c>
      <c r="H65" s="85" t="e">
        <f>+VLOOKUP(F65,Participants!$A$1:$F$798,4,FALSE)</f>
        <v>#N/A</v>
      </c>
      <c r="I65" s="85" t="e">
        <f>+VLOOKUP(F65,Participants!$A$1:$F$798,5,FALSE)</f>
        <v>#N/A</v>
      </c>
      <c r="J65" s="85" t="e">
        <f>+VLOOKUP(F65,Participants!$A$1:$F$798,3,FALSE)</f>
        <v>#N/A</v>
      </c>
      <c r="K65" s="11" t="e">
        <f>+VLOOKUP(F65,Participants!$A$1:$G$798,7,FALSE)</f>
        <v>#N/A</v>
      </c>
      <c r="L65" s="86"/>
      <c r="M65" s="85"/>
      <c r="N65" s="87"/>
      <c r="O65" s="102"/>
    </row>
    <row r="66" spans="6:15" ht="14.25" customHeight="1" x14ac:dyDescent="0.25">
      <c r="F66" s="90"/>
      <c r="G66" s="46" t="e">
        <f>+VLOOKUP(F66,Participants!$A$1:$F$798,2,FALSE)</f>
        <v>#N/A</v>
      </c>
      <c r="H66" s="46" t="e">
        <f>+VLOOKUP(F66,Participants!$A$1:$F$798,4,FALSE)</f>
        <v>#N/A</v>
      </c>
      <c r="I66" s="46" t="e">
        <f>+VLOOKUP(F66,Participants!$A$1:$F$798,5,FALSE)</f>
        <v>#N/A</v>
      </c>
      <c r="J66" s="46" t="e">
        <f>+VLOOKUP(F66,Participants!$A$1:$F$798,3,FALSE)</f>
        <v>#N/A</v>
      </c>
      <c r="K66" s="11" t="e">
        <f>+VLOOKUP(F66,Participants!$A$1:$G$798,7,FALSE)</f>
        <v>#N/A</v>
      </c>
      <c r="L66" s="91"/>
      <c r="M66" s="46"/>
      <c r="N66" s="24"/>
      <c r="O66" s="102"/>
    </row>
    <row r="67" spans="6:15" ht="14.25" customHeight="1" x14ac:dyDescent="0.25">
      <c r="F67" s="84"/>
      <c r="G67" s="85" t="e">
        <f>+VLOOKUP(F67,Participants!$A$1:$F$798,2,FALSE)</f>
        <v>#N/A</v>
      </c>
      <c r="H67" s="85" t="e">
        <f>+VLOOKUP(F67,Participants!$A$1:$F$798,4,FALSE)</f>
        <v>#N/A</v>
      </c>
      <c r="I67" s="85" t="e">
        <f>+VLOOKUP(F67,Participants!$A$1:$F$798,5,FALSE)</f>
        <v>#N/A</v>
      </c>
      <c r="J67" s="85" t="e">
        <f>+VLOOKUP(F67,Participants!$A$1:$F$798,3,FALSE)</f>
        <v>#N/A</v>
      </c>
      <c r="K67" s="11" t="e">
        <f>+VLOOKUP(F67,Participants!$A$1:$G$798,7,FALSE)</f>
        <v>#N/A</v>
      </c>
      <c r="L67" s="86"/>
      <c r="M67" s="85"/>
      <c r="N67" s="87"/>
      <c r="O67" s="102"/>
    </row>
    <row r="68" spans="6:15" ht="14.25" customHeight="1" x14ac:dyDescent="0.25">
      <c r="F68" s="90"/>
      <c r="G68" s="46" t="e">
        <f>+VLOOKUP(F68,Participants!$A$1:$F$798,2,FALSE)</f>
        <v>#N/A</v>
      </c>
      <c r="H68" s="46" t="e">
        <f>+VLOOKUP(F68,Participants!$A$1:$F$798,4,FALSE)</f>
        <v>#N/A</v>
      </c>
      <c r="I68" s="46" t="e">
        <f>+VLOOKUP(F68,Participants!$A$1:$F$798,5,FALSE)</f>
        <v>#N/A</v>
      </c>
      <c r="J68" s="46" t="e">
        <f>+VLOOKUP(F68,Participants!$A$1:$F$798,3,FALSE)</f>
        <v>#N/A</v>
      </c>
      <c r="K68" s="11" t="e">
        <f>+VLOOKUP(F68,Participants!$A$1:$G$798,7,FALSE)</f>
        <v>#N/A</v>
      </c>
      <c r="L68" s="91"/>
      <c r="M68" s="46"/>
      <c r="N68" s="24"/>
      <c r="O68" s="102"/>
    </row>
    <row r="69" spans="6:15" ht="14.25" customHeight="1" x14ac:dyDescent="0.25">
      <c r="F69" s="84"/>
      <c r="G69" s="85" t="e">
        <f>+VLOOKUP(F69,Participants!$A$1:$F$798,2,FALSE)</f>
        <v>#N/A</v>
      </c>
      <c r="H69" s="85" t="e">
        <f>+VLOOKUP(F69,Participants!$A$1:$F$798,4,FALSE)</f>
        <v>#N/A</v>
      </c>
      <c r="I69" s="85" t="e">
        <f>+VLOOKUP(F69,Participants!$A$1:$F$798,5,FALSE)</f>
        <v>#N/A</v>
      </c>
      <c r="J69" s="85" t="e">
        <f>+VLOOKUP(F69,Participants!$A$1:$F$798,3,FALSE)</f>
        <v>#N/A</v>
      </c>
      <c r="K69" s="11" t="e">
        <f>+VLOOKUP(F69,Participants!$A$1:$G$798,7,FALSE)</f>
        <v>#N/A</v>
      </c>
      <c r="L69" s="86"/>
      <c r="M69" s="85"/>
      <c r="N69" s="87"/>
      <c r="O69" s="102"/>
    </row>
    <row r="70" spans="6:15" ht="14.25" customHeight="1" x14ac:dyDescent="0.25">
      <c r="F70" s="90"/>
      <c r="G70" s="46" t="e">
        <f>+VLOOKUP(F70,Participants!$A$1:$F$798,2,FALSE)</f>
        <v>#N/A</v>
      </c>
      <c r="H70" s="46" t="e">
        <f>+VLOOKUP(F70,Participants!$A$1:$F$798,4,FALSE)</f>
        <v>#N/A</v>
      </c>
      <c r="I70" s="46" t="e">
        <f>+VLOOKUP(F70,Participants!$A$1:$F$798,5,FALSE)</f>
        <v>#N/A</v>
      </c>
      <c r="J70" s="46" t="e">
        <f>+VLOOKUP(F70,Participants!$A$1:$F$798,3,FALSE)</f>
        <v>#N/A</v>
      </c>
      <c r="K70" s="11" t="e">
        <f>+VLOOKUP(F70,Participants!$A$1:$G$798,7,FALSE)</f>
        <v>#N/A</v>
      </c>
      <c r="L70" s="91"/>
      <c r="M70" s="46"/>
      <c r="N70" s="24"/>
      <c r="O70" s="102"/>
    </row>
    <row r="71" spans="6:15" ht="14.25" customHeight="1" x14ac:dyDescent="0.25">
      <c r="F71" s="84"/>
      <c r="G71" s="85" t="e">
        <f>+VLOOKUP(F71,Participants!$A$1:$F$798,2,FALSE)</f>
        <v>#N/A</v>
      </c>
      <c r="H71" s="85" t="e">
        <f>+VLOOKUP(F71,Participants!$A$1:$F$798,4,FALSE)</f>
        <v>#N/A</v>
      </c>
      <c r="I71" s="85" t="e">
        <f>+VLOOKUP(F71,Participants!$A$1:$F$798,5,FALSE)</f>
        <v>#N/A</v>
      </c>
      <c r="J71" s="85" t="e">
        <f>+VLOOKUP(F71,Participants!$A$1:$F$798,3,FALSE)</f>
        <v>#N/A</v>
      </c>
      <c r="K71" s="11" t="e">
        <f>+VLOOKUP(F71,Participants!$A$1:$G$798,7,FALSE)</f>
        <v>#N/A</v>
      </c>
      <c r="L71" s="86"/>
      <c r="M71" s="85"/>
      <c r="N71" s="87"/>
      <c r="O71" s="102"/>
    </row>
    <row r="72" spans="6:15" ht="14.25" customHeight="1" x14ac:dyDescent="0.25">
      <c r="F72" s="90"/>
      <c r="G72" s="46" t="e">
        <f>+VLOOKUP(F72,Participants!$A$1:$F$798,2,FALSE)</f>
        <v>#N/A</v>
      </c>
      <c r="H72" s="46" t="e">
        <f>+VLOOKUP(F72,Participants!$A$1:$F$798,4,FALSE)</f>
        <v>#N/A</v>
      </c>
      <c r="I72" s="46" t="e">
        <f>+VLOOKUP(F72,Participants!$A$1:$F$798,5,FALSE)</f>
        <v>#N/A</v>
      </c>
      <c r="J72" s="46" t="e">
        <f>+VLOOKUP(F72,Participants!$A$1:$F$798,3,FALSE)</f>
        <v>#N/A</v>
      </c>
      <c r="K72" s="11" t="e">
        <f>+VLOOKUP(F72,Participants!$A$1:$G$798,7,FALSE)</f>
        <v>#N/A</v>
      </c>
      <c r="L72" s="91"/>
      <c r="M72" s="46"/>
      <c r="N72" s="24"/>
      <c r="O72" s="102"/>
    </row>
    <row r="73" spans="6:15" ht="14.25" customHeight="1" x14ac:dyDescent="0.25">
      <c r="F73" s="84"/>
      <c r="G73" s="85" t="e">
        <f>+VLOOKUP(F73,Participants!$A$1:$F$798,2,FALSE)</f>
        <v>#N/A</v>
      </c>
      <c r="H73" s="85" t="e">
        <f>+VLOOKUP(F73,Participants!$A$1:$F$798,4,FALSE)</f>
        <v>#N/A</v>
      </c>
      <c r="I73" s="85" t="e">
        <f>+VLOOKUP(F73,Participants!$A$1:$F$798,5,FALSE)</f>
        <v>#N/A</v>
      </c>
      <c r="J73" s="85" t="e">
        <f>+VLOOKUP(F73,Participants!$A$1:$F$798,3,FALSE)</f>
        <v>#N/A</v>
      </c>
      <c r="K73" s="11" t="e">
        <f>+VLOOKUP(F73,Participants!$A$1:$G$798,7,FALSE)</f>
        <v>#N/A</v>
      </c>
      <c r="L73" s="86"/>
      <c r="M73" s="85"/>
      <c r="N73" s="87"/>
      <c r="O73" s="102"/>
    </row>
    <row r="74" spans="6:15" ht="14.25" customHeight="1" x14ac:dyDescent="0.25">
      <c r="F74" s="90"/>
      <c r="G74" s="46" t="e">
        <f>+VLOOKUP(F74,Participants!$A$1:$F$798,2,FALSE)</f>
        <v>#N/A</v>
      </c>
      <c r="H74" s="46" t="e">
        <f>+VLOOKUP(F74,Participants!$A$1:$F$798,4,FALSE)</f>
        <v>#N/A</v>
      </c>
      <c r="I74" s="46" t="e">
        <f>+VLOOKUP(F74,Participants!$A$1:$F$798,5,FALSE)</f>
        <v>#N/A</v>
      </c>
      <c r="J74" s="46" t="e">
        <f>+VLOOKUP(F74,Participants!$A$1:$F$798,3,FALSE)</f>
        <v>#N/A</v>
      </c>
      <c r="K74" s="11" t="e">
        <f>+VLOOKUP(F74,Participants!$A$1:$G$798,7,FALSE)</f>
        <v>#N/A</v>
      </c>
      <c r="L74" s="91"/>
      <c r="M74" s="46"/>
      <c r="N74" s="24"/>
      <c r="O74" s="102"/>
    </row>
    <row r="75" spans="6:15" ht="14.25" customHeight="1" x14ac:dyDescent="0.25">
      <c r="F75" s="84"/>
      <c r="G75" s="85" t="e">
        <f>+VLOOKUP(F75,Participants!$A$1:$F$798,2,FALSE)</f>
        <v>#N/A</v>
      </c>
      <c r="H75" s="85" t="e">
        <f>+VLOOKUP(F75,Participants!$A$1:$F$798,4,FALSE)</f>
        <v>#N/A</v>
      </c>
      <c r="I75" s="85" t="e">
        <f>+VLOOKUP(F75,Participants!$A$1:$F$798,5,FALSE)</f>
        <v>#N/A</v>
      </c>
      <c r="J75" s="85" t="e">
        <f>+VLOOKUP(F75,Participants!$A$1:$F$798,3,FALSE)</f>
        <v>#N/A</v>
      </c>
      <c r="K75" s="11" t="e">
        <f>+VLOOKUP(F75,Participants!$A$1:$G$798,7,FALSE)</f>
        <v>#N/A</v>
      </c>
      <c r="L75" s="86"/>
      <c r="M75" s="85"/>
      <c r="N75" s="87"/>
      <c r="O75" s="102"/>
    </row>
    <row r="76" spans="6:15" ht="14.25" customHeight="1" x14ac:dyDescent="0.25">
      <c r="F76" s="90"/>
      <c r="G76" s="46" t="e">
        <f>+VLOOKUP(F76,Participants!$A$1:$F$798,2,FALSE)</f>
        <v>#N/A</v>
      </c>
      <c r="H76" s="46" t="e">
        <f>+VLOOKUP(F76,Participants!$A$1:$F$798,4,FALSE)</f>
        <v>#N/A</v>
      </c>
      <c r="I76" s="46" t="e">
        <f>+VLOOKUP(F76,Participants!$A$1:$F$798,5,FALSE)</f>
        <v>#N/A</v>
      </c>
      <c r="J76" s="46" t="e">
        <f>+VLOOKUP(F76,Participants!$A$1:$F$798,3,FALSE)</f>
        <v>#N/A</v>
      </c>
      <c r="K76" s="11" t="e">
        <f>+VLOOKUP(F76,Participants!$A$1:$G$798,7,FALSE)</f>
        <v>#N/A</v>
      </c>
      <c r="L76" s="91"/>
      <c r="M76" s="46"/>
      <c r="N76" s="24"/>
      <c r="O76" s="102"/>
    </row>
    <row r="77" spans="6:15" ht="14.25" customHeight="1" x14ac:dyDescent="0.25">
      <c r="F77" s="84"/>
      <c r="G77" s="85" t="e">
        <f>+VLOOKUP(F77,Participants!$A$1:$F$798,2,FALSE)</f>
        <v>#N/A</v>
      </c>
      <c r="H77" s="85" t="e">
        <f>+VLOOKUP(F77,Participants!$A$1:$F$798,4,FALSE)</f>
        <v>#N/A</v>
      </c>
      <c r="I77" s="85" t="e">
        <f>+VLOOKUP(F77,Participants!$A$1:$F$798,5,FALSE)</f>
        <v>#N/A</v>
      </c>
      <c r="J77" s="85" t="e">
        <f>+VLOOKUP(F77,Participants!$A$1:$F$798,3,FALSE)</f>
        <v>#N/A</v>
      </c>
      <c r="K77" s="11" t="e">
        <f>+VLOOKUP(F77,Participants!$A$1:$G$798,7,FALSE)</f>
        <v>#N/A</v>
      </c>
      <c r="L77" s="86"/>
      <c r="M77" s="85"/>
      <c r="N77" s="87"/>
      <c r="O77" s="102"/>
    </row>
    <row r="78" spans="6:15" ht="14.25" customHeight="1" x14ac:dyDescent="0.25">
      <c r="F78" s="90"/>
      <c r="G78" s="46" t="e">
        <f>+VLOOKUP(F78,Participants!$A$1:$F$798,2,FALSE)</f>
        <v>#N/A</v>
      </c>
      <c r="H78" s="46" t="e">
        <f>+VLOOKUP(F78,Participants!$A$1:$F$798,4,FALSE)</f>
        <v>#N/A</v>
      </c>
      <c r="I78" s="46" t="e">
        <f>+VLOOKUP(F78,Participants!$A$1:$F$798,5,FALSE)</f>
        <v>#N/A</v>
      </c>
      <c r="J78" s="46" t="e">
        <f>+VLOOKUP(F78,Participants!$A$1:$F$798,3,FALSE)</f>
        <v>#N/A</v>
      </c>
      <c r="K78" s="11" t="e">
        <f>+VLOOKUP(F78,Participants!$A$1:$G$798,7,FALSE)</f>
        <v>#N/A</v>
      </c>
      <c r="L78" s="91"/>
      <c r="M78" s="46"/>
      <c r="N78" s="24"/>
      <c r="O78" s="102"/>
    </row>
    <row r="79" spans="6:15" ht="14.25" customHeight="1" x14ac:dyDescent="0.25">
      <c r="F79" s="84"/>
      <c r="G79" s="85" t="e">
        <f>+VLOOKUP(F79,Participants!$A$1:$F$798,2,FALSE)</f>
        <v>#N/A</v>
      </c>
      <c r="H79" s="85" t="e">
        <f>+VLOOKUP(F79,Participants!$A$1:$F$798,4,FALSE)</f>
        <v>#N/A</v>
      </c>
      <c r="I79" s="85" t="e">
        <f>+VLOOKUP(F79,Participants!$A$1:$F$798,5,FALSE)</f>
        <v>#N/A</v>
      </c>
      <c r="J79" s="85" t="e">
        <f>+VLOOKUP(F79,Participants!$A$1:$F$798,3,FALSE)</f>
        <v>#N/A</v>
      </c>
      <c r="K79" s="11" t="e">
        <f>+VLOOKUP(F79,Participants!$A$1:$G$798,7,FALSE)</f>
        <v>#N/A</v>
      </c>
      <c r="L79" s="86"/>
      <c r="M79" s="85"/>
      <c r="N79" s="87"/>
      <c r="O79" s="102"/>
    </row>
    <row r="80" spans="6:15" ht="14.25" customHeight="1" x14ac:dyDescent="0.25">
      <c r="F80" s="90"/>
      <c r="G80" s="46" t="e">
        <f>+VLOOKUP(F80,Participants!$A$1:$F$798,2,FALSE)</f>
        <v>#N/A</v>
      </c>
      <c r="H80" s="46" t="e">
        <f>+VLOOKUP(F80,Participants!$A$1:$F$798,4,FALSE)</f>
        <v>#N/A</v>
      </c>
      <c r="I80" s="46" t="e">
        <f>+VLOOKUP(F80,Participants!$A$1:$F$798,5,FALSE)</f>
        <v>#N/A</v>
      </c>
      <c r="J80" s="46" t="e">
        <f>+VLOOKUP(F80,Participants!$A$1:$F$798,3,FALSE)</f>
        <v>#N/A</v>
      </c>
      <c r="K80" s="11" t="e">
        <f>+VLOOKUP(F80,Participants!$A$1:$G$798,7,FALSE)</f>
        <v>#N/A</v>
      </c>
      <c r="L80" s="91"/>
      <c r="M80" s="46"/>
      <c r="N80" s="24"/>
      <c r="O80" s="102"/>
    </row>
    <row r="81" spans="6:15" ht="14.25" customHeight="1" x14ac:dyDescent="0.25">
      <c r="F81" s="84"/>
      <c r="G81" s="85" t="e">
        <f>+VLOOKUP(F81,Participants!$A$1:$F$798,2,FALSE)</f>
        <v>#N/A</v>
      </c>
      <c r="H81" s="85" t="e">
        <f>+VLOOKUP(F81,Participants!$A$1:$F$798,4,FALSE)</f>
        <v>#N/A</v>
      </c>
      <c r="I81" s="85" t="e">
        <f>+VLOOKUP(F81,Participants!$A$1:$F$798,5,FALSE)</f>
        <v>#N/A</v>
      </c>
      <c r="J81" s="85" t="e">
        <f>+VLOOKUP(F81,Participants!$A$1:$F$798,3,FALSE)</f>
        <v>#N/A</v>
      </c>
      <c r="K81" s="11" t="e">
        <f>+VLOOKUP(F81,Participants!$A$1:$G$798,7,FALSE)</f>
        <v>#N/A</v>
      </c>
      <c r="L81" s="86"/>
      <c r="M81" s="85"/>
      <c r="N81" s="87"/>
      <c r="O81" s="102"/>
    </row>
    <row r="82" spans="6:15" ht="14.25" customHeight="1" x14ac:dyDescent="0.25">
      <c r="F82" s="90"/>
      <c r="G82" s="46" t="e">
        <f>+VLOOKUP(F82,Participants!$A$1:$F$798,2,FALSE)</f>
        <v>#N/A</v>
      </c>
      <c r="H82" s="46" t="e">
        <f>+VLOOKUP(F82,Participants!$A$1:$F$798,4,FALSE)</f>
        <v>#N/A</v>
      </c>
      <c r="I82" s="46" t="e">
        <f>+VLOOKUP(F82,Participants!$A$1:$F$798,5,FALSE)</f>
        <v>#N/A</v>
      </c>
      <c r="J82" s="46" t="e">
        <f>+VLOOKUP(F82,Participants!$A$1:$F$798,3,FALSE)</f>
        <v>#N/A</v>
      </c>
      <c r="K82" s="11" t="e">
        <f>+VLOOKUP(F82,Participants!$A$1:$G$798,7,FALSE)</f>
        <v>#N/A</v>
      </c>
      <c r="L82" s="91"/>
      <c r="M82" s="46"/>
      <c r="N82" s="24"/>
      <c r="O82" s="102"/>
    </row>
    <row r="83" spans="6:15" ht="14.25" customHeight="1" x14ac:dyDescent="0.25">
      <c r="F83" s="84"/>
      <c r="G83" s="85" t="e">
        <f>+VLOOKUP(F83,Participants!$A$1:$F$798,2,FALSE)</f>
        <v>#N/A</v>
      </c>
      <c r="H83" s="85" t="e">
        <f>+VLOOKUP(F83,Participants!$A$1:$F$798,4,FALSE)</f>
        <v>#N/A</v>
      </c>
      <c r="I83" s="85" t="e">
        <f>+VLOOKUP(F83,Participants!$A$1:$F$798,5,FALSE)</f>
        <v>#N/A</v>
      </c>
      <c r="J83" s="85" t="e">
        <f>+VLOOKUP(F83,Participants!$A$1:$F$798,3,FALSE)</f>
        <v>#N/A</v>
      </c>
      <c r="K83" s="11" t="e">
        <f>+VLOOKUP(F83,Participants!$A$1:$G$798,7,FALSE)</f>
        <v>#N/A</v>
      </c>
      <c r="L83" s="86"/>
      <c r="M83" s="85"/>
      <c r="N83" s="87"/>
      <c r="O83" s="102"/>
    </row>
    <row r="84" spans="6:15" ht="14.25" customHeight="1" x14ac:dyDescent="0.25">
      <c r="F84" s="90"/>
      <c r="G84" s="46" t="e">
        <f>+VLOOKUP(F84,Participants!$A$1:$F$798,2,FALSE)</f>
        <v>#N/A</v>
      </c>
      <c r="H84" s="46" t="e">
        <f>+VLOOKUP(F84,Participants!$A$1:$F$798,4,FALSE)</f>
        <v>#N/A</v>
      </c>
      <c r="I84" s="46" t="e">
        <f>+VLOOKUP(F84,Participants!$A$1:$F$798,5,FALSE)</f>
        <v>#N/A</v>
      </c>
      <c r="J84" s="46" t="e">
        <f>+VLOOKUP(F84,Participants!$A$1:$F$798,3,FALSE)</f>
        <v>#N/A</v>
      </c>
      <c r="K84" s="11" t="e">
        <f>+VLOOKUP(F84,Participants!$A$1:$G$798,7,FALSE)</f>
        <v>#N/A</v>
      </c>
      <c r="L84" s="91"/>
      <c r="M84" s="46"/>
      <c r="N84" s="24"/>
      <c r="O84" s="102"/>
    </row>
    <row r="85" spans="6:15" ht="14.25" customHeight="1" x14ac:dyDescent="0.25">
      <c r="F85" s="84"/>
      <c r="G85" s="85" t="e">
        <f>+VLOOKUP(F85,Participants!$A$1:$F$798,2,FALSE)</f>
        <v>#N/A</v>
      </c>
      <c r="H85" s="85" t="e">
        <f>+VLOOKUP(F85,Participants!$A$1:$F$798,4,FALSE)</f>
        <v>#N/A</v>
      </c>
      <c r="I85" s="85" t="e">
        <f>+VLOOKUP(F85,Participants!$A$1:$F$798,5,FALSE)</f>
        <v>#N/A</v>
      </c>
      <c r="J85" s="85" t="e">
        <f>+VLOOKUP(F85,Participants!$A$1:$F$798,3,FALSE)</f>
        <v>#N/A</v>
      </c>
      <c r="K85" s="11" t="e">
        <f>+VLOOKUP(F85,Participants!$A$1:$G$798,7,FALSE)</f>
        <v>#N/A</v>
      </c>
      <c r="L85" s="86"/>
      <c r="M85" s="85"/>
      <c r="N85" s="87"/>
      <c r="O85" s="102"/>
    </row>
    <row r="86" spans="6:15" ht="14.25" customHeight="1" x14ac:dyDescent="0.25">
      <c r="F86" s="90"/>
      <c r="G86" s="46" t="e">
        <f>+VLOOKUP(F86,Participants!$A$1:$F$798,2,FALSE)</f>
        <v>#N/A</v>
      </c>
      <c r="H86" s="46" t="e">
        <f>+VLOOKUP(F86,Participants!$A$1:$F$798,4,FALSE)</f>
        <v>#N/A</v>
      </c>
      <c r="I86" s="46" t="e">
        <f>+VLOOKUP(F86,Participants!$A$1:$F$798,5,FALSE)</f>
        <v>#N/A</v>
      </c>
      <c r="J86" s="46" t="e">
        <f>+VLOOKUP(F86,Participants!$A$1:$F$798,3,FALSE)</f>
        <v>#N/A</v>
      </c>
      <c r="K86" s="11" t="e">
        <f>+VLOOKUP(F86,Participants!$A$1:$G$798,7,FALSE)</f>
        <v>#N/A</v>
      </c>
      <c r="L86" s="91"/>
      <c r="M86" s="46"/>
      <c r="N86" s="24"/>
      <c r="O86" s="102"/>
    </row>
    <row r="87" spans="6:15" ht="14.25" customHeight="1" x14ac:dyDescent="0.25">
      <c r="F87" s="84"/>
      <c r="G87" s="85" t="e">
        <f>+VLOOKUP(F87,Participants!$A$1:$F$798,2,FALSE)</f>
        <v>#N/A</v>
      </c>
      <c r="H87" s="85" t="e">
        <f>+VLOOKUP(F87,Participants!$A$1:$F$798,4,FALSE)</f>
        <v>#N/A</v>
      </c>
      <c r="I87" s="85" t="e">
        <f>+VLOOKUP(F87,Participants!$A$1:$F$798,5,FALSE)</f>
        <v>#N/A</v>
      </c>
      <c r="J87" s="85" t="e">
        <f>+VLOOKUP(F87,Participants!$A$1:$F$798,3,FALSE)</f>
        <v>#N/A</v>
      </c>
      <c r="K87" s="11" t="e">
        <f>+VLOOKUP(F87,Participants!$A$1:$G$798,7,FALSE)</f>
        <v>#N/A</v>
      </c>
      <c r="L87" s="86"/>
      <c r="M87" s="85"/>
      <c r="N87" s="87"/>
      <c r="O87" s="102"/>
    </row>
    <row r="88" spans="6:15" ht="14.25" customHeight="1" x14ac:dyDescent="0.25">
      <c r="F88" s="90"/>
      <c r="G88" s="46" t="e">
        <f>+VLOOKUP(F88,Participants!$A$1:$F$798,2,FALSE)</f>
        <v>#N/A</v>
      </c>
      <c r="H88" s="46" t="e">
        <f>+VLOOKUP(F88,Participants!$A$1:$F$798,4,FALSE)</f>
        <v>#N/A</v>
      </c>
      <c r="I88" s="46" t="e">
        <f>+VLOOKUP(F88,Participants!$A$1:$F$798,5,FALSE)</f>
        <v>#N/A</v>
      </c>
      <c r="J88" s="46" t="e">
        <f>+VLOOKUP(F88,Participants!$A$1:$F$798,3,FALSE)</f>
        <v>#N/A</v>
      </c>
      <c r="K88" s="11" t="e">
        <f>+VLOOKUP(F88,Participants!$A$1:$G$798,7,FALSE)</f>
        <v>#N/A</v>
      </c>
      <c r="L88" s="91"/>
      <c r="M88" s="46"/>
      <c r="N88" s="24"/>
      <c r="O88" s="102"/>
    </row>
    <row r="89" spans="6:15" ht="14.25" customHeight="1" x14ac:dyDescent="0.25">
      <c r="F89" s="84"/>
      <c r="G89" s="85" t="e">
        <f>+VLOOKUP(F89,Participants!$A$1:$F$798,2,FALSE)</f>
        <v>#N/A</v>
      </c>
      <c r="H89" s="85" t="e">
        <f>+VLOOKUP(F89,Participants!$A$1:$F$798,4,FALSE)</f>
        <v>#N/A</v>
      </c>
      <c r="I89" s="85" t="e">
        <f>+VLOOKUP(F89,Participants!$A$1:$F$798,5,FALSE)</f>
        <v>#N/A</v>
      </c>
      <c r="J89" s="85" t="e">
        <f>+VLOOKUP(F89,Participants!$A$1:$F$798,3,FALSE)</f>
        <v>#N/A</v>
      </c>
      <c r="K89" s="11" t="e">
        <f>+VLOOKUP(F89,Participants!$A$1:$G$798,7,FALSE)</f>
        <v>#N/A</v>
      </c>
      <c r="L89" s="86"/>
      <c r="M89" s="85"/>
      <c r="N89" s="87"/>
      <c r="O89" s="102"/>
    </row>
    <row r="90" spans="6:15" ht="14.25" customHeight="1" x14ac:dyDescent="0.25">
      <c r="F90" s="90"/>
      <c r="G90" s="46" t="e">
        <f>+VLOOKUP(F90,Participants!$A$1:$F$798,2,FALSE)</f>
        <v>#N/A</v>
      </c>
      <c r="H90" s="46" t="e">
        <f>+VLOOKUP(F90,Participants!$A$1:$F$798,4,FALSE)</f>
        <v>#N/A</v>
      </c>
      <c r="I90" s="46" t="e">
        <f>+VLOOKUP(F90,Participants!$A$1:$F$798,5,FALSE)</f>
        <v>#N/A</v>
      </c>
      <c r="J90" s="46" t="e">
        <f>+VLOOKUP(F90,Participants!$A$1:$F$798,3,FALSE)</f>
        <v>#N/A</v>
      </c>
      <c r="K90" s="11" t="e">
        <f>+VLOOKUP(F90,Participants!$A$1:$G$798,7,FALSE)</f>
        <v>#N/A</v>
      </c>
      <c r="L90" s="91"/>
      <c r="M90" s="46"/>
      <c r="N90" s="24"/>
      <c r="O90" s="102"/>
    </row>
    <row r="91" spans="6:15" ht="14.25" customHeight="1" x14ac:dyDescent="0.25">
      <c r="F91" s="84"/>
      <c r="G91" s="85" t="e">
        <f>+VLOOKUP(F91,Participants!$A$1:$F$798,2,FALSE)</f>
        <v>#N/A</v>
      </c>
      <c r="H91" s="85" t="e">
        <f>+VLOOKUP(F91,Participants!$A$1:$F$798,4,FALSE)</f>
        <v>#N/A</v>
      </c>
      <c r="I91" s="85" t="e">
        <f>+VLOOKUP(F91,Participants!$A$1:$F$798,5,FALSE)</f>
        <v>#N/A</v>
      </c>
      <c r="J91" s="85" t="e">
        <f>+VLOOKUP(F91,Participants!$A$1:$F$798,3,FALSE)</f>
        <v>#N/A</v>
      </c>
      <c r="K91" s="11" t="e">
        <f>+VLOOKUP(F91,Participants!$A$1:$G$798,7,FALSE)</f>
        <v>#N/A</v>
      </c>
      <c r="L91" s="86"/>
      <c r="M91" s="85"/>
      <c r="N91" s="87"/>
      <c r="O91" s="102"/>
    </row>
    <row r="92" spans="6:15" ht="14.25" customHeight="1" x14ac:dyDescent="0.25">
      <c r="F92" s="90"/>
      <c r="G92" s="46" t="e">
        <f>+VLOOKUP(F92,Participants!$A$1:$F$798,2,FALSE)</f>
        <v>#N/A</v>
      </c>
      <c r="H92" s="46" t="e">
        <f>+VLOOKUP(F92,Participants!$A$1:$F$798,4,FALSE)</f>
        <v>#N/A</v>
      </c>
      <c r="I92" s="46" t="e">
        <f>+VLOOKUP(F92,Participants!$A$1:$F$798,5,FALSE)</f>
        <v>#N/A</v>
      </c>
      <c r="J92" s="46" t="e">
        <f>+VLOOKUP(F92,Participants!$A$1:$F$798,3,FALSE)</f>
        <v>#N/A</v>
      </c>
      <c r="K92" s="11" t="e">
        <f>+VLOOKUP(F92,Participants!$A$1:$G$798,7,FALSE)</f>
        <v>#N/A</v>
      </c>
      <c r="L92" s="91"/>
      <c r="M92" s="46"/>
      <c r="N92" s="24"/>
      <c r="O92" s="102"/>
    </row>
    <row r="93" spans="6:15" ht="14.25" customHeight="1" x14ac:dyDescent="0.25">
      <c r="F93" s="84"/>
      <c r="G93" s="85" t="e">
        <f>+VLOOKUP(F93,Participants!$A$1:$F$798,2,FALSE)</f>
        <v>#N/A</v>
      </c>
      <c r="H93" s="85" t="e">
        <f>+VLOOKUP(F93,Participants!$A$1:$F$798,4,FALSE)</f>
        <v>#N/A</v>
      </c>
      <c r="I93" s="85" t="e">
        <f>+VLOOKUP(F93,Participants!$A$1:$F$798,5,FALSE)</f>
        <v>#N/A</v>
      </c>
      <c r="J93" s="85" t="e">
        <f>+VLOOKUP(F93,Participants!$A$1:$F$798,3,FALSE)</f>
        <v>#N/A</v>
      </c>
      <c r="K93" s="11" t="e">
        <f>+VLOOKUP(F93,Participants!$A$1:$G$798,7,FALSE)</f>
        <v>#N/A</v>
      </c>
      <c r="L93" s="86"/>
      <c r="M93" s="85"/>
      <c r="N93" s="87"/>
      <c r="O93" s="102"/>
    </row>
    <row r="94" spans="6:15" ht="14.25" customHeight="1" x14ac:dyDescent="0.25">
      <c r="F94" s="90"/>
      <c r="G94" s="46" t="e">
        <f>+VLOOKUP(F94,Participants!$A$1:$F$798,2,FALSE)</f>
        <v>#N/A</v>
      </c>
      <c r="H94" s="46" t="e">
        <f>+VLOOKUP(F94,Participants!$A$1:$F$798,4,FALSE)</f>
        <v>#N/A</v>
      </c>
      <c r="I94" s="46" t="e">
        <f>+VLOOKUP(F94,Participants!$A$1:$F$798,5,FALSE)</f>
        <v>#N/A</v>
      </c>
      <c r="J94" s="46" t="e">
        <f>+VLOOKUP(F94,Participants!$A$1:$F$798,3,FALSE)</f>
        <v>#N/A</v>
      </c>
      <c r="K94" s="11" t="e">
        <f>+VLOOKUP(F94,Participants!$A$1:$G$798,7,FALSE)</f>
        <v>#N/A</v>
      </c>
      <c r="L94" s="91"/>
      <c r="M94" s="46"/>
      <c r="N94" s="24"/>
      <c r="O94" s="102"/>
    </row>
    <row r="95" spans="6:15" ht="14.25" customHeight="1" x14ac:dyDescent="0.25">
      <c r="F95" s="84"/>
      <c r="G95" s="85" t="e">
        <f>+VLOOKUP(F95,Participants!$A$1:$F$798,2,FALSE)</f>
        <v>#N/A</v>
      </c>
      <c r="H95" s="85" t="e">
        <f>+VLOOKUP(F95,Participants!$A$1:$F$798,4,FALSE)</f>
        <v>#N/A</v>
      </c>
      <c r="I95" s="85" t="e">
        <f>+VLOOKUP(F95,Participants!$A$1:$F$798,5,FALSE)</f>
        <v>#N/A</v>
      </c>
      <c r="J95" s="85" t="e">
        <f>+VLOOKUP(F95,Participants!$A$1:$F$798,3,FALSE)</f>
        <v>#N/A</v>
      </c>
      <c r="K95" s="11" t="e">
        <f>+VLOOKUP(F95,Participants!$A$1:$G$798,7,FALSE)</f>
        <v>#N/A</v>
      </c>
      <c r="L95" s="86"/>
      <c r="M95" s="85"/>
      <c r="N95" s="87"/>
      <c r="O95" s="102"/>
    </row>
    <row r="96" spans="6:15" ht="14.25" customHeight="1" x14ac:dyDescent="0.25">
      <c r="F96" s="90"/>
      <c r="G96" s="46" t="e">
        <f>+VLOOKUP(F96,Participants!$A$1:$F$798,2,FALSE)</f>
        <v>#N/A</v>
      </c>
      <c r="H96" s="46" t="e">
        <f>+VLOOKUP(F96,Participants!$A$1:$F$798,4,FALSE)</f>
        <v>#N/A</v>
      </c>
      <c r="I96" s="46" t="e">
        <f>+VLOOKUP(F96,Participants!$A$1:$F$798,5,FALSE)</f>
        <v>#N/A</v>
      </c>
      <c r="J96" s="46" t="e">
        <f>+VLOOKUP(F96,Participants!$A$1:$F$798,3,FALSE)</f>
        <v>#N/A</v>
      </c>
      <c r="K96" s="11" t="e">
        <f>+VLOOKUP(F96,Participants!$A$1:$G$798,7,FALSE)</f>
        <v>#N/A</v>
      </c>
      <c r="L96" s="91"/>
      <c r="M96" s="46"/>
      <c r="N96" s="24"/>
      <c r="O96" s="102"/>
    </row>
    <row r="97" spans="6:15" ht="14.25" customHeight="1" x14ac:dyDescent="0.25">
      <c r="F97" s="84"/>
      <c r="G97" s="85" t="e">
        <f>+VLOOKUP(F97,Participants!$A$1:$F$798,2,FALSE)</f>
        <v>#N/A</v>
      </c>
      <c r="H97" s="85" t="e">
        <f>+VLOOKUP(F97,Participants!$A$1:$F$798,4,FALSE)</f>
        <v>#N/A</v>
      </c>
      <c r="I97" s="85" t="e">
        <f>+VLOOKUP(F97,Participants!$A$1:$F$798,5,FALSE)</f>
        <v>#N/A</v>
      </c>
      <c r="J97" s="85" t="e">
        <f>+VLOOKUP(F97,Participants!$A$1:$F$798,3,FALSE)</f>
        <v>#N/A</v>
      </c>
      <c r="K97" s="11" t="e">
        <f>+VLOOKUP(F97,Participants!$A$1:$G$798,7,FALSE)</f>
        <v>#N/A</v>
      </c>
      <c r="L97" s="86"/>
      <c r="M97" s="85"/>
      <c r="N97" s="87"/>
      <c r="O97" s="102"/>
    </row>
    <row r="98" spans="6:15" ht="14.25" customHeight="1" x14ac:dyDescent="0.25">
      <c r="F98" s="90"/>
      <c r="G98" s="46" t="e">
        <f>+VLOOKUP(F98,Participants!$A$1:$F$798,2,FALSE)</f>
        <v>#N/A</v>
      </c>
      <c r="H98" s="46" t="e">
        <f>+VLOOKUP(F98,Participants!$A$1:$F$798,4,FALSE)</f>
        <v>#N/A</v>
      </c>
      <c r="I98" s="46" t="e">
        <f>+VLOOKUP(F98,Participants!$A$1:$F$798,5,FALSE)</f>
        <v>#N/A</v>
      </c>
      <c r="J98" s="46" t="e">
        <f>+VLOOKUP(F98,Participants!$A$1:$F$798,3,FALSE)</f>
        <v>#N/A</v>
      </c>
      <c r="K98" s="11" t="e">
        <f>+VLOOKUP(F98,Participants!$A$1:$G$798,7,FALSE)</f>
        <v>#N/A</v>
      </c>
      <c r="L98" s="91"/>
      <c r="M98" s="46"/>
      <c r="N98" s="24"/>
      <c r="O98" s="102"/>
    </row>
    <row r="99" spans="6:15" ht="14.25" customHeight="1" x14ac:dyDescent="0.25">
      <c r="F99" s="84"/>
      <c r="G99" s="85" t="e">
        <f>+VLOOKUP(F99,Participants!$A$1:$F$798,2,FALSE)</f>
        <v>#N/A</v>
      </c>
      <c r="H99" s="85" t="e">
        <f>+VLOOKUP(F99,Participants!$A$1:$F$798,4,FALSE)</f>
        <v>#N/A</v>
      </c>
      <c r="I99" s="85" t="e">
        <f>+VLOOKUP(F99,Participants!$A$1:$F$798,5,FALSE)</f>
        <v>#N/A</v>
      </c>
      <c r="J99" s="85" t="e">
        <f>+VLOOKUP(F99,Participants!$A$1:$F$798,3,FALSE)</f>
        <v>#N/A</v>
      </c>
      <c r="K99" s="11" t="e">
        <f>+VLOOKUP(F99,Participants!$A$1:$G$798,7,FALSE)</f>
        <v>#N/A</v>
      </c>
      <c r="L99" s="86"/>
      <c r="M99" s="85"/>
      <c r="N99" s="87"/>
      <c r="O99" s="102"/>
    </row>
    <row r="100" spans="6:15" ht="14.25" customHeight="1" x14ac:dyDescent="0.25">
      <c r="F100" s="90"/>
      <c r="G100" s="46" t="e">
        <f>+VLOOKUP(F100,Participants!$A$1:$F$798,2,FALSE)</f>
        <v>#N/A</v>
      </c>
      <c r="H100" s="46" t="e">
        <f>+VLOOKUP(F100,Participants!$A$1:$F$798,4,FALSE)</f>
        <v>#N/A</v>
      </c>
      <c r="I100" s="46" t="e">
        <f>+VLOOKUP(F100,Participants!$A$1:$F$798,5,FALSE)</f>
        <v>#N/A</v>
      </c>
      <c r="J100" s="46" t="e">
        <f>+VLOOKUP(F100,Participants!$A$1:$F$798,3,FALSE)</f>
        <v>#N/A</v>
      </c>
      <c r="K100" s="11" t="e">
        <f>+VLOOKUP(F100,Participants!$A$1:$G$798,7,FALSE)</f>
        <v>#N/A</v>
      </c>
      <c r="L100" s="91"/>
      <c r="M100" s="46"/>
      <c r="N100" s="24"/>
      <c r="O100" s="102"/>
    </row>
    <row r="101" spans="6:15" ht="14.25" customHeight="1" x14ac:dyDescent="0.25">
      <c r="F101" s="84"/>
      <c r="G101" s="85" t="e">
        <f>+VLOOKUP(F101,Participants!$A$1:$F$798,2,FALSE)</f>
        <v>#N/A</v>
      </c>
      <c r="H101" s="85" t="e">
        <f>+VLOOKUP(F101,Participants!$A$1:$F$798,4,FALSE)</f>
        <v>#N/A</v>
      </c>
      <c r="I101" s="85" t="e">
        <f>+VLOOKUP(F101,Participants!$A$1:$F$798,5,FALSE)</f>
        <v>#N/A</v>
      </c>
      <c r="J101" s="85" t="e">
        <f>+VLOOKUP(F101,Participants!$A$1:$F$798,3,FALSE)</f>
        <v>#N/A</v>
      </c>
      <c r="K101" s="11" t="e">
        <f>+VLOOKUP(F101,Participants!$A$1:$G$798,7,FALSE)</f>
        <v>#N/A</v>
      </c>
      <c r="L101" s="86"/>
      <c r="M101" s="85"/>
      <c r="N101" s="87"/>
      <c r="O101" s="102"/>
    </row>
    <row r="102" spans="6:15" ht="14.25" customHeight="1" x14ac:dyDescent="0.25">
      <c r="F102" s="90"/>
      <c r="G102" s="46" t="e">
        <f>+VLOOKUP(F102,Participants!$A$1:$F$798,2,FALSE)</f>
        <v>#N/A</v>
      </c>
      <c r="H102" s="46" t="e">
        <f>+VLOOKUP(F102,Participants!$A$1:$F$798,4,FALSE)</f>
        <v>#N/A</v>
      </c>
      <c r="I102" s="46" t="e">
        <f>+VLOOKUP(F102,Participants!$A$1:$F$798,5,FALSE)</f>
        <v>#N/A</v>
      </c>
      <c r="J102" s="46" t="e">
        <f>+VLOOKUP(F102,Participants!$A$1:$F$798,3,FALSE)</f>
        <v>#N/A</v>
      </c>
      <c r="K102" s="11" t="e">
        <f>+VLOOKUP(F102,Participants!$A$1:$G$798,7,FALSE)</f>
        <v>#N/A</v>
      </c>
      <c r="L102" s="91"/>
      <c r="M102" s="46"/>
      <c r="N102" s="24"/>
      <c r="O102" s="102"/>
    </row>
    <row r="103" spans="6:15" ht="14.25" customHeight="1" x14ac:dyDescent="0.25">
      <c r="F103" s="84"/>
      <c r="G103" s="85" t="e">
        <f>+VLOOKUP(F103,Participants!$A$1:$F$798,2,FALSE)</f>
        <v>#N/A</v>
      </c>
      <c r="H103" s="85" t="e">
        <f>+VLOOKUP(F103,Participants!$A$1:$F$798,4,FALSE)</f>
        <v>#N/A</v>
      </c>
      <c r="I103" s="85" t="e">
        <f>+VLOOKUP(F103,Participants!$A$1:$F$798,5,FALSE)</f>
        <v>#N/A</v>
      </c>
      <c r="J103" s="85" t="e">
        <f>+VLOOKUP(F103,Participants!$A$1:$F$798,3,FALSE)</f>
        <v>#N/A</v>
      </c>
      <c r="K103" s="11" t="e">
        <f>+VLOOKUP(F103,Participants!$A$1:$G$798,7,FALSE)</f>
        <v>#N/A</v>
      </c>
      <c r="L103" s="86"/>
      <c r="M103" s="85"/>
      <c r="N103" s="87"/>
      <c r="O103" s="102"/>
    </row>
    <row r="104" spans="6:15" ht="14.25" customHeight="1" x14ac:dyDescent="0.25">
      <c r="F104" s="90"/>
      <c r="G104" s="46" t="e">
        <f>+VLOOKUP(F104,Participants!$A$1:$F$798,2,FALSE)</f>
        <v>#N/A</v>
      </c>
      <c r="H104" s="46" t="e">
        <f>+VLOOKUP(F104,Participants!$A$1:$F$798,4,FALSE)</f>
        <v>#N/A</v>
      </c>
      <c r="I104" s="46" t="e">
        <f>+VLOOKUP(F104,Participants!$A$1:$F$798,5,FALSE)</f>
        <v>#N/A</v>
      </c>
      <c r="J104" s="46" t="e">
        <f>+VLOOKUP(F104,Participants!$A$1:$F$798,3,FALSE)</f>
        <v>#N/A</v>
      </c>
      <c r="K104" s="11" t="e">
        <f>+VLOOKUP(F104,Participants!$A$1:$G$798,7,FALSE)</f>
        <v>#N/A</v>
      </c>
      <c r="L104" s="91"/>
      <c r="M104" s="46"/>
      <c r="N104" s="24"/>
      <c r="O104" s="102"/>
    </row>
    <row r="105" spans="6:15" ht="14.25" customHeight="1" x14ac:dyDescent="0.25">
      <c r="F105" s="84"/>
      <c r="G105" s="85" t="e">
        <f>+VLOOKUP(F105,Participants!$A$1:$F$798,2,FALSE)</f>
        <v>#N/A</v>
      </c>
      <c r="H105" s="85" t="e">
        <f>+VLOOKUP(F105,Participants!$A$1:$F$798,4,FALSE)</f>
        <v>#N/A</v>
      </c>
      <c r="I105" s="85" t="e">
        <f>+VLOOKUP(F105,Participants!$A$1:$F$798,5,FALSE)</f>
        <v>#N/A</v>
      </c>
      <c r="J105" s="85" t="e">
        <f>+VLOOKUP(F105,Participants!$A$1:$F$798,3,FALSE)</f>
        <v>#N/A</v>
      </c>
      <c r="K105" s="11" t="e">
        <f>+VLOOKUP(F105,Participants!$A$1:$G$798,7,FALSE)</f>
        <v>#N/A</v>
      </c>
      <c r="L105" s="86"/>
      <c r="M105" s="85"/>
      <c r="N105" s="87"/>
      <c r="O105" s="102"/>
    </row>
    <row r="106" spans="6:15" ht="14.25" customHeight="1" x14ac:dyDescent="0.25">
      <c r="F106" s="90"/>
      <c r="G106" s="46" t="e">
        <f>+VLOOKUP(F106,Participants!$A$1:$F$798,2,FALSE)</f>
        <v>#N/A</v>
      </c>
      <c r="H106" s="46" t="e">
        <f>+VLOOKUP(F106,Participants!$A$1:$F$798,4,FALSE)</f>
        <v>#N/A</v>
      </c>
      <c r="I106" s="46" t="e">
        <f>+VLOOKUP(F106,Participants!$A$1:$F$798,5,FALSE)</f>
        <v>#N/A</v>
      </c>
      <c r="J106" s="46" t="e">
        <f>+VLOOKUP(F106,Participants!$A$1:$F$798,3,FALSE)</f>
        <v>#N/A</v>
      </c>
      <c r="K106" s="11" t="e">
        <f>+VLOOKUP(F106,Participants!$A$1:$G$798,7,FALSE)</f>
        <v>#N/A</v>
      </c>
      <c r="L106" s="91"/>
      <c r="M106" s="46"/>
      <c r="N106" s="24"/>
      <c r="O106" s="102"/>
    </row>
    <row r="107" spans="6:15" ht="14.25" customHeight="1" x14ac:dyDescent="0.25">
      <c r="F107" s="84"/>
      <c r="G107" s="85" t="e">
        <f>+VLOOKUP(F107,Participants!$A$1:$F$798,2,FALSE)</f>
        <v>#N/A</v>
      </c>
      <c r="H107" s="85" t="e">
        <f>+VLOOKUP(F107,Participants!$A$1:$F$798,4,FALSE)</f>
        <v>#N/A</v>
      </c>
      <c r="I107" s="85" t="e">
        <f>+VLOOKUP(F107,Participants!$A$1:$F$798,5,FALSE)</f>
        <v>#N/A</v>
      </c>
      <c r="J107" s="85" t="e">
        <f>+VLOOKUP(F107,Participants!$A$1:$F$798,3,FALSE)</f>
        <v>#N/A</v>
      </c>
      <c r="K107" s="11" t="e">
        <f>+VLOOKUP(F107,Participants!$A$1:$G$798,7,FALSE)</f>
        <v>#N/A</v>
      </c>
      <c r="L107" s="86"/>
      <c r="M107" s="85"/>
      <c r="N107" s="87"/>
      <c r="O107" s="102"/>
    </row>
    <row r="108" spans="6:15" ht="14.25" customHeight="1" x14ac:dyDescent="0.25">
      <c r="F108" s="90"/>
      <c r="G108" s="46" t="e">
        <f>+VLOOKUP(F108,Participants!$A$1:$F$798,2,FALSE)</f>
        <v>#N/A</v>
      </c>
      <c r="H108" s="46" t="e">
        <f>+VLOOKUP(F108,Participants!$A$1:$F$798,4,FALSE)</f>
        <v>#N/A</v>
      </c>
      <c r="I108" s="46" t="e">
        <f>+VLOOKUP(F108,Participants!$A$1:$F$798,5,FALSE)</f>
        <v>#N/A</v>
      </c>
      <c r="J108" s="46" t="e">
        <f>+VLOOKUP(F108,Participants!$A$1:$F$798,3,FALSE)</f>
        <v>#N/A</v>
      </c>
      <c r="K108" s="11" t="e">
        <f>+VLOOKUP(F108,Participants!$A$1:$G$798,7,FALSE)</f>
        <v>#N/A</v>
      </c>
      <c r="L108" s="91"/>
      <c r="M108" s="46"/>
      <c r="N108" s="24"/>
      <c r="O108" s="102"/>
    </row>
    <row r="109" spans="6:15" ht="14.25" customHeight="1" x14ac:dyDescent="0.25">
      <c r="F109" s="84"/>
      <c r="G109" s="85" t="e">
        <f>+VLOOKUP(F109,Participants!$A$1:$F$798,2,FALSE)</f>
        <v>#N/A</v>
      </c>
      <c r="H109" s="85" t="e">
        <f>+VLOOKUP(F109,Participants!$A$1:$F$798,4,FALSE)</f>
        <v>#N/A</v>
      </c>
      <c r="I109" s="85" t="e">
        <f>+VLOOKUP(F109,Participants!$A$1:$F$798,5,FALSE)</f>
        <v>#N/A</v>
      </c>
      <c r="J109" s="85" t="e">
        <f>+VLOOKUP(F109,Participants!$A$1:$F$798,3,FALSE)</f>
        <v>#N/A</v>
      </c>
      <c r="K109" s="11" t="e">
        <f>+VLOOKUP(F109,Participants!$A$1:$G$798,7,FALSE)</f>
        <v>#N/A</v>
      </c>
      <c r="L109" s="86"/>
      <c r="M109" s="85"/>
      <c r="N109" s="87"/>
      <c r="O109" s="102"/>
    </row>
    <row r="110" spans="6:15" ht="14.25" customHeight="1" x14ac:dyDescent="0.25">
      <c r="F110" s="90"/>
      <c r="G110" s="46" t="e">
        <f>+VLOOKUP(F110,Participants!$A$1:$F$798,2,FALSE)</f>
        <v>#N/A</v>
      </c>
      <c r="H110" s="46" t="e">
        <f>+VLOOKUP(F110,Participants!$A$1:$F$798,4,FALSE)</f>
        <v>#N/A</v>
      </c>
      <c r="I110" s="46" t="e">
        <f>+VLOOKUP(F110,Participants!$A$1:$F$798,5,FALSE)</f>
        <v>#N/A</v>
      </c>
      <c r="J110" s="46" t="e">
        <f>+VLOOKUP(F110,Participants!$A$1:$F$798,3,FALSE)</f>
        <v>#N/A</v>
      </c>
      <c r="K110" s="11" t="e">
        <f>+VLOOKUP(F110,Participants!$A$1:$G$798,7,FALSE)</f>
        <v>#N/A</v>
      </c>
      <c r="L110" s="91"/>
      <c r="M110" s="46"/>
      <c r="N110" s="24"/>
      <c r="O110" s="102"/>
    </row>
    <row r="111" spans="6:15" ht="14.25" customHeight="1" x14ac:dyDescent="0.25">
      <c r="F111" s="84"/>
      <c r="G111" s="85" t="e">
        <f>+VLOOKUP(F111,Participants!$A$1:$F$798,2,FALSE)</f>
        <v>#N/A</v>
      </c>
      <c r="H111" s="85" t="e">
        <f>+VLOOKUP(F111,Participants!$A$1:$F$798,4,FALSE)</f>
        <v>#N/A</v>
      </c>
      <c r="I111" s="85" t="e">
        <f>+VLOOKUP(F111,Participants!$A$1:$F$798,5,FALSE)</f>
        <v>#N/A</v>
      </c>
      <c r="J111" s="85" t="e">
        <f>+VLOOKUP(F111,Participants!$A$1:$F$798,3,FALSE)</f>
        <v>#N/A</v>
      </c>
      <c r="K111" s="11" t="e">
        <f>+VLOOKUP(F111,Participants!$A$1:$G$798,7,FALSE)</f>
        <v>#N/A</v>
      </c>
      <c r="L111" s="86"/>
      <c r="M111" s="85"/>
      <c r="N111" s="87"/>
      <c r="O111" s="102"/>
    </row>
    <row r="112" spans="6:15" ht="14.25" customHeight="1" x14ac:dyDescent="0.25">
      <c r="F112" s="90"/>
      <c r="G112" s="46" t="e">
        <f>+VLOOKUP(F112,Participants!$A$1:$F$798,2,FALSE)</f>
        <v>#N/A</v>
      </c>
      <c r="H112" s="46" t="e">
        <f>+VLOOKUP(F112,Participants!$A$1:$F$798,4,FALSE)</f>
        <v>#N/A</v>
      </c>
      <c r="I112" s="46" t="e">
        <f>+VLOOKUP(F112,Participants!$A$1:$F$798,5,FALSE)</f>
        <v>#N/A</v>
      </c>
      <c r="J112" s="46" t="e">
        <f>+VLOOKUP(F112,Participants!$A$1:$F$798,3,FALSE)</f>
        <v>#N/A</v>
      </c>
      <c r="K112" s="11" t="e">
        <f>+VLOOKUP(F112,Participants!$A$1:$G$798,7,FALSE)</f>
        <v>#N/A</v>
      </c>
      <c r="L112" s="91"/>
      <c r="M112" s="46"/>
      <c r="N112" s="24"/>
      <c r="O112" s="102"/>
    </row>
    <row r="113" spans="6:15" ht="14.25" customHeight="1" x14ac:dyDescent="0.25">
      <c r="F113" s="84"/>
      <c r="G113" s="85" t="e">
        <f>+VLOOKUP(F113,Participants!$A$1:$F$798,2,FALSE)</f>
        <v>#N/A</v>
      </c>
      <c r="H113" s="85" t="e">
        <f>+VLOOKUP(F113,Participants!$A$1:$F$798,4,FALSE)</f>
        <v>#N/A</v>
      </c>
      <c r="I113" s="85" t="e">
        <f>+VLOOKUP(F113,Participants!$A$1:$F$798,5,FALSE)</f>
        <v>#N/A</v>
      </c>
      <c r="J113" s="85" t="e">
        <f>+VLOOKUP(F113,Participants!$A$1:$F$798,3,FALSE)</f>
        <v>#N/A</v>
      </c>
      <c r="K113" s="11" t="e">
        <f>+VLOOKUP(F113,Participants!$A$1:$G$798,7,FALSE)</f>
        <v>#N/A</v>
      </c>
      <c r="L113" s="86"/>
      <c r="M113" s="85"/>
      <c r="N113" s="87"/>
      <c r="O113" s="102"/>
    </row>
    <row r="114" spans="6:15" ht="14.25" customHeight="1" x14ac:dyDescent="0.25">
      <c r="F114" s="90"/>
      <c r="G114" s="46" t="e">
        <f>+VLOOKUP(F114,Participants!$A$1:$F$798,2,FALSE)</f>
        <v>#N/A</v>
      </c>
      <c r="H114" s="46" t="e">
        <f>+VLOOKUP(F114,Participants!$A$1:$F$798,4,FALSE)</f>
        <v>#N/A</v>
      </c>
      <c r="I114" s="46" t="e">
        <f>+VLOOKUP(F114,Participants!$A$1:$F$798,5,FALSE)</f>
        <v>#N/A</v>
      </c>
      <c r="J114" s="46" t="e">
        <f>+VLOOKUP(F114,Participants!$A$1:$F$798,3,FALSE)</f>
        <v>#N/A</v>
      </c>
      <c r="K114" s="11" t="e">
        <f>+VLOOKUP(F114,Participants!$A$1:$G$798,7,FALSE)</f>
        <v>#N/A</v>
      </c>
      <c r="L114" s="91"/>
      <c r="M114" s="46"/>
      <c r="N114" s="24"/>
      <c r="O114" s="102"/>
    </row>
    <row r="115" spans="6:15" ht="14.25" customHeight="1" x14ac:dyDescent="0.25">
      <c r="F115" s="84"/>
      <c r="G115" s="85" t="e">
        <f>+VLOOKUP(F115,Participants!$A$1:$F$798,2,FALSE)</f>
        <v>#N/A</v>
      </c>
      <c r="H115" s="85" t="e">
        <f>+VLOOKUP(F115,Participants!$A$1:$F$798,4,FALSE)</f>
        <v>#N/A</v>
      </c>
      <c r="I115" s="85" t="e">
        <f>+VLOOKUP(F115,Participants!$A$1:$F$798,5,FALSE)</f>
        <v>#N/A</v>
      </c>
      <c r="J115" s="85" t="e">
        <f>+VLOOKUP(F115,Participants!$A$1:$F$798,3,FALSE)</f>
        <v>#N/A</v>
      </c>
      <c r="K115" s="11" t="e">
        <f>+VLOOKUP(F115,Participants!$A$1:$G$798,7,FALSE)</f>
        <v>#N/A</v>
      </c>
      <c r="L115" s="86"/>
      <c r="M115" s="85"/>
      <c r="N115" s="87"/>
      <c r="O115" s="102"/>
    </row>
    <row r="116" spans="6:15" ht="14.25" customHeight="1" x14ac:dyDescent="0.25">
      <c r="F116" s="90"/>
      <c r="G116" s="46" t="e">
        <f>+VLOOKUP(F116,Participants!$A$1:$F$798,2,FALSE)</f>
        <v>#N/A</v>
      </c>
      <c r="H116" s="46" t="e">
        <f>+VLOOKUP(F116,Participants!$A$1:$F$798,4,FALSE)</f>
        <v>#N/A</v>
      </c>
      <c r="I116" s="46" t="e">
        <f>+VLOOKUP(F116,Participants!$A$1:$F$798,5,FALSE)</f>
        <v>#N/A</v>
      </c>
      <c r="J116" s="46" t="e">
        <f>+VLOOKUP(F116,Participants!$A$1:$F$798,3,FALSE)</f>
        <v>#N/A</v>
      </c>
      <c r="K116" s="11" t="e">
        <f>+VLOOKUP(F116,Participants!$A$1:$G$798,7,FALSE)</f>
        <v>#N/A</v>
      </c>
      <c r="L116" s="91"/>
      <c r="M116" s="46"/>
      <c r="N116" s="24"/>
      <c r="O116" s="102"/>
    </row>
    <row r="117" spans="6:15" ht="14.25" customHeight="1" x14ac:dyDescent="0.25">
      <c r="F117" s="84"/>
      <c r="G117" s="85" t="e">
        <f>+VLOOKUP(F117,Participants!$A$1:$F$798,2,FALSE)</f>
        <v>#N/A</v>
      </c>
      <c r="H117" s="85" t="e">
        <f>+VLOOKUP(F117,Participants!$A$1:$F$798,4,FALSE)</f>
        <v>#N/A</v>
      </c>
      <c r="I117" s="85" t="e">
        <f>+VLOOKUP(F117,Participants!$A$1:$F$798,5,FALSE)</f>
        <v>#N/A</v>
      </c>
      <c r="J117" s="85" t="e">
        <f>+VLOOKUP(F117,Participants!$A$1:$F$798,3,FALSE)</f>
        <v>#N/A</v>
      </c>
      <c r="K117" s="11" t="e">
        <f>+VLOOKUP(F117,Participants!$A$1:$G$798,7,FALSE)</f>
        <v>#N/A</v>
      </c>
      <c r="L117" s="86"/>
      <c r="M117" s="85"/>
      <c r="N117" s="87"/>
      <c r="O117" s="102"/>
    </row>
    <row r="118" spans="6:15" ht="14.25" customHeight="1" x14ac:dyDescent="0.25">
      <c r="F118" s="90"/>
      <c r="G118" s="46" t="e">
        <f>+VLOOKUP(F118,Participants!$A$1:$F$798,2,FALSE)</f>
        <v>#N/A</v>
      </c>
      <c r="H118" s="46" t="e">
        <f>+VLOOKUP(F118,Participants!$A$1:$F$798,4,FALSE)</f>
        <v>#N/A</v>
      </c>
      <c r="I118" s="46" t="e">
        <f>+VLOOKUP(F118,Participants!$A$1:$F$798,5,FALSE)</f>
        <v>#N/A</v>
      </c>
      <c r="J118" s="46" t="e">
        <f>+VLOOKUP(F118,Participants!$A$1:$F$798,3,FALSE)</f>
        <v>#N/A</v>
      </c>
      <c r="K118" s="11" t="e">
        <f>+VLOOKUP(F118,Participants!$A$1:$G$798,7,FALSE)</f>
        <v>#N/A</v>
      </c>
      <c r="L118" s="91"/>
      <c r="M118" s="46"/>
      <c r="N118" s="24"/>
      <c r="O118" s="102"/>
    </row>
    <row r="119" spans="6:15" ht="14.25" customHeight="1" x14ac:dyDescent="0.25">
      <c r="F119" s="84"/>
      <c r="G119" s="85" t="e">
        <f>+VLOOKUP(F119,Participants!$A$1:$F$798,2,FALSE)</f>
        <v>#N/A</v>
      </c>
      <c r="H119" s="85" t="e">
        <f>+VLOOKUP(F119,Participants!$A$1:$F$798,4,FALSE)</f>
        <v>#N/A</v>
      </c>
      <c r="I119" s="85" t="e">
        <f>+VLOOKUP(F119,Participants!$A$1:$F$798,5,FALSE)</f>
        <v>#N/A</v>
      </c>
      <c r="J119" s="85" t="e">
        <f>+VLOOKUP(F119,Participants!$A$1:$F$798,3,FALSE)</f>
        <v>#N/A</v>
      </c>
      <c r="K119" s="11" t="e">
        <f>+VLOOKUP(F119,Participants!$A$1:$G$798,7,FALSE)</f>
        <v>#N/A</v>
      </c>
      <c r="L119" s="86"/>
      <c r="M119" s="85"/>
      <c r="N119" s="87"/>
      <c r="O119" s="102"/>
    </row>
    <row r="120" spans="6:15" ht="14.25" customHeight="1" x14ac:dyDescent="0.25">
      <c r="F120" s="90"/>
      <c r="G120" s="46" t="e">
        <f>+VLOOKUP(F120,Participants!$A$1:$F$798,2,FALSE)</f>
        <v>#N/A</v>
      </c>
      <c r="H120" s="46" t="e">
        <f>+VLOOKUP(F120,Participants!$A$1:$F$798,4,FALSE)</f>
        <v>#N/A</v>
      </c>
      <c r="I120" s="46" t="e">
        <f>+VLOOKUP(F120,Participants!$A$1:$F$798,5,FALSE)</f>
        <v>#N/A</v>
      </c>
      <c r="J120" s="46" t="e">
        <f>+VLOOKUP(F120,Participants!$A$1:$F$798,3,FALSE)</f>
        <v>#N/A</v>
      </c>
      <c r="K120" s="11" t="e">
        <f>+VLOOKUP(F120,Participants!$A$1:$G$798,7,FALSE)</f>
        <v>#N/A</v>
      </c>
      <c r="L120" s="91"/>
      <c r="M120" s="46"/>
      <c r="N120" s="24"/>
      <c r="O120" s="102"/>
    </row>
    <row r="121" spans="6:15" ht="14.25" customHeight="1" x14ac:dyDescent="0.25">
      <c r="F121" s="84"/>
      <c r="G121" s="85" t="e">
        <f>+VLOOKUP(F121,Participants!$A$1:$F$798,2,FALSE)</f>
        <v>#N/A</v>
      </c>
      <c r="H121" s="85" t="e">
        <f>+VLOOKUP(F121,Participants!$A$1:$F$798,4,FALSE)</f>
        <v>#N/A</v>
      </c>
      <c r="I121" s="85" t="e">
        <f>+VLOOKUP(F121,Participants!$A$1:$F$798,5,FALSE)</f>
        <v>#N/A</v>
      </c>
      <c r="J121" s="85" t="e">
        <f>+VLOOKUP(F121,Participants!$A$1:$F$798,3,FALSE)</f>
        <v>#N/A</v>
      </c>
      <c r="K121" s="11" t="e">
        <f>+VLOOKUP(F121,Participants!$A$1:$G$798,7,FALSE)</f>
        <v>#N/A</v>
      </c>
      <c r="L121" s="86"/>
      <c r="M121" s="85"/>
      <c r="N121" s="87"/>
      <c r="O121" s="102"/>
    </row>
    <row r="122" spans="6:15" ht="14.25" customHeight="1" x14ac:dyDescent="0.25">
      <c r="F122" s="90"/>
      <c r="G122" s="46" t="e">
        <f>+VLOOKUP(F122,Participants!$A$1:$F$798,2,FALSE)</f>
        <v>#N/A</v>
      </c>
      <c r="H122" s="46" t="e">
        <f>+VLOOKUP(F122,Participants!$A$1:$F$798,4,FALSE)</f>
        <v>#N/A</v>
      </c>
      <c r="I122" s="46" t="e">
        <f>+VLOOKUP(F122,Participants!$A$1:$F$798,5,FALSE)</f>
        <v>#N/A</v>
      </c>
      <c r="J122" s="46" t="e">
        <f>+VLOOKUP(F122,Participants!$A$1:$F$798,3,FALSE)</f>
        <v>#N/A</v>
      </c>
      <c r="K122" s="11" t="e">
        <f>+VLOOKUP(F122,Participants!$A$1:$G$798,7,FALSE)</f>
        <v>#N/A</v>
      </c>
      <c r="L122" s="91"/>
      <c r="M122" s="46"/>
      <c r="N122" s="24"/>
      <c r="O122" s="102"/>
    </row>
    <row r="123" spans="6:15" ht="14.25" customHeight="1" x14ac:dyDescent="0.25">
      <c r="F123" s="84"/>
      <c r="G123" s="85" t="e">
        <f>+VLOOKUP(F123,Participants!$A$1:$F$798,2,FALSE)</f>
        <v>#N/A</v>
      </c>
      <c r="H123" s="85" t="e">
        <f>+VLOOKUP(F123,Participants!$A$1:$F$798,4,FALSE)</f>
        <v>#N/A</v>
      </c>
      <c r="I123" s="85" t="e">
        <f>+VLOOKUP(F123,Participants!$A$1:$F$798,5,FALSE)</f>
        <v>#N/A</v>
      </c>
      <c r="J123" s="85" t="e">
        <f>+VLOOKUP(F123,Participants!$A$1:$F$798,3,FALSE)</f>
        <v>#N/A</v>
      </c>
      <c r="K123" s="11" t="e">
        <f>+VLOOKUP(F123,Participants!$A$1:$G$798,7,FALSE)</f>
        <v>#N/A</v>
      </c>
      <c r="L123" s="86"/>
      <c r="M123" s="85"/>
      <c r="N123" s="87"/>
      <c r="O123" s="102"/>
    </row>
    <row r="124" spans="6:15" ht="14.25" customHeight="1" x14ac:dyDescent="0.25">
      <c r="F124" s="90"/>
      <c r="G124" s="46" t="e">
        <f>+VLOOKUP(F124,Participants!$A$1:$F$798,2,FALSE)</f>
        <v>#N/A</v>
      </c>
      <c r="H124" s="46" t="e">
        <f>+VLOOKUP(F124,Participants!$A$1:$F$798,4,FALSE)</f>
        <v>#N/A</v>
      </c>
      <c r="I124" s="46" t="e">
        <f>+VLOOKUP(F124,Participants!$A$1:$F$798,5,FALSE)</f>
        <v>#N/A</v>
      </c>
      <c r="J124" s="46" t="e">
        <f>+VLOOKUP(F124,Participants!$A$1:$F$798,3,FALSE)</f>
        <v>#N/A</v>
      </c>
      <c r="K124" s="11" t="e">
        <f>+VLOOKUP(F124,Participants!$A$1:$G$798,7,FALSE)</f>
        <v>#N/A</v>
      </c>
      <c r="L124" s="91"/>
      <c r="M124" s="46"/>
      <c r="N124" s="24"/>
      <c r="O124" s="102"/>
    </row>
    <row r="125" spans="6:15" ht="14.25" customHeight="1" x14ac:dyDescent="0.25">
      <c r="F125" s="84"/>
      <c r="G125" s="85" t="e">
        <f>+VLOOKUP(F125,Participants!$A$1:$F$798,2,FALSE)</f>
        <v>#N/A</v>
      </c>
      <c r="H125" s="85" t="e">
        <f>+VLOOKUP(F125,Participants!$A$1:$F$798,4,FALSE)</f>
        <v>#N/A</v>
      </c>
      <c r="I125" s="85" t="e">
        <f>+VLOOKUP(F125,Participants!$A$1:$F$798,5,FALSE)</f>
        <v>#N/A</v>
      </c>
      <c r="J125" s="85" t="e">
        <f>+VLOOKUP(F125,Participants!$A$1:$F$798,3,FALSE)</f>
        <v>#N/A</v>
      </c>
      <c r="K125" s="11" t="e">
        <f>+VLOOKUP(F125,Participants!$A$1:$G$798,7,FALSE)</f>
        <v>#N/A</v>
      </c>
      <c r="L125" s="86"/>
      <c r="M125" s="85"/>
      <c r="N125" s="87"/>
      <c r="O125" s="102"/>
    </row>
    <row r="126" spans="6:15" ht="14.25" customHeight="1" x14ac:dyDescent="0.25">
      <c r="F126" s="90"/>
      <c r="G126" s="46" t="e">
        <f>+VLOOKUP(F126,Participants!$A$1:$F$798,2,FALSE)</f>
        <v>#N/A</v>
      </c>
      <c r="H126" s="46" t="e">
        <f>+VLOOKUP(F126,Participants!$A$1:$F$798,4,FALSE)</f>
        <v>#N/A</v>
      </c>
      <c r="I126" s="46" t="e">
        <f>+VLOOKUP(F126,Participants!$A$1:$F$798,5,FALSE)</f>
        <v>#N/A</v>
      </c>
      <c r="J126" s="46" t="e">
        <f>+VLOOKUP(F126,Participants!$A$1:$F$798,3,FALSE)</f>
        <v>#N/A</v>
      </c>
      <c r="K126" s="11" t="e">
        <f>+VLOOKUP(F126,Participants!$A$1:$G$798,7,FALSE)</f>
        <v>#N/A</v>
      </c>
      <c r="L126" s="91"/>
      <c r="M126" s="46"/>
      <c r="N126" s="24"/>
      <c r="O126" s="102"/>
    </row>
    <row r="127" spans="6:15" ht="14.25" customHeight="1" x14ac:dyDescent="0.25">
      <c r="F127" s="84"/>
      <c r="G127" s="85" t="e">
        <f>+VLOOKUP(F127,Participants!$A$1:$F$798,2,FALSE)</f>
        <v>#N/A</v>
      </c>
      <c r="H127" s="85" t="e">
        <f>+VLOOKUP(F127,Participants!$A$1:$F$798,4,FALSE)</f>
        <v>#N/A</v>
      </c>
      <c r="I127" s="85" t="e">
        <f>+VLOOKUP(F127,Participants!$A$1:$F$798,5,FALSE)</f>
        <v>#N/A</v>
      </c>
      <c r="J127" s="85" t="e">
        <f>+VLOOKUP(F127,Participants!$A$1:$F$798,3,FALSE)</f>
        <v>#N/A</v>
      </c>
      <c r="K127" s="11" t="e">
        <f>+VLOOKUP(F127,Participants!$A$1:$G$798,7,FALSE)</f>
        <v>#N/A</v>
      </c>
      <c r="L127" s="86"/>
      <c r="M127" s="85"/>
      <c r="N127" s="87"/>
      <c r="O127" s="102"/>
    </row>
    <row r="128" spans="6:15" ht="14.25" customHeight="1" x14ac:dyDescent="0.25">
      <c r="F128" s="90"/>
      <c r="G128" s="46" t="e">
        <f>+VLOOKUP(F128,Participants!$A$1:$F$798,2,FALSE)</f>
        <v>#N/A</v>
      </c>
      <c r="H128" s="46" t="e">
        <f>+VLOOKUP(F128,Participants!$A$1:$F$798,4,FALSE)</f>
        <v>#N/A</v>
      </c>
      <c r="I128" s="46" t="e">
        <f>+VLOOKUP(F128,Participants!$A$1:$F$798,5,FALSE)</f>
        <v>#N/A</v>
      </c>
      <c r="J128" s="46" t="e">
        <f>+VLOOKUP(F128,Participants!$A$1:$F$798,3,FALSE)</f>
        <v>#N/A</v>
      </c>
      <c r="K128" s="11" t="e">
        <f>+VLOOKUP(F128,Participants!$A$1:$G$798,7,FALSE)</f>
        <v>#N/A</v>
      </c>
      <c r="L128" s="91"/>
      <c r="M128" s="46"/>
      <c r="N128" s="24"/>
      <c r="O128" s="102"/>
    </row>
    <row r="129" spans="6:15" ht="14.25" customHeight="1" x14ac:dyDescent="0.25">
      <c r="F129" s="84"/>
      <c r="G129" s="85" t="e">
        <f>+VLOOKUP(F129,Participants!$A$1:$F$798,2,FALSE)</f>
        <v>#N/A</v>
      </c>
      <c r="H129" s="85" t="e">
        <f>+VLOOKUP(F129,Participants!$A$1:$F$798,4,FALSE)</f>
        <v>#N/A</v>
      </c>
      <c r="I129" s="85" t="e">
        <f>+VLOOKUP(F129,Participants!$A$1:$F$798,5,FALSE)</f>
        <v>#N/A</v>
      </c>
      <c r="J129" s="85" t="e">
        <f>+VLOOKUP(F129,Participants!$A$1:$F$798,3,FALSE)</f>
        <v>#N/A</v>
      </c>
      <c r="K129" s="11" t="e">
        <f>+VLOOKUP(F129,Participants!$A$1:$G$798,7,FALSE)</f>
        <v>#N/A</v>
      </c>
      <c r="L129" s="86"/>
      <c r="M129" s="85"/>
      <c r="N129" s="87"/>
      <c r="O129" s="102"/>
    </row>
    <row r="130" spans="6:15" ht="14.25" customHeight="1" x14ac:dyDescent="0.25">
      <c r="F130" s="90"/>
      <c r="G130" s="46" t="e">
        <f>+VLOOKUP(F130,Participants!$A$1:$F$798,2,FALSE)</f>
        <v>#N/A</v>
      </c>
      <c r="H130" s="46" t="e">
        <f>+VLOOKUP(F130,Participants!$A$1:$F$798,4,FALSE)</f>
        <v>#N/A</v>
      </c>
      <c r="I130" s="46" t="e">
        <f>+VLOOKUP(F130,Participants!$A$1:$F$798,5,FALSE)</f>
        <v>#N/A</v>
      </c>
      <c r="J130" s="46" t="e">
        <f>+VLOOKUP(F130,Participants!$A$1:$F$798,3,FALSE)</f>
        <v>#N/A</v>
      </c>
      <c r="K130" s="11" t="e">
        <f>+VLOOKUP(F130,Participants!$A$1:$G$798,7,FALSE)</f>
        <v>#N/A</v>
      </c>
      <c r="L130" s="91"/>
      <c r="M130" s="46"/>
      <c r="N130" s="24"/>
      <c r="O130" s="102"/>
    </row>
    <row r="131" spans="6:15" ht="14.25" customHeight="1" x14ac:dyDescent="0.25">
      <c r="F131" s="84"/>
      <c r="G131" s="85" t="e">
        <f>+VLOOKUP(F131,Participants!$A$1:$F$798,2,FALSE)</f>
        <v>#N/A</v>
      </c>
      <c r="H131" s="85" t="e">
        <f>+VLOOKUP(F131,Participants!$A$1:$F$798,4,FALSE)</f>
        <v>#N/A</v>
      </c>
      <c r="I131" s="85" t="e">
        <f>+VLOOKUP(F131,Participants!$A$1:$F$798,5,FALSE)</f>
        <v>#N/A</v>
      </c>
      <c r="J131" s="85" t="e">
        <f>+VLOOKUP(F131,Participants!$A$1:$F$798,3,FALSE)</f>
        <v>#N/A</v>
      </c>
      <c r="K131" s="11" t="e">
        <f>+VLOOKUP(F131,Participants!$A$1:$G$798,7,FALSE)</f>
        <v>#N/A</v>
      </c>
      <c r="L131" s="86"/>
      <c r="M131" s="85"/>
      <c r="N131" s="87"/>
      <c r="O131" s="102"/>
    </row>
    <row r="132" spans="6:15" ht="14.25" customHeight="1" x14ac:dyDescent="0.25">
      <c r="F132" s="90"/>
      <c r="G132" s="46" t="e">
        <f>+VLOOKUP(F132,Participants!$A$1:$F$798,2,FALSE)</f>
        <v>#N/A</v>
      </c>
      <c r="H132" s="46" t="e">
        <f>+VLOOKUP(F132,Participants!$A$1:$F$798,4,FALSE)</f>
        <v>#N/A</v>
      </c>
      <c r="I132" s="46" t="e">
        <f>+VLOOKUP(F132,Participants!$A$1:$F$798,5,FALSE)</f>
        <v>#N/A</v>
      </c>
      <c r="J132" s="46" t="e">
        <f>+VLOOKUP(F132,Participants!$A$1:$F$798,3,FALSE)</f>
        <v>#N/A</v>
      </c>
      <c r="K132" s="11" t="e">
        <f>+VLOOKUP(F132,Participants!$A$1:$G$798,7,FALSE)</f>
        <v>#N/A</v>
      </c>
      <c r="L132" s="91"/>
      <c r="M132" s="46"/>
      <c r="N132" s="24"/>
      <c r="O132" s="102"/>
    </row>
    <row r="133" spans="6:15" ht="14.25" customHeight="1" x14ac:dyDescent="0.25">
      <c r="F133" s="84"/>
      <c r="G133" s="85" t="e">
        <f>+VLOOKUP(F133,Participants!$A$1:$F$798,2,FALSE)</f>
        <v>#N/A</v>
      </c>
      <c r="H133" s="85" t="e">
        <f>+VLOOKUP(F133,Participants!$A$1:$F$798,4,FALSE)</f>
        <v>#N/A</v>
      </c>
      <c r="I133" s="85" t="e">
        <f>+VLOOKUP(F133,Participants!$A$1:$F$798,5,FALSE)</f>
        <v>#N/A</v>
      </c>
      <c r="J133" s="85" t="e">
        <f>+VLOOKUP(F133,Participants!$A$1:$F$798,3,FALSE)</f>
        <v>#N/A</v>
      </c>
      <c r="K133" s="11" t="e">
        <f>+VLOOKUP(F133,Participants!$A$1:$G$798,7,FALSE)</f>
        <v>#N/A</v>
      </c>
      <c r="L133" s="86"/>
      <c r="M133" s="85"/>
      <c r="N133" s="87"/>
      <c r="O133" s="102"/>
    </row>
    <row r="134" spans="6:15" ht="14.25" customHeight="1" x14ac:dyDescent="0.25">
      <c r="F134" s="90"/>
      <c r="G134" s="46" t="e">
        <f>+VLOOKUP(F134,Participants!$A$1:$F$798,2,FALSE)</f>
        <v>#N/A</v>
      </c>
      <c r="H134" s="46" t="e">
        <f>+VLOOKUP(F134,Participants!$A$1:$F$798,4,FALSE)</f>
        <v>#N/A</v>
      </c>
      <c r="I134" s="46" t="e">
        <f>+VLOOKUP(F134,Participants!$A$1:$F$798,5,FALSE)</f>
        <v>#N/A</v>
      </c>
      <c r="J134" s="46" t="e">
        <f>+VLOOKUP(F134,Participants!$A$1:$F$798,3,FALSE)</f>
        <v>#N/A</v>
      </c>
      <c r="K134" s="11" t="e">
        <f>+VLOOKUP(F134,Participants!$A$1:$G$798,7,FALSE)</f>
        <v>#N/A</v>
      </c>
      <c r="L134" s="91"/>
      <c r="M134" s="46"/>
      <c r="N134" s="24"/>
      <c r="O134" s="102"/>
    </row>
    <row r="135" spans="6:15" ht="14.25" customHeight="1" x14ac:dyDescent="0.25">
      <c r="F135" s="84"/>
      <c r="G135" s="85" t="e">
        <f>+VLOOKUP(F135,Participants!$A$1:$F$798,2,FALSE)</f>
        <v>#N/A</v>
      </c>
      <c r="H135" s="85" t="e">
        <f>+VLOOKUP(F135,Participants!$A$1:$F$798,4,FALSE)</f>
        <v>#N/A</v>
      </c>
      <c r="I135" s="85" t="e">
        <f>+VLOOKUP(F135,Participants!$A$1:$F$798,5,FALSE)</f>
        <v>#N/A</v>
      </c>
      <c r="J135" s="85" t="e">
        <f>+VLOOKUP(F135,Participants!$A$1:$F$798,3,FALSE)</f>
        <v>#N/A</v>
      </c>
      <c r="K135" s="11" t="e">
        <f>+VLOOKUP(F135,Participants!$A$1:$G$798,7,FALSE)</f>
        <v>#N/A</v>
      </c>
      <c r="L135" s="86"/>
      <c r="M135" s="85"/>
      <c r="N135" s="87"/>
      <c r="O135" s="102"/>
    </row>
    <row r="136" spans="6:15" ht="14.25" customHeight="1" x14ac:dyDescent="0.25">
      <c r="F136" s="90"/>
      <c r="G136" s="46" t="e">
        <f>+VLOOKUP(F136,Participants!$A$1:$F$798,2,FALSE)</f>
        <v>#N/A</v>
      </c>
      <c r="H136" s="46" t="e">
        <f>+VLOOKUP(F136,Participants!$A$1:$F$798,4,FALSE)</f>
        <v>#N/A</v>
      </c>
      <c r="I136" s="46" t="e">
        <f>+VLOOKUP(F136,Participants!$A$1:$F$798,5,FALSE)</f>
        <v>#N/A</v>
      </c>
      <c r="J136" s="46" t="e">
        <f>+VLOOKUP(F136,Participants!$A$1:$F$798,3,FALSE)</f>
        <v>#N/A</v>
      </c>
      <c r="K136" s="11" t="e">
        <f>+VLOOKUP(F136,Participants!$A$1:$G$798,7,FALSE)</f>
        <v>#N/A</v>
      </c>
      <c r="L136" s="91"/>
      <c r="M136" s="46"/>
      <c r="N136" s="24"/>
      <c r="O136" s="102"/>
    </row>
    <row r="137" spans="6:15" ht="14.25" customHeight="1" x14ac:dyDescent="0.25">
      <c r="F137" s="84"/>
      <c r="G137" s="85" t="e">
        <f>+VLOOKUP(F137,Participants!$A$1:$F$798,2,FALSE)</f>
        <v>#N/A</v>
      </c>
      <c r="H137" s="85" t="e">
        <f>+VLOOKUP(F137,Participants!$A$1:$F$798,4,FALSE)</f>
        <v>#N/A</v>
      </c>
      <c r="I137" s="85" t="e">
        <f>+VLOOKUP(F137,Participants!$A$1:$F$798,5,FALSE)</f>
        <v>#N/A</v>
      </c>
      <c r="J137" s="85" t="e">
        <f>+VLOOKUP(F137,Participants!$A$1:$F$798,3,FALSE)</f>
        <v>#N/A</v>
      </c>
      <c r="K137" s="11" t="e">
        <f>+VLOOKUP(F137,Participants!$A$1:$G$798,7,FALSE)</f>
        <v>#N/A</v>
      </c>
      <c r="L137" s="86"/>
      <c r="M137" s="85"/>
      <c r="N137" s="87"/>
      <c r="O137" s="102"/>
    </row>
    <row r="138" spans="6:15" ht="14.25" customHeight="1" x14ac:dyDescent="0.25">
      <c r="F138" s="90"/>
      <c r="G138" s="46" t="e">
        <f>+VLOOKUP(F138,Participants!$A$1:$F$798,2,FALSE)</f>
        <v>#N/A</v>
      </c>
      <c r="H138" s="46" t="e">
        <f>+VLOOKUP(F138,Participants!$A$1:$F$798,4,FALSE)</f>
        <v>#N/A</v>
      </c>
      <c r="I138" s="46" t="e">
        <f>+VLOOKUP(F138,Participants!$A$1:$F$798,5,FALSE)</f>
        <v>#N/A</v>
      </c>
      <c r="J138" s="46" t="e">
        <f>+VLOOKUP(F138,Participants!$A$1:$F$798,3,FALSE)</f>
        <v>#N/A</v>
      </c>
      <c r="K138" s="11" t="e">
        <f>+VLOOKUP(F138,Participants!$A$1:$G$798,7,FALSE)</f>
        <v>#N/A</v>
      </c>
      <c r="L138" s="91"/>
      <c r="M138" s="46"/>
      <c r="N138" s="24"/>
      <c r="O138" s="102"/>
    </row>
    <row r="139" spans="6:15" ht="14.25" customHeight="1" x14ac:dyDescent="0.25">
      <c r="F139" s="84"/>
      <c r="G139" s="85" t="e">
        <f>+VLOOKUP(F139,Participants!$A$1:$F$798,2,FALSE)</f>
        <v>#N/A</v>
      </c>
      <c r="H139" s="85" t="e">
        <f>+VLOOKUP(F139,Participants!$A$1:$F$798,4,FALSE)</f>
        <v>#N/A</v>
      </c>
      <c r="I139" s="85" t="e">
        <f>+VLOOKUP(F139,Participants!$A$1:$F$798,5,FALSE)</f>
        <v>#N/A</v>
      </c>
      <c r="J139" s="85" t="e">
        <f>+VLOOKUP(F139,Participants!$A$1:$F$798,3,FALSE)</f>
        <v>#N/A</v>
      </c>
      <c r="K139" s="11" t="e">
        <f>+VLOOKUP(F139,Participants!$A$1:$G$798,7,FALSE)</f>
        <v>#N/A</v>
      </c>
      <c r="L139" s="86"/>
      <c r="M139" s="85"/>
      <c r="N139" s="87"/>
      <c r="O139" s="102"/>
    </row>
    <row r="140" spans="6:15" ht="14.25" customHeight="1" x14ac:dyDescent="0.25">
      <c r="F140" s="90"/>
      <c r="G140" s="46" t="e">
        <f>+VLOOKUP(F140,Participants!$A$1:$F$798,2,FALSE)</f>
        <v>#N/A</v>
      </c>
      <c r="H140" s="46" t="e">
        <f>+VLOOKUP(F140,Participants!$A$1:$F$798,4,FALSE)</f>
        <v>#N/A</v>
      </c>
      <c r="I140" s="46" t="e">
        <f>+VLOOKUP(F140,Participants!$A$1:$F$798,5,FALSE)</f>
        <v>#N/A</v>
      </c>
      <c r="J140" s="46" t="e">
        <f>+VLOOKUP(F140,Participants!$A$1:$F$798,3,FALSE)</f>
        <v>#N/A</v>
      </c>
      <c r="K140" s="11" t="e">
        <f>+VLOOKUP(F140,Participants!$A$1:$G$798,7,FALSE)</f>
        <v>#N/A</v>
      </c>
      <c r="L140" s="91"/>
      <c r="M140" s="46"/>
      <c r="N140" s="24"/>
      <c r="O140" s="102"/>
    </row>
    <row r="141" spans="6:15" ht="14.25" customHeight="1" x14ac:dyDescent="0.25">
      <c r="F141" s="84"/>
      <c r="G141" s="85" t="e">
        <f>+VLOOKUP(F141,Participants!$A$1:$F$798,2,FALSE)</f>
        <v>#N/A</v>
      </c>
      <c r="H141" s="85" t="e">
        <f>+VLOOKUP(F141,Participants!$A$1:$F$798,4,FALSE)</f>
        <v>#N/A</v>
      </c>
      <c r="I141" s="85" t="e">
        <f>+VLOOKUP(F141,Participants!$A$1:$F$798,5,FALSE)</f>
        <v>#N/A</v>
      </c>
      <c r="J141" s="85" t="e">
        <f>+VLOOKUP(F141,Participants!$A$1:$F$798,3,FALSE)</f>
        <v>#N/A</v>
      </c>
      <c r="K141" s="11" t="e">
        <f>+VLOOKUP(F141,Participants!$A$1:$G$798,7,FALSE)</f>
        <v>#N/A</v>
      </c>
      <c r="L141" s="86"/>
      <c r="M141" s="85"/>
      <c r="N141" s="87"/>
      <c r="O141" s="102"/>
    </row>
    <row r="142" spans="6:15" ht="14.25" customHeight="1" x14ac:dyDescent="0.25">
      <c r="F142" s="90"/>
      <c r="G142" s="46" t="e">
        <f>+VLOOKUP(F142,Participants!$A$1:$F$798,2,FALSE)</f>
        <v>#N/A</v>
      </c>
      <c r="H142" s="46" t="e">
        <f>+VLOOKUP(F142,Participants!$A$1:$F$798,4,FALSE)</f>
        <v>#N/A</v>
      </c>
      <c r="I142" s="46" t="e">
        <f>+VLOOKUP(F142,Participants!$A$1:$F$798,5,FALSE)</f>
        <v>#N/A</v>
      </c>
      <c r="J142" s="46" t="e">
        <f>+VLOOKUP(F142,Participants!$A$1:$F$798,3,FALSE)</f>
        <v>#N/A</v>
      </c>
      <c r="K142" s="11" t="e">
        <f>+VLOOKUP(F142,Participants!$A$1:$G$798,7,FALSE)</f>
        <v>#N/A</v>
      </c>
      <c r="L142" s="91"/>
      <c r="M142" s="46"/>
      <c r="N142" s="24"/>
      <c r="O142" s="102"/>
    </row>
    <row r="143" spans="6:15" ht="14.25" customHeight="1" x14ac:dyDescent="0.25">
      <c r="F143" s="84"/>
      <c r="G143" s="85" t="e">
        <f>+VLOOKUP(F143,Participants!$A$1:$F$798,2,FALSE)</f>
        <v>#N/A</v>
      </c>
      <c r="H143" s="85" t="e">
        <f>+VLOOKUP(F143,Participants!$A$1:$F$798,4,FALSE)</f>
        <v>#N/A</v>
      </c>
      <c r="I143" s="85" t="e">
        <f>+VLOOKUP(F143,Participants!$A$1:$F$798,5,FALSE)</f>
        <v>#N/A</v>
      </c>
      <c r="J143" s="85" t="e">
        <f>+VLOOKUP(F143,Participants!$A$1:$F$798,3,FALSE)</f>
        <v>#N/A</v>
      </c>
      <c r="K143" s="11" t="e">
        <f>+VLOOKUP(F143,Participants!$A$1:$G$798,7,FALSE)</f>
        <v>#N/A</v>
      </c>
      <c r="L143" s="86"/>
      <c r="M143" s="85"/>
      <c r="N143" s="87"/>
      <c r="O143" s="102"/>
    </row>
    <row r="144" spans="6:15" ht="14.25" customHeight="1" x14ac:dyDescent="0.25">
      <c r="F144" s="90"/>
      <c r="G144" s="46" t="e">
        <f>+VLOOKUP(F144,Participants!$A$1:$F$798,2,FALSE)</f>
        <v>#N/A</v>
      </c>
      <c r="H144" s="46" t="e">
        <f>+VLOOKUP(F144,Participants!$A$1:$F$798,4,FALSE)</f>
        <v>#N/A</v>
      </c>
      <c r="I144" s="46" t="e">
        <f>+VLOOKUP(F144,Participants!$A$1:$F$798,5,FALSE)</f>
        <v>#N/A</v>
      </c>
      <c r="J144" s="46" t="e">
        <f>+VLOOKUP(F144,Participants!$A$1:$F$798,3,FALSE)</f>
        <v>#N/A</v>
      </c>
      <c r="K144" s="11" t="e">
        <f>+VLOOKUP(F144,Participants!$A$1:$G$798,7,FALSE)</f>
        <v>#N/A</v>
      </c>
      <c r="L144" s="91"/>
      <c r="M144" s="46"/>
      <c r="N144" s="24"/>
      <c r="O144" s="102"/>
    </row>
    <row r="145" spans="6:15" ht="14.25" customHeight="1" x14ac:dyDescent="0.25">
      <c r="F145" s="84"/>
      <c r="G145" s="85" t="e">
        <f>+VLOOKUP(F145,Participants!$A$1:$F$798,2,FALSE)</f>
        <v>#N/A</v>
      </c>
      <c r="H145" s="85" t="e">
        <f>+VLOOKUP(F145,Participants!$A$1:$F$798,4,FALSE)</f>
        <v>#N/A</v>
      </c>
      <c r="I145" s="85" t="e">
        <f>+VLOOKUP(F145,Participants!$A$1:$F$798,5,FALSE)</f>
        <v>#N/A</v>
      </c>
      <c r="J145" s="85" t="e">
        <f>+VLOOKUP(F145,Participants!$A$1:$F$798,3,FALSE)</f>
        <v>#N/A</v>
      </c>
      <c r="K145" s="11" t="e">
        <f>+VLOOKUP(F145,Participants!$A$1:$G$798,7,FALSE)</f>
        <v>#N/A</v>
      </c>
      <c r="L145" s="86"/>
      <c r="M145" s="85"/>
      <c r="N145" s="87"/>
      <c r="O145" s="102"/>
    </row>
    <row r="146" spans="6:15" ht="14.25" customHeight="1" x14ac:dyDescent="0.25">
      <c r="F146" s="90"/>
      <c r="G146" s="46" t="e">
        <f>+VLOOKUP(F146,Participants!$A$1:$F$798,2,FALSE)</f>
        <v>#N/A</v>
      </c>
      <c r="H146" s="46" t="e">
        <f>+VLOOKUP(F146,Participants!$A$1:$F$798,4,FALSE)</f>
        <v>#N/A</v>
      </c>
      <c r="I146" s="46" t="e">
        <f>+VLOOKUP(F146,Participants!$A$1:$F$798,5,FALSE)</f>
        <v>#N/A</v>
      </c>
      <c r="J146" s="46" t="e">
        <f>+VLOOKUP(F146,Participants!$A$1:$F$798,3,FALSE)</f>
        <v>#N/A</v>
      </c>
      <c r="K146" s="11" t="e">
        <f>+VLOOKUP(F146,Participants!$A$1:$G$798,7,FALSE)</f>
        <v>#N/A</v>
      </c>
      <c r="L146" s="91"/>
      <c r="M146" s="46"/>
      <c r="N146" s="24"/>
      <c r="O146" s="102"/>
    </row>
    <row r="147" spans="6:15" ht="14.25" customHeight="1" x14ac:dyDescent="0.25">
      <c r="F147" s="84"/>
      <c r="G147" s="85" t="e">
        <f>+VLOOKUP(F147,Participants!$A$1:$F$798,2,FALSE)</f>
        <v>#N/A</v>
      </c>
      <c r="H147" s="85" t="e">
        <f>+VLOOKUP(F147,Participants!$A$1:$F$798,4,FALSE)</f>
        <v>#N/A</v>
      </c>
      <c r="I147" s="85" t="e">
        <f>+VLOOKUP(F147,Participants!$A$1:$F$798,5,FALSE)</f>
        <v>#N/A</v>
      </c>
      <c r="J147" s="85" t="e">
        <f>+VLOOKUP(F147,Participants!$A$1:$F$798,3,FALSE)</f>
        <v>#N/A</v>
      </c>
      <c r="K147" s="11" t="e">
        <f>+VLOOKUP(F147,Participants!$A$1:$G$798,7,FALSE)</f>
        <v>#N/A</v>
      </c>
      <c r="L147" s="86"/>
      <c r="M147" s="85"/>
      <c r="N147" s="87"/>
      <c r="O147" s="102"/>
    </row>
    <row r="148" spans="6:15" ht="14.25" customHeight="1" x14ac:dyDescent="0.25">
      <c r="F148" s="90"/>
      <c r="G148" s="46" t="e">
        <f>+VLOOKUP(F148,Participants!$A$1:$F$798,2,FALSE)</f>
        <v>#N/A</v>
      </c>
      <c r="H148" s="46" t="e">
        <f>+VLOOKUP(F148,Participants!$A$1:$F$798,4,FALSE)</f>
        <v>#N/A</v>
      </c>
      <c r="I148" s="46" t="e">
        <f>+VLOOKUP(F148,Participants!$A$1:$F$798,5,FALSE)</f>
        <v>#N/A</v>
      </c>
      <c r="J148" s="46" t="e">
        <f>+VLOOKUP(F148,Participants!$A$1:$F$798,3,FALSE)</f>
        <v>#N/A</v>
      </c>
      <c r="K148" s="11" t="e">
        <f>+VLOOKUP(F148,Participants!$A$1:$G$798,7,FALSE)</f>
        <v>#N/A</v>
      </c>
      <c r="L148" s="91"/>
      <c r="M148" s="46"/>
      <c r="N148" s="24"/>
      <c r="O148" s="102"/>
    </row>
    <row r="149" spans="6:15" ht="14.25" customHeight="1" x14ac:dyDescent="0.25">
      <c r="F149" s="84"/>
      <c r="G149" s="85" t="e">
        <f>+VLOOKUP(F149,Participants!$A$1:$F$798,2,FALSE)</f>
        <v>#N/A</v>
      </c>
      <c r="H149" s="85" t="e">
        <f>+VLOOKUP(F149,Participants!$A$1:$F$798,4,FALSE)</f>
        <v>#N/A</v>
      </c>
      <c r="I149" s="85" t="e">
        <f>+VLOOKUP(F149,Participants!$A$1:$F$798,5,FALSE)</f>
        <v>#N/A</v>
      </c>
      <c r="J149" s="85" t="e">
        <f>+VLOOKUP(F149,Participants!$A$1:$F$798,3,FALSE)</f>
        <v>#N/A</v>
      </c>
      <c r="K149" s="11" t="e">
        <f>+VLOOKUP(F149,Participants!$A$1:$G$798,7,FALSE)</f>
        <v>#N/A</v>
      </c>
      <c r="L149" s="86"/>
      <c r="M149" s="85"/>
      <c r="N149" s="87"/>
      <c r="O149" s="102"/>
    </row>
    <row r="150" spans="6:15" ht="14.25" customHeight="1" x14ac:dyDescent="0.25">
      <c r="F150" s="90"/>
      <c r="G150" s="46" t="e">
        <f>+VLOOKUP(F150,Participants!$A$1:$F$798,2,FALSE)</f>
        <v>#N/A</v>
      </c>
      <c r="H150" s="46" t="e">
        <f>+VLOOKUP(F150,Participants!$A$1:$F$798,4,FALSE)</f>
        <v>#N/A</v>
      </c>
      <c r="I150" s="46" t="e">
        <f>+VLOOKUP(F150,Participants!$A$1:$F$798,5,FALSE)</f>
        <v>#N/A</v>
      </c>
      <c r="J150" s="46" t="e">
        <f>+VLOOKUP(F150,Participants!$A$1:$F$798,3,FALSE)</f>
        <v>#N/A</v>
      </c>
      <c r="K150" s="11" t="e">
        <f>+VLOOKUP(F150,Participants!$A$1:$G$798,7,FALSE)</f>
        <v>#N/A</v>
      </c>
      <c r="L150" s="91"/>
      <c r="M150" s="46"/>
      <c r="N150" s="24"/>
      <c r="O150" s="102"/>
    </row>
    <row r="151" spans="6:15" ht="14.25" customHeight="1" x14ac:dyDescent="0.25">
      <c r="F151" s="84"/>
      <c r="G151" s="85" t="e">
        <f>+VLOOKUP(F151,Participants!$A$1:$F$798,2,FALSE)</f>
        <v>#N/A</v>
      </c>
      <c r="H151" s="85" t="e">
        <f>+VLOOKUP(F151,Participants!$A$1:$F$798,4,FALSE)</f>
        <v>#N/A</v>
      </c>
      <c r="I151" s="85" t="e">
        <f>+VLOOKUP(F151,Participants!$A$1:$F$798,5,FALSE)</f>
        <v>#N/A</v>
      </c>
      <c r="J151" s="85" t="e">
        <f>+VLOOKUP(F151,Participants!$A$1:$F$798,3,FALSE)</f>
        <v>#N/A</v>
      </c>
      <c r="K151" s="11" t="e">
        <f>+VLOOKUP(F151,Participants!$A$1:$G$798,7,FALSE)</f>
        <v>#N/A</v>
      </c>
      <c r="L151" s="86"/>
      <c r="M151" s="85"/>
      <c r="N151" s="87"/>
      <c r="O151" s="102"/>
    </row>
    <row r="152" spans="6:15" ht="14.25" customHeight="1" x14ac:dyDescent="0.25">
      <c r="F152" s="90"/>
      <c r="G152" s="46" t="e">
        <f>+VLOOKUP(F152,Participants!$A$1:$F$798,2,FALSE)</f>
        <v>#N/A</v>
      </c>
      <c r="H152" s="46" t="e">
        <f>+VLOOKUP(F152,Participants!$A$1:$F$798,4,FALSE)</f>
        <v>#N/A</v>
      </c>
      <c r="I152" s="46" t="e">
        <f>+VLOOKUP(F152,Participants!$A$1:$F$798,5,FALSE)</f>
        <v>#N/A</v>
      </c>
      <c r="J152" s="46" t="e">
        <f>+VLOOKUP(F152,Participants!$A$1:$F$798,3,FALSE)</f>
        <v>#N/A</v>
      </c>
      <c r="K152" s="11" t="e">
        <f>+VLOOKUP(F152,Participants!$A$1:$G$798,7,FALSE)</f>
        <v>#N/A</v>
      </c>
      <c r="L152" s="91"/>
      <c r="M152" s="46"/>
      <c r="N152" s="24"/>
      <c r="O152" s="102"/>
    </row>
    <row r="153" spans="6:15" ht="14.25" customHeight="1" x14ac:dyDescent="0.25">
      <c r="F153" s="84"/>
      <c r="G153" s="85" t="e">
        <f>+VLOOKUP(F153,Participants!$A$1:$F$798,2,FALSE)</f>
        <v>#N/A</v>
      </c>
      <c r="H153" s="85" t="e">
        <f>+VLOOKUP(F153,Participants!$A$1:$F$798,4,FALSE)</f>
        <v>#N/A</v>
      </c>
      <c r="I153" s="85" t="e">
        <f>+VLOOKUP(F153,Participants!$A$1:$F$798,5,FALSE)</f>
        <v>#N/A</v>
      </c>
      <c r="J153" s="85" t="e">
        <f>+VLOOKUP(F153,Participants!$A$1:$F$798,3,FALSE)</f>
        <v>#N/A</v>
      </c>
      <c r="K153" s="11" t="e">
        <f>+VLOOKUP(F153,Participants!$A$1:$G$798,7,FALSE)</f>
        <v>#N/A</v>
      </c>
      <c r="L153" s="86"/>
      <c r="M153" s="85"/>
      <c r="N153" s="87"/>
      <c r="O153" s="102"/>
    </row>
    <row r="154" spans="6:15" ht="14.25" customHeight="1" x14ac:dyDescent="0.25">
      <c r="F154" s="90"/>
      <c r="G154" s="46" t="e">
        <f>+VLOOKUP(F154,Participants!$A$1:$F$798,2,FALSE)</f>
        <v>#N/A</v>
      </c>
      <c r="H154" s="46" t="e">
        <f>+VLOOKUP(F154,Participants!$A$1:$F$798,4,FALSE)</f>
        <v>#N/A</v>
      </c>
      <c r="I154" s="46" t="e">
        <f>+VLOOKUP(F154,Participants!$A$1:$F$798,5,FALSE)</f>
        <v>#N/A</v>
      </c>
      <c r="J154" s="46" t="e">
        <f>+VLOOKUP(F154,Participants!$A$1:$F$798,3,FALSE)</f>
        <v>#N/A</v>
      </c>
      <c r="K154" s="11" t="e">
        <f>+VLOOKUP(F154,Participants!$A$1:$G$798,7,FALSE)</f>
        <v>#N/A</v>
      </c>
      <c r="L154" s="91"/>
      <c r="M154" s="46"/>
      <c r="N154" s="24"/>
      <c r="O154" s="102"/>
    </row>
    <row r="155" spans="6:15" ht="14.25" customHeight="1" x14ac:dyDescent="0.25">
      <c r="F155" s="84"/>
      <c r="G155" s="85" t="e">
        <f>+VLOOKUP(F155,Participants!$A$1:$F$798,2,FALSE)</f>
        <v>#N/A</v>
      </c>
      <c r="H155" s="85" t="e">
        <f>+VLOOKUP(F155,Participants!$A$1:$F$798,4,FALSE)</f>
        <v>#N/A</v>
      </c>
      <c r="I155" s="85" t="e">
        <f>+VLOOKUP(F155,Participants!$A$1:$F$798,5,FALSE)</f>
        <v>#N/A</v>
      </c>
      <c r="J155" s="85" t="e">
        <f>+VLOOKUP(F155,Participants!$A$1:$F$798,3,FALSE)</f>
        <v>#N/A</v>
      </c>
      <c r="K155" s="11" t="e">
        <f>+VLOOKUP(F155,Participants!$A$1:$G$798,7,FALSE)</f>
        <v>#N/A</v>
      </c>
      <c r="L155" s="86"/>
      <c r="M155" s="85"/>
      <c r="N155" s="87"/>
      <c r="O155" s="102"/>
    </row>
    <row r="156" spans="6:15" ht="14.25" customHeight="1" x14ac:dyDescent="0.25">
      <c r="F156" s="90"/>
      <c r="G156" s="46" t="e">
        <f>+VLOOKUP(F156,Participants!$A$1:$F$798,2,FALSE)</f>
        <v>#N/A</v>
      </c>
      <c r="H156" s="46" t="e">
        <f>+VLOOKUP(F156,Participants!$A$1:$F$798,4,FALSE)</f>
        <v>#N/A</v>
      </c>
      <c r="I156" s="46" t="e">
        <f>+VLOOKUP(F156,Participants!$A$1:$F$798,5,FALSE)</f>
        <v>#N/A</v>
      </c>
      <c r="J156" s="46" t="e">
        <f>+VLOOKUP(F156,Participants!$A$1:$F$798,3,FALSE)</f>
        <v>#N/A</v>
      </c>
      <c r="K156" s="11" t="e">
        <f>+VLOOKUP(F156,Participants!$A$1:$G$798,7,FALSE)</f>
        <v>#N/A</v>
      </c>
      <c r="L156" s="91"/>
      <c r="M156" s="46"/>
      <c r="N156" s="24"/>
      <c r="O156" s="102"/>
    </row>
    <row r="157" spans="6:15" ht="14.25" customHeight="1" x14ac:dyDescent="0.25">
      <c r="F157" s="84"/>
      <c r="G157" s="85" t="e">
        <f>+VLOOKUP(F157,Participants!$A$1:$F$798,2,FALSE)</f>
        <v>#N/A</v>
      </c>
      <c r="H157" s="85" t="e">
        <f>+VLOOKUP(F157,Participants!$A$1:$F$798,4,FALSE)</f>
        <v>#N/A</v>
      </c>
      <c r="I157" s="85" t="e">
        <f>+VLOOKUP(F157,Participants!$A$1:$F$798,5,FALSE)</f>
        <v>#N/A</v>
      </c>
      <c r="J157" s="85" t="e">
        <f>+VLOOKUP(F157,Participants!$A$1:$F$798,3,FALSE)</f>
        <v>#N/A</v>
      </c>
      <c r="K157" s="11" t="e">
        <f>+VLOOKUP(F157,Participants!$A$1:$G$798,7,FALSE)</f>
        <v>#N/A</v>
      </c>
      <c r="L157" s="86"/>
      <c r="M157" s="85"/>
      <c r="N157" s="87"/>
      <c r="O157" s="102"/>
    </row>
    <row r="158" spans="6:15" ht="14.25" customHeight="1" x14ac:dyDescent="0.25">
      <c r="F158" s="90"/>
      <c r="G158" s="46" t="e">
        <f>+VLOOKUP(F158,Participants!$A$1:$F$798,2,FALSE)</f>
        <v>#N/A</v>
      </c>
      <c r="H158" s="46" t="e">
        <f>+VLOOKUP(F158,Participants!$A$1:$F$798,4,FALSE)</f>
        <v>#N/A</v>
      </c>
      <c r="I158" s="46" t="e">
        <f>+VLOOKUP(F158,Participants!$A$1:$F$798,5,FALSE)</f>
        <v>#N/A</v>
      </c>
      <c r="J158" s="46" t="e">
        <f>+VLOOKUP(F158,Participants!$A$1:$F$798,3,FALSE)</f>
        <v>#N/A</v>
      </c>
      <c r="K158" s="11" t="e">
        <f>+VLOOKUP(F158,Participants!$A$1:$G$798,7,FALSE)</f>
        <v>#N/A</v>
      </c>
      <c r="L158" s="91"/>
      <c r="M158" s="46"/>
      <c r="N158" s="24"/>
      <c r="O158" s="102"/>
    </row>
    <row r="159" spans="6:15" ht="14.25" customHeight="1" x14ac:dyDescent="0.25">
      <c r="F159" s="84"/>
      <c r="G159" s="85" t="e">
        <f>+VLOOKUP(F159,Participants!$A$1:$F$798,2,FALSE)</f>
        <v>#N/A</v>
      </c>
      <c r="H159" s="85" t="e">
        <f>+VLOOKUP(F159,Participants!$A$1:$F$798,4,FALSE)</f>
        <v>#N/A</v>
      </c>
      <c r="I159" s="85" t="e">
        <f>+VLOOKUP(F159,Participants!$A$1:$F$798,5,FALSE)</f>
        <v>#N/A</v>
      </c>
      <c r="J159" s="85" t="e">
        <f>+VLOOKUP(F159,Participants!$A$1:$F$798,3,FALSE)</f>
        <v>#N/A</v>
      </c>
      <c r="K159" s="11" t="e">
        <f>+VLOOKUP(F159,Participants!$A$1:$G$798,7,FALSE)</f>
        <v>#N/A</v>
      </c>
      <c r="L159" s="86"/>
      <c r="M159" s="85"/>
      <c r="N159" s="87"/>
      <c r="O159" s="102"/>
    </row>
    <row r="160" spans="6:15" ht="14.25" customHeight="1" x14ac:dyDescent="0.25">
      <c r="F160" s="90"/>
      <c r="G160" s="46" t="e">
        <f>+VLOOKUP(F160,Participants!$A$1:$F$798,2,FALSE)</f>
        <v>#N/A</v>
      </c>
      <c r="H160" s="46" t="e">
        <f>+VLOOKUP(F160,Participants!$A$1:$F$798,4,FALSE)</f>
        <v>#N/A</v>
      </c>
      <c r="I160" s="46" t="e">
        <f>+VLOOKUP(F160,Participants!$A$1:$F$798,5,FALSE)</f>
        <v>#N/A</v>
      </c>
      <c r="J160" s="46" t="e">
        <f>+VLOOKUP(F160,Participants!$A$1:$F$798,3,FALSE)</f>
        <v>#N/A</v>
      </c>
      <c r="K160" s="11" t="e">
        <f>+VLOOKUP(F160,Participants!$A$1:$G$798,7,FALSE)</f>
        <v>#N/A</v>
      </c>
      <c r="L160" s="91"/>
      <c r="M160" s="46"/>
      <c r="N160" s="24"/>
      <c r="O160" s="102"/>
    </row>
    <row r="161" spans="6:15" ht="14.25" customHeight="1" x14ac:dyDescent="0.25">
      <c r="F161" s="84"/>
      <c r="G161" s="85" t="e">
        <f>+VLOOKUP(F161,Participants!$A$1:$F$798,2,FALSE)</f>
        <v>#N/A</v>
      </c>
      <c r="H161" s="85" t="e">
        <f>+VLOOKUP(F161,Participants!$A$1:$F$798,4,FALSE)</f>
        <v>#N/A</v>
      </c>
      <c r="I161" s="85" t="e">
        <f>+VLOOKUP(F161,Participants!$A$1:$F$798,5,FALSE)</f>
        <v>#N/A</v>
      </c>
      <c r="J161" s="85" t="e">
        <f>+VLOOKUP(F161,Participants!$A$1:$F$798,3,FALSE)</f>
        <v>#N/A</v>
      </c>
      <c r="K161" s="11" t="e">
        <f>+VLOOKUP(F161,Participants!$A$1:$G$798,7,FALSE)</f>
        <v>#N/A</v>
      </c>
      <c r="L161" s="86"/>
      <c r="M161" s="85"/>
      <c r="N161" s="87"/>
      <c r="O161" s="102"/>
    </row>
    <row r="162" spans="6:15" ht="14.25" customHeight="1" x14ac:dyDescent="0.25">
      <c r="F162" s="90"/>
      <c r="G162" s="46" t="e">
        <f>+VLOOKUP(F162,Participants!$A$1:$F$798,2,FALSE)</f>
        <v>#N/A</v>
      </c>
      <c r="H162" s="46" t="e">
        <f>+VLOOKUP(F162,Participants!$A$1:$F$798,4,FALSE)</f>
        <v>#N/A</v>
      </c>
      <c r="I162" s="46" t="e">
        <f>+VLOOKUP(F162,Participants!$A$1:$F$798,5,FALSE)</f>
        <v>#N/A</v>
      </c>
      <c r="J162" s="46" t="e">
        <f>+VLOOKUP(F162,Participants!$A$1:$F$798,3,FALSE)</f>
        <v>#N/A</v>
      </c>
      <c r="K162" s="11" t="e">
        <f>+VLOOKUP(F162,Participants!$A$1:$G$798,7,FALSE)</f>
        <v>#N/A</v>
      </c>
      <c r="L162" s="91"/>
      <c r="M162" s="46"/>
      <c r="N162" s="24"/>
      <c r="O162" s="102"/>
    </row>
    <row r="163" spans="6:15" ht="14.25" customHeight="1" x14ac:dyDescent="0.25">
      <c r="F163" s="84"/>
      <c r="G163" s="85" t="e">
        <f>+VLOOKUP(F163,Participants!$A$1:$F$798,2,FALSE)</f>
        <v>#N/A</v>
      </c>
      <c r="H163" s="85" t="e">
        <f>+VLOOKUP(F163,Participants!$A$1:$F$798,4,FALSE)</f>
        <v>#N/A</v>
      </c>
      <c r="I163" s="85" t="e">
        <f>+VLOOKUP(F163,Participants!$A$1:$F$798,5,FALSE)</f>
        <v>#N/A</v>
      </c>
      <c r="J163" s="85" t="e">
        <f>+VLOOKUP(F163,Participants!$A$1:$F$798,3,FALSE)</f>
        <v>#N/A</v>
      </c>
      <c r="K163" s="11" t="e">
        <f>+VLOOKUP(F163,Participants!$A$1:$G$798,7,FALSE)</f>
        <v>#N/A</v>
      </c>
      <c r="L163" s="86"/>
      <c r="M163" s="85"/>
      <c r="N163" s="87"/>
      <c r="O163" s="102"/>
    </row>
    <row r="164" spans="6:15" ht="14.25" customHeight="1" x14ac:dyDescent="0.25">
      <c r="F164" s="90"/>
      <c r="G164" s="46" t="e">
        <f>+VLOOKUP(F164,Participants!$A$1:$F$798,2,FALSE)</f>
        <v>#N/A</v>
      </c>
      <c r="H164" s="46" t="e">
        <f>+VLOOKUP(F164,Participants!$A$1:$F$798,4,FALSE)</f>
        <v>#N/A</v>
      </c>
      <c r="I164" s="46" t="e">
        <f>+VLOOKUP(F164,Participants!$A$1:$F$798,5,FALSE)</f>
        <v>#N/A</v>
      </c>
      <c r="J164" s="46" t="e">
        <f>+VLOOKUP(F164,Participants!$A$1:$F$798,3,FALSE)</f>
        <v>#N/A</v>
      </c>
      <c r="K164" s="11" t="e">
        <f>+VLOOKUP(F164,Participants!$A$1:$G$798,7,FALSE)</f>
        <v>#N/A</v>
      </c>
      <c r="L164" s="91"/>
      <c r="M164" s="46"/>
      <c r="N164" s="24"/>
      <c r="O164" s="102"/>
    </row>
    <row r="165" spans="6:15" ht="14.25" customHeight="1" x14ac:dyDescent="0.25">
      <c r="F165" s="84"/>
      <c r="G165" s="85" t="e">
        <f>+VLOOKUP(F165,Participants!$A$1:$F$798,2,FALSE)</f>
        <v>#N/A</v>
      </c>
      <c r="H165" s="85" t="e">
        <f>+VLOOKUP(F165,Participants!$A$1:$F$798,4,FALSE)</f>
        <v>#N/A</v>
      </c>
      <c r="I165" s="85" t="e">
        <f>+VLOOKUP(F165,Participants!$A$1:$F$798,5,FALSE)</f>
        <v>#N/A</v>
      </c>
      <c r="J165" s="85" t="e">
        <f>+VLOOKUP(F165,Participants!$A$1:$F$798,3,FALSE)</f>
        <v>#N/A</v>
      </c>
      <c r="K165" s="11" t="e">
        <f>+VLOOKUP(F165,Participants!$A$1:$G$798,7,FALSE)</f>
        <v>#N/A</v>
      </c>
      <c r="L165" s="86"/>
      <c r="M165" s="85"/>
      <c r="N165" s="87"/>
      <c r="O165" s="102"/>
    </row>
    <row r="166" spans="6:15" ht="14.25" customHeight="1" x14ac:dyDescent="0.25">
      <c r="F166" s="90"/>
      <c r="G166" s="46" t="e">
        <f>+VLOOKUP(F166,Participants!$A$1:$F$798,2,FALSE)</f>
        <v>#N/A</v>
      </c>
      <c r="H166" s="46" t="e">
        <f>+VLOOKUP(F166,Participants!$A$1:$F$798,4,FALSE)</f>
        <v>#N/A</v>
      </c>
      <c r="I166" s="46" t="e">
        <f>+VLOOKUP(F166,Participants!$A$1:$F$798,5,FALSE)</f>
        <v>#N/A</v>
      </c>
      <c r="J166" s="46" t="e">
        <f>+VLOOKUP(F166,Participants!$A$1:$F$798,3,FALSE)</f>
        <v>#N/A</v>
      </c>
      <c r="K166" s="11" t="e">
        <f>+VLOOKUP(F166,Participants!$A$1:$G$798,7,FALSE)</f>
        <v>#N/A</v>
      </c>
      <c r="L166" s="91"/>
      <c r="M166" s="46"/>
      <c r="N166" s="24"/>
      <c r="O166" s="102"/>
    </row>
    <row r="167" spans="6:15" ht="14.25" customHeight="1" x14ac:dyDescent="0.25">
      <c r="F167" s="84"/>
      <c r="G167" s="85" t="e">
        <f>+VLOOKUP(F167,Participants!$A$1:$F$798,2,FALSE)</f>
        <v>#N/A</v>
      </c>
      <c r="H167" s="85" t="e">
        <f>+VLOOKUP(F167,Participants!$A$1:$F$798,4,FALSE)</f>
        <v>#N/A</v>
      </c>
      <c r="I167" s="85" t="e">
        <f>+VLOOKUP(F167,Participants!$A$1:$F$798,5,FALSE)</f>
        <v>#N/A</v>
      </c>
      <c r="J167" s="85" t="e">
        <f>+VLOOKUP(F167,Participants!$A$1:$F$798,3,FALSE)</f>
        <v>#N/A</v>
      </c>
      <c r="K167" s="11" t="e">
        <f>+VLOOKUP(F167,Participants!$A$1:$G$798,7,FALSE)</f>
        <v>#N/A</v>
      </c>
      <c r="L167" s="86"/>
      <c r="M167" s="85"/>
      <c r="N167" s="87"/>
      <c r="O167" s="102"/>
    </row>
    <row r="168" spans="6:15" ht="14.25" customHeight="1" x14ac:dyDescent="0.25">
      <c r="F168" s="90"/>
      <c r="G168" s="46" t="e">
        <f>+VLOOKUP(F168,Participants!$A$1:$F$798,2,FALSE)</f>
        <v>#N/A</v>
      </c>
      <c r="H168" s="46" t="e">
        <f>+VLOOKUP(F168,Participants!$A$1:$F$798,4,FALSE)</f>
        <v>#N/A</v>
      </c>
      <c r="I168" s="46" t="e">
        <f>+VLOOKUP(F168,Participants!$A$1:$F$798,5,FALSE)</f>
        <v>#N/A</v>
      </c>
      <c r="J168" s="46" t="e">
        <f>+VLOOKUP(F168,Participants!$A$1:$F$798,3,FALSE)</f>
        <v>#N/A</v>
      </c>
      <c r="K168" s="11" t="e">
        <f>+VLOOKUP(F168,Participants!$A$1:$G$798,7,FALSE)</f>
        <v>#N/A</v>
      </c>
      <c r="L168" s="91"/>
      <c r="M168" s="46"/>
      <c r="N168" s="24"/>
      <c r="O168" s="102"/>
    </row>
    <row r="169" spans="6:15" ht="14.25" customHeight="1" x14ac:dyDescent="0.25">
      <c r="F169" s="84"/>
      <c r="G169" s="85" t="e">
        <f>+VLOOKUP(F169,Participants!$A$1:$F$798,2,FALSE)</f>
        <v>#N/A</v>
      </c>
      <c r="H169" s="85" t="e">
        <f>+VLOOKUP(F169,Participants!$A$1:$F$798,4,FALSE)</f>
        <v>#N/A</v>
      </c>
      <c r="I169" s="85" t="e">
        <f>+VLOOKUP(F169,Participants!$A$1:$F$798,5,FALSE)</f>
        <v>#N/A</v>
      </c>
      <c r="J169" s="85" t="e">
        <f>+VLOOKUP(F169,Participants!$A$1:$F$798,3,FALSE)</f>
        <v>#N/A</v>
      </c>
      <c r="K169" s="11" t="e">
        <f>+VLOOKUP(F169,Participants!$A$1:$G$798,7,FALSE)</f>
        <v>#N/A</v>
      </c>
      <c r="L169" s="86"/>
      <c r="M169" s="85"/>
      <c r="N169" s="87"/>
      <c r="O169" s="102"/>
    </row>
    <row r="170" spans="6:15" ht="14.25" customHeight="1" x14ac:dyDescent="0.25">
      <c r="F170" s="90"/>
      <c r="G170" s="46" t="e">
        <f>+VLOOKUP(F170,Participants!$A$1:$F$798,2,FALSE)</f>
        <v>#N/A</v>
      </c>
      <c r="H170" s="46" t="e">
        <f>+VLOOKUP(F170,Participants!$A$1:$F$798,4,FALSE)</f>
        <v>#N/A</v>
      </c>
      <c r="I170" s="46" t="e">
        <f>+VLOOKUP(F170,Participants!$A$1:$F$798,5,FALSE)</f>
        <v>#N/A</v>
      </c>
      <c r="J170" s="46" t="e">
        <f>+VLOOKUP(F170,Participants!$A$1:$F$798,3,FALSE)</f>
        <v>#N/A</v>
      </c>
      <c r="K170" s="11" t="e">
        <f>+VLOOKUP(F170,Participants!$A$1:$G$798,7,FALSE)</f>
        <v>#N/A</v>
      </c>
      <c r="L170" s="91"/>
      <c r="M170" s="46"/>
      <c r="N170" s="24"/>
      <c r="O170" s="102"/>
    </row>
    <row r="171" spans="6:15" ht="14.25" customHeight="1" x14ac:dyDescent="0.25">
      <c r="F171" s="84"/>
      <c r="G171" s="85" t="e">
        <f>+VLOOKUP(F171,Participants!$A$1:$F$798,2,FALSE)</f>
        <v>#N/A</v>
      </c>
      <c r="H171" s="85" t="e">
        <f>+VLOOKUP(F171,Participants!$A$1:$F$798,4,FALSE)</f>
        <v>#N/A</v>
      </c>
      <c r="I171" s="85" t="e">
        <f>+VLOOKUP(F171,Participants!$A$1:$F$798,5,FALSE)</f>
        <v>#N/A</v>
      </c>
      <c r="J171" s="85" t="e">
        <f>+VLOOKUP(F171,Participants!$A$1:$F$798,3,FALSE)</f>
        <v>#N/A</v>
      </c>
      <c r="K171" s="11" t="e">
        <f>+VLOOKUP(F171,Participants!$A$1:$G$798,7,FALSE)</f>
        <v>#N/A</v>
      </c>
      <c r="L171" s="86"/>
      <c r="M171" s="85"/>
      <c r="N171" s="87"/>
      <c r="O171" s="102"/>
    </row>
    <row r="172" spans="6:15" ht="14.25" customHeight="1" x14ac:dyDescent="0.25">
      <c r="F172" s="90"/>
      <c r="G172" s="46" t="e">
        <f>+VLOOKUP(F172,Participants!$A$1:$F$798,2,FALSE)</f>
        <v>#N/A</v>
      </c>
      <c r="H172" s="46" t="e">
        <f>+VLOOKUP(F172,Participants!$A$1:$F$798,4,FALSE)</f>
        <v>#N/A</v>
      </c>
      <c r="I172" s="46" t="e">
        <f>+VLOOKUP(F172,Participants!$A$1:$F$798,5,FALSE)</f>
        <v>#N/A</v>
      </c>
      <c r="J172" s="46" t="e">
        <f>+VLOOKUP(F172,Participants!$A$1:$F$798,3,FALSE)</f>
        <v>#N/A</v>
      </c>
      <c r="K172" s="11" t="e">
        <f>+VLOOKUP(F172,Participants!$A$1:$G$798,7,FALSE)</f>
        <v>#N/A</v>
      </c>
      <c r="L172" s="91"/>
      <c r="M172" s="46"/>
      <c r="N172" s="24"/>
      <c r="O172" s="102"/>
    </row>
    <row r="173" spans="6:15" ht="14.25" customHeight="1" x14ac:dyDescent="0.25">
      <c r="F173" s="84"/>
      <c r="G173" s="85" t="e">
        <f>+VLOOKUP(F173,Participants!$A$1:$F$798,2,FALSE)</f>
        <v>#N/A</v>
      </c>
      <c r="H173" s="85" t="e">
        <f>+VLOOKUP(F173,Participants!$A$1:$F$798,4,FALSE)</f>
        <v>#N/A</v>
      </c>
      <c r="I173" s="85" t="e">
        <f>+VLOOKUP(F173,Participants!$A$1:$F$798,5,FALSE)</f>
        <v>#N/A</v>
      </c>
      <c r="J173" s="85" t="e">
        <f>+VLOOKUP(F173,Participants!$A$1:$F$798,3,FALSE)</f>
        <v>#N/A</v>
      </c>
      <c r="K173" s="11" t="e">
        <f>+VLOOKUP(F173,Participants!$A$1:$G$798,7,FALSE)</f>
        <v>#N/A</v>
      </c>
      <c r="L173" s="86"/>
      <c r="M173" s="85"/>
      <c r="N173" s="87"/>
      <c r="O173" s="102"/>
    </row>
    <row r="174" spans="6:15" ht="14.25" customHeight="1" x14ac:dyDescent="0.25">
      <c r="F174" s="90"/>
      <c r="G174" s="46" t="e">
        <f>+VLOOKUP(F174,Participants!$A$1:$F$798,2,FALSE)</f>
        <v>#N/A</v>
      </c>
      <c r="H174" s="46" t="e">
        <f>+VLOOKUP(F174,Participants!$A$1:$F$798,4,FALSE)</f>
        <v>#N/A</v>
      </c>
      <c r="I174" s="46" t="e">
        <f>+VLOOKUP(F174,Participants!$A$1:$F$798,5,FALSE)</f>
        <v>#N/A</v>
      </c>
      <c r="J174" s="46" t="e">
        <f>+VLOOKUP(F174,Participants!$A$1:$F$798,3,FALSE)</f>
        <v>#N/A</v>
      </c>
      <c r="K174" s="11" t="e">
        <f>+VLOOKUP(F174,Participants!$A$1:$G$798,7,FALSE)</f>
        <v>#N/A</v>
      </c>
      <c r="L174" s="91"/>
      <c r="M174" s="46"/>
      <c r="N174" s="24"/>
      <c r="O174" s="102"/>
    </row>
    <row r="175" spans="6:15" ht="14.25" customHeight="1" x14ac:dyDescent="0.25">
      <c r="F175" s="84"/>
      <c r="G175" s="85" t="e">
        <f>+VLOOKUP(F175,Participants!$A$1:$F$798,2,FALSE)</f>
        <v>#N/A</v>
      </c>
      <c r="H175" s="85" t="e">
        <f>+VLOOKUP(F175,Participants!$A$1:$F$798,4,FALSE)</f>
        <v>#N/A</v>
      </c>
      <c r="I175" s="85" t="e">
        <f>+VLOOKUP(F175,Participants!$A$1:$F$798,5,FALSE)</f>
        <v>#N/A</v>
      </c>
      <c r="J175" s="85" t="e">
        <f>+VLOOKUP(F175,Participants!$A$1:$F$798,3,FALSE)</f>
        <v>#N/A</v>
      </c>
      <c r="K175" s="11" t="e">
        <f>+VLOOKUP(F175,Participants!$A$1:$G$798,7,FALSE)</f>
        <v>#N/A</v>
      </c>
      <c r="L175" s="86"/>
      <c r="M175" s="85"/>
      <c r="N175" s="87"/>
      <c r="O175" s="102"/>
    </row>
    <row r="176" spans="6:15" ht="14.25" customHeight="1" x14ac:dyDescent="0.25">
      <c r="F176" s="90"/>
      <c r="G176" s="46" t="e">
        <f>+VLOOKUP(F176,Participants!$A$1:$F$798,2,FALSE)</f>
        <v>#N/A</v>
      </c>
      <c r="H176" s="46" t="e">
        <f>+VLOOKUP(F176,Participants!$A$1:$F$798,4,FALSE)</f>
        <v>#N/A</v>
      </c>
      <c r="I176" s="46" t="e">
        <f>+VLOOKUP(F176,Participants!$A$1:$F$798,5,FALSE)</f>
        <v>#N/A</v>
      </c>
      <c r="J176" s="46" t="e">
        <f>+VLOOKUP(F176,Participants!$A$1:$F$798,3,FALSE)</f>
        <v>#N/A</v>
      </c>
      <c r="K176" s="11" t="e">
        <f>+VLOOKUP(F176,Participants!$A$1:$G$798,7,FALSE)</f>
        <v>#N/A</v>
      </c>
      <c r="L176" s="91"/>
      <c r="M176" s="46"/>
      <c r="N176" s="24"/>
      <c r="O176" s="102"/>
    </row>
    <row r="177" spans="6:15" ht="14.25" customHeight="1" x14ac:dyDescent="0.25">
      <c r="F177" s="84"/>
      <c r="G177" s="85" t="e">
        <f>+VLOOKUP(F177,Participants!$A$1:$F$798,2,FALSE)</f>
        <v>#N/A</v>
      </c>
      <c r="H177" s="85" t="e">
        <f>+VLOOKUP(F177,Participants!$A$1:$F$798,4,FALSE)</f>
        <v>#N/A</v>
      </c>
      <c r="I177" s="85" t="e">
        <f>+VLOOKUP(F177,Participants!$A$1:$F$798,5,FALSE)</f>
        <v>#N/A</v>
      </c>
      <c r="J177" s="85" t="e">
        <f>+VLOOKUP(F177,Participants!$A$1:$F$798,3,FALSE)</f>
        <v>#N/A</v>
      </c>
      <c r="K177" s="11" t="e">
        <f>+VLOOKUP(F177,Participants!$A$1:$G$798,7,FALSE)</f>
        <v>#N/A</v>
      </c>
      <c r="L177" s="86"/>
      <c r="M177" s="85"/>
      <c r="N177" s="87"/>
      <c r="O177" s="102"/>
    </row>
    <row r="178" spans="6:15" ht="14.25" customHeight="1" x14ac:dyDescent="0.25">
      <c r="F178" s="90"/>
      <c r="G178" s="46" t="e">
        <f>+VLOOKUP(F178,Participants!$A$1:$F$798,2,FALSE)</f>
        <v>#N/A</v>
      </c>
      <c r="H178" s="46" t="e">
        <f>+VLOOKUP(F178,Participants!$A$1:$F$798,4,FALSE)</f>
        <v>#N/A</v>
      </c>
      <c r="I178" s="46" t="e">
        <f>+VLOOKUP(F178,Participants!$A$1:$F$798,5,FALSE)</f>
        <v>#N/A</v>
      </c>
      <c r="J178" s="46" t="e">
        <f>+VLOOKUP(F178,Participants!$A$1:$F$798,3,FALSE)</f>
        <v>#N/A</v>
      </c>
      <c r="K178" s="11" t="e">
        <f>+VLOOKUP(F178,Participants!$A$1:$G$798,7,FALSE)</f>
        <v>#N/A</v>
      </c>
      <c r="L178" s="91"/>
      <c r="M178" s="46"/>
      <c r="N178" s="24"/>
      <c r="O178" s="102"/>
    </row>
    <row r="179" spans="6:15" ht="14.25" customHeight="1" x14ac:dyDescent="0.25">
      <c r="F179" s="84"/>
      <c r="G179" s="85" t="e">
        <f>+VLOOKUP(F179,Participants!$A$1:$F$798,2,FALSE)</f>
        <v>#N/A</v>
      </c>
      <c r="H179" s="85" t="e">
        <f>+VLOOKUP(F179,Participants!$A$1:$F$798,4,FALSE)</f>
        <v>#N/A</v>
      </c>
      <c r="I179" s="85" t="e">
        <f>+VLOOKUP(F179,Participants!$A$1:$F$798,5,FALSE)</f>
        <v>#N/A</v>
      </c>
      <c r="J179" s="85" t="e">
        <f>+VLOOKUP(F179,Participants!$A$1:$F$798,3,FALSE)</f>
        <v>#N/A</v>
      </c>
      <c r="K179" s="11" t="e">
        <f>+VLOOKUP(F179,Participants!$A$1:$G$798,7,FALSE)</f>
        <v>#N/A</v>
      </c>
      <c r="L179" s="86"/>
      <c r="M179" s="85"/>
      <c r="N179" s="87"/>
      <c r="O179" s="102"/>
    </row>
    <row r="180" spans="6:15" ht="14.25" customHeight="1" x14ac:dyDescent="0.25">
      <c r="F180" s="90"/>
      <c r="G180" s="46" t="e">
        <f>+VLOOKUP(F180,Participants!$A$1:$F$798,2,FALSE)</f>
        <v>#N/A</v>
      </c>
      <c r="H180" s="46" t="e">
        <f>+VLOOKUP(F180,Participants!$A$1:$F$798,4,FALSE)</f>
        <v>#N/A</v>
      </c>
      <c r="I180" s="46" t="e">
        <f>+VLOOKUP(F180,Participants!$A$1:$F$798,5,FALSE)</f>
        <v>#N/A</v>
      </c>
      <c r="J180" s="46" t="e">
        <f>+VLOOKUP(F180,Participants!$A$1:$F$798,3,FALSE)</f>
        <v>#N/A</v>
      </c>
      <c r="K180" s="11" t="e">
        <f>+VLOOKUP(F180,Participants!$A$1:$G$798,7,FALSE)</f>
        <v>#N/A</v>
      </c>
      <c r="L180" s="91"/>
      <c r="M180" s="46"/>
      <c r="N180" s="24"/>
      <c r="O180" s="102"/>
    </row>
    <row r="181" spans="6:15" ht="14.25" customHeight="1" x14ac:dyDescent="0.25">
      <c r="F181" s="84"/>
      <c r="G181" s="85" t="e">
        <f>+VLOOKUP(F181,Participants!$A$1:$F$798,2,FALSE)</f>
        <v>#N/A</v>
      </c>
      <c r="H181" s="85" t="e">
        <f>+VLOOKUP(F181,Participants!$A$1:$F$798,4,FALSE)</f>
        <v>#N/A</v>
      </c>
      <c r="I181" s="85" t="e">
        <f>+VLOOKUP(F181,Participants!$A$1:$F$798,5,FALSE)</f>
        <v>#N/A</v>
      </c>
      <c r="J181" s="85" t="e">
        <f>+VLOOKUP(F181,Participants!$A$1:$F$798,3,FALSE)</f>
        <v>#N/A</v>
      </c>
      <c r="K181" s="11" t="e">
        <f>+VLOOKUP(F181,Participants!$A$1:$G$798,7,FALSE)</f>
        <v>#N/A</v>
      </c>
      <c r="L181" s="86"/>
      <c r="M181" s="85"/>
      <c r="N181" s="87"/>
      <c r="O181" s="102"/>
    </row>
    <row r="182" spans="6:15" ht="14.25" customHeight="1" x14ac:dyDescent="0.25">
      <c r="F182" s="90"/>
      <c r="G182" s="46" t="e">
        <f>+VLOOKUP(F182,Participants!$A$1:$F$798,2,FALSE)</f>
        <v>#N/A</v>
      </c>
      <c r="H182" s="46" t="e">
        <f>+VLOOKUP(F182,Participants!$A$1:$F$798,4,FALSE)</f>
        <v>#N/A</v>
      </c>
      <c r="I182" s="46" t="e">
        <f>+VLOOKUP(F182,Participants!$A$1:$F$798,5,FALSE)</f>
        <v>#N/A</v>
      </c>
      <c r="J182" s="46" t="e">
        <f>+VLOOKUP(F182,Participants!$A$1:$F$798,3,FALSE)</f>
        <v>#N/A</v>
      </c>
      <c r="K182" s="11" t="e">
        <f>+VLOOKUP(F182,Participants!$A$1:$G$798,7,FALSE)</f>
        <v>#N/A</v>
      </c>
      <c r="L182" s="91"/>
      <c r="M182" s="46"/>
      <c r="N182" s="24"/>
      <c r="O182" s="102"/>
    </row>
    <row r="183" spans="6:15" ht="14.25" customHeight="1" x14ac:dyDescent="0.25">
      <c r="F183" s="84"/>
      <c r="G183" s="85" t="e">
        <f>+VLOOKUP(F183,Participants!$A$1:$F$798,2,FALSE)</f>
        <v>#N/A</v>
      </c>
      <c r="H183" s="85" t="e">
        <f>+VLOOKUP(F183,Participants!$A$1:$F$798,4,FALSE)</f>
        <v>#N/A</v>
      </c>
      <c r="I183" s="85" t="e">
        <f>+VLOOKUP(F183,Participants!$A$1:$F$798,5,FALSE)</f>
        <v>#N/A</v>
      </c>
      <c r="J183" s="85" t="e">
        <f>+VLOOKUP(F183,Participants!$A$1:$F$798,3,FALSE)</f>
        <v>#N/A</v>
      </c>
      <c r="K183" s="11" t="e">
        <f>+VLOOKUP(F183,Participants!$A$1:$G$798,7,FALSE)</f>
        <v>#N/A</v>
      </c>
      <c r="L183" s="86"/>
      <c r="M183" s="85"/>
      <c r="N183" s="87"/>
      <c r="O183" s="102"/>
    </row>
    <row r="184" spans="6:15" ht="14.25" customHeight="1" x14ac:dyDescent="0.25">
      <c r="F184" s="90"/>
      <c r="G184" s="46" t="e">
        <f>+VLOOKUP(F184,Participants!$A$1:$F$798,2,FALSE)</f>
        <v>#N/A</v>
      </c>
      <c r="H184" s="46" t="e">
        <f>+VLOOKUP(F184,Participants!$A$1:$F$798,4,FALSE)</f>
        <v>#N/A</v>
      </c>
      <c r="I184" s="46" t="e">
        <f>+VLOOKUP(F184,Participants!$A$1:$F$798,5,FALSE)</f>
        <v>#N/A</v>
      </c>
      <c r="J184" s="46" t="e">
        <f>+VLOOKUP(F184,Participants!$A$1:$F$798,3,FALSE)</f>
        <v>#N/A</v>
      </c>
      <c r="K184" s="11" t="e">
        <f>+VLOOKUP(F184,Participants!$A$1:$G$798,7,FALSE)</f>
        <v>#N/A</v>
      </c>
      <c r="L184" s="91"/>
      <c r="M184" s="46"/>
      <c r="N184" s="24"/>
      <c r="O184" s="102"/>
    </row>
    <row r="185" spans="6:15" ht="14.25" customHeight="1" x14ac:dyDescent="0.25">
      <c r="F185" s="84"/>
      <c r="G185" s="85" t="e">
        <f>+VLOOKUP(F185,Participants!$A$1:$F$798,2,FALSE)</f>
        <v>#N/A</v>
      </c>
      <c r="H185" s="85" t="e">
        <f>+VLOOKUP(F185,Participants!$A$1:$F$798,4,FALSE)</f>
        <v>#N/A</v>
      </c>
      <c r="I185" s="85" t="e">
        <f>+VLOOKUP(F185,Participants!$A$1:$F$798,5,FALSE)</f>
        <v>#N/A</v>
      </c>
      <c r="J185" s="85" t="e">
        <f>+VLOOKUP(F185,Participants!$A$1:$F$798,3,FALSE)</f>
        <v>#N/A</v>
      </c>
      <c r="K185" s="11" t="e">
        <f>+VLOOKUP(F185,Participants!$A$1:$G$798,7,FALSE)</f>
        <v>#N/A</v>
      </c>
      <c r="L185" s="86"/>
      <c r="M185" s="85"/>
      <c r="N185" s="87"/>
      <c r="O185" s="102"/>
    </row>
    <row r="186" spans="6:15" ht="14.25" customHeight="1" x14ac:dyDescent="0.25">
      <c r="F186" s="90"/>
      <c r="G186" s="46" t="e">
        <f>+VLOOKUP(F186,Participants!$A$1:$F$798,2,FALSE)</f>
        <v>#N/A</v>
      </c>
      <c r="H186" s="46" t="e">
        <f>+VLOOKUP(F186,Participants!$A$1:$F$798,4,FALSE)</f>
        <v>#N/A</v>
      </c>
      <c r="I186" s="46" t="e">
        <f>+VLOOKUP(F186,Participants!$A$1:$F$798,5,FALSE)</f>
        <v>#N/A</v>
      </c>
      <c r="J186" s="46" t="e">
        <f>+VLOOKUP(F186,Participants!$A$1:$F$798,3,FALSE)</f>
        <v>#N/A</v>
      </c>
      <c r="K186" s="11" t="e">
        <f>+VLOOKUP(F186,Participants!$A$1:$G$798,7,FALSE)</f>
        <v>#N/A</v>
      </c>
      <c r="L186" s="91"/>
      <c r="M186" s="46"/>
      <c r="N186" s="24"/>
      <c r="O186" s="102"/>
    </row>
    <row r="187" spans="6:15" ht="14.25" customHeight="1" x14ac:dyDescent="0.25">
      <c r="F187" s="84"/>
      <c r="G187" s="85" t="e">
        <f>+VLOOKUP(F187,Participants!$A$1:$F$798,2,FALSE)</f>
        <v>#N/A</v>
      </c>
      <c r="H187" s="85" t="e">
        <f>+VLOOKUP(F187,Participants!$A$1:$F$798,4,FALSE)</f>
        <v>#N/A</v>
      </c>
      <c r="I187" s="85" t="e">
        <f>+VLOOKUP(F187,Participants!$A$1:$F$798,5,FALSE)</f>
        <v>#N/A</v>
      </c>
      <c r="J187" s="85" t="e">
        <f>+VLOOKUP(F187,Participants!$A$1:$F$798,3,FALSE)</f>
        <v>#N/A</v>
      </c>
      <c r="K187" s="11" t="e">
        <f>+VLOOKUP(F187,Participants!$A$1:$G$798,7,FALSE)</f>
        <v>#N/A</v>
      </c>
      <c r="L187" s="86"/>
      <c r="M187" s="85"/>
      <c r="N187" s="87"/>
      <c r="O187" s="102"/>
    </row>
    <row r="188" spans="6:15" ht="14.25" customHeight="1" x14ac:dyDescent="0.25">
      <c r="F188" s="90"/>
      <c r="G188" s="46" t="e">
        <f>+VLOOKUP(F188,Participants!$A$1:$F$798,2,FALSE)</f>
        <v>#N/A</v>
      </c>
      <c r="H188" s="46" t="e">
        <f>+VLOOKUP(F188,Participants!$A$1:$F$798,4,FALSE)</f>
        <v>#N/A</v>
      </c>
      <c r="I188" s="46" t="e">
        <f>+VLOOKUP(F188,Participants!$A$1:$F$798,5,FALSE)</f>
        <v>#N/A</v>
      </c>
      <c r="J188" s="46" t="e">
        <f>+VLOOKUP(F188,Participants!$A$1:$F$798,3,FALSE)</f>
        <v>#N/A</v>
      </c>
      <c r="K188" s="11" t="e">
        <f>+VLOOKUP(F188,Participants!$A$1:$G$798,7,FALSE)</f>
        <v>#N/A</v>
      </c>
      <c r="L188" s="91"/>
      <c r="M188" s="46"/>
      <c r="N188" s="24"/>
      <c r="O188" s="102"/>
    </row>
    <row r="189" spans="6:15" ht="14.25" customHeight="1" x14ac:dyDescent="0.25">
      <c r="F189" s="84"/>
      <c r="G189" s="85" t="e">
        <f>+VLOOKUP(F189,Participants!$A$1:$F$798,2,FALSE)</f>
        <v>#N/A</v>
      </c>
      <c r="H189" s="85" t="e">
        <f>+VLOOKUP(F189,Participants!$A$1:$F$798,4,FALSE)</f>
        <v>#N/A</v>
      </c>
      <c r="I189" s="85" t="e">
        <f>+VLOOKUP(F189,Participants!$A$1:$F$798,5,FALSE)</f>
        <v>#N/A</v>
      </c>
      <c r="J189" s="85" t="e">
        <f>+VLOOKUP(F189,Participants!$A$1:$F$798,3,FALSE)</f>
        <v>#N/A</v>
      </c>
      <c r="K189" s="11" t="e">
        <f>+VLOOKUP(F189,Participants!$A$1:$G$798,7,FALSE)</f>
        <v>#N/A</v>
      </c>
      <c r="L189" s="86"/>
      <c r="M189" s="85"/>
      <c r="N189" s="87"/>
      <c r="O189" s="102"/>
    </row>
    <row r="190" spans="6:15" ht="14.25" customHeight="1" x14ac:dyDescent="0.25">
      <c r="F190" s="90"/>
      <c r="G190" s="46" t="e">
        <f>+VLOOKUP(F190,Participants!$A$1:$F$798,2,FALSE)</f>
        <v>#N/A</v>
      </c>
      <c r="H190" s="46" t="e">
        <f>+VLOOKUP(F190,Participants!$A$1:$F$798,4,FALSE)</f>
        <v>#N/A</v>
      </c>
      <c r="I190" s="46" t="e">
        <f>+VLOOKUP(F190,Participants!$A$1:$F$798,5,FALSE)</f>
        <v>#N/A</v>
      </c>
      <c r="J190" s="46" t="e">
        <f>+VLOOKUP(F190,Participants!$A$1:$F$798,3,FALSE)</f>
        <v>#N/A</v>
      </c>
      <c r="K190" s="11" t="e">
        <f>+VLOOKUP(F190,Participants!$A$1:$G$798,7,FALSE)</f>
        <v>#N/A</v>
      </c>
      <c r="L190" s="91"/>
      <c r="M190" s="46"/>
      <c r="N190" s="24"/>
      <c r="O190" s="102"/>
    </row>
    <row r="191" spans="6:15" ht="14.25" customHeight="1" x14ac:dyDescent="0.25">
      <c r="F191" s="84"/>
      <c r="G191" s="85" t="e">
        <f>+VLOOKUP(F191,Participants!$A$1:$F$798,2,FALSE)</f>
        <v>#N/A</v>
      </c>
      <c r="H191" s="85" t="e">
        <f>+VLOOKUP(F191,Participants!$A$1:$F$798,4,FALSE)</f>
        <v>#N/A</v>
      </c>
      <c r="I191" s="85" t="e">
        <f>+VLOOKUP(F191,Participants!$A$1:$F$798,5,FALSE)</f>
        <v>#N/A</v>
      </c>
      <c r="J191" s="85" t="e">
        <f>+VLOOKUP(F191,Participants!$A$1:$F$798,3,FALSE)</f>
        <v>#N/A</v>
      </c>
      <c r="K191" s="11" t="e">
        <f>+VLOOKUP(F191,Participants!$A$1:$G$798,7,FALSE)</f>
        <v>#N/A</v>
      </c>
      <c r="L191" s="86"/>
      <c r="M191" s="85"/>
      <c r="N191" s="87"/>
      <c r="O191" s="102"/>
    </row>
    <row r="192" spans="6:15" ht="14.25" customHeight="1" x14ac:dyDescent="0.25">
      <c r="F192" s="90"/>
      <c r="G192" s="46" t="e">
        <f>+VLOOKUP(F192,Participants!$A$1:$F$798,2,FALSE)</f>
        <v>#N/A</v>
      </c>
      <c r="H192" s="46" t="e">
        <f>+VLOOKUP(F192,Participants!$A$1:$F$798,4,FALSE)</f>
        <v>#N/A</v>
      </c>
      <c r="I192" s="46" t="e">
        <f>+VLOOKUP(F192,Participants!$A$1:$F$798,5,FALSE)</f>
        <v>#N/A</v>
      </c>
      <c r="J192" s="46" t="e">
        <f>+VLOOKUP(F192,Participants!$A$1:$F$798,3,FALSE)</f>
        <v>#N/A</v>
      </c>
      <c r="K192" s="11" t="e">
        <f>+VLOOKUP(F192,Participants!$A$1:$G$798,7,FALSE)</f>
        <v>#N/A</v>
      </c>
      <c r="L192" s="91"/>
      <c r="M192" s="46"/>
      <c r="N192" s="24"/>
      <c r="O192" s="102"/>
    </row>
    <row r="193" spans="6:15" ht="14.25" customHeight="1" x14ac:dyDescent="0.25">
      <c r="F193" s="84"/>
      <c r="G193" s="85" t="e">
        <f>+VLOOKUP(F193,Participants!$A$1:$F$798,2,FALSE)</f>
        <v>#N/A</v>
      </c>
      <c r="H193" s="85" t="e">
        <f>+VLOOKUP(F193,Participants!$A$1:$F$798,4,FALSE)</f>
        <v>#N/A</v>
      </c>
      <c r="I193" s="85" t="e">
        <f>+VLOOKUP(F193,Participants!$A$1:$F$798,5,FALSE)</f>
        <v>#N/A</v>
      </c>
      <c r="J193" s="85" t="e">
        <f>+VLOOKUP(F193,Participants!$A$1:$F$798,3,FALSE)</f>
        <v>#N/A</v>
      </c>
      <c r="K193" s="11" t="e">
        <f>+VLOOKUP(F193,Participants!$A$1:$G$798,7,FALSE)</f>
        <v>#N/A</v>
      </c>
      <c r="L193" s="86"/>
      <c r="M193" s="85"/>
      <c r="N193" s="87"/>
      <c r="O193" s="102"/>
    </row>
    <row r="194" spans="6:15" ht="14.25" customHeight="1" x14ac:dyDescent="0.25">
      <c r="F194" s="90"/>
      <c r="G194" s="46" t="e">
        <f>+VLOOKUP(F194,Participants!$A$1:$F$798,2,FALSE)</f>
        <v>#N/A</v>
      </c>
      <c r="H194" s="46" t="e">
        <f>+VLOOKUP(F194,Participants!$A$1:$F$798,4,FALSE)</f>
        <v>#N/A</v>
      </c>
      <c r="I194" s="46" t="e">
        <f>+VLOOKUP(F194,Participants!$A$1:$F$798,5,FALSE)</f>
        <v>#N/A</v>
      </c>
      <c r="J194" s="46" t="e">
        <f>+VLOOKUP(F194,Participants!$A$1:$F$798,3,FALSE)</f>
        <v>#N/A</v>
      </c>
      <c r="K194" s="11" t="e">
        <f>+VLOOKUP(F194,Participants!$A$1:$G$798,7,FALSE)</f>
        <v>#N/A</v>
      </c>
      <c r="L194" s="91"/>
      <c r="M194" s="46"/>
      <c r="N194" s="24"/>
      <c r="O194" s="102"/>
    </row>
    <row r="195" spans="6:15" ht="14.25" customHeight="1" x14ac:dyDescent="0.25">
      <c r="F195" s="84"/>
      <c r="G195" s="85" t="e">
        <f>+VLOOKUP(F195,Participants!$A$1:$F$798,2,FALSE)</f>
        <v>#N/A</v>
      </c>
      <c r="H195" s="85" t="e">
        <f>+VLOOKUP(F195,Participants!$A$1:$F$798,4,FALSE)</f>
        <v>#N/A</v>
      </c>
      <c r="I195" s="85" t="e">
        <f>+VLOOKUP(F195,Participants!$A$1:$F$798,5,FALSE)</f>
        <v>#N/A</v>
      </c>
      <c r="J195" s="85" t="e">
        <f>+VLOOKUP(F195,Participants!$A$1:$F$798,3,FALSE)</f>
        <v>#N/A</v>
      </c>
      <c r="K195" s="11" t="e">
        <f>+VLOOKUP(F195,Participants!$A$1:$G$798,7,FALSE)</f>
        <v>#N/A</v>
      </c>
      <c r="L195" s="86"/>
      <c r="M195" s="85"/>
      <c r="N195" s="87"/>
      <c r="O195" s="102"/>
    </row>
    <row r="196" spans="6:15" ht="14.25" customHeight="1" x14ac:dyDescent="0.25">
      <c r="F196" s="90"/>
      <c r="G196" s="46" t="e">
        <f>+VLOOKUP(F196,Participants!$A$1:$F$798,2,FALSE)</f>
        <v>#N/A</v>
      </c>
      <c r="H196" s="46" t="e">
        <f>+VLOOKUP(F196,Participants!$A$1:$F$798,4,FALSE)</f>
        <v>#N/A</v>
      </c>
      <c r="I196" s="46" t="e">
        <f>+VLOOKUP(F196,Participants!$A$1:$F$798,5,FALSE)</f>
        <v>#N/A</v>
      </c>
      <c r="J196" s="46" t="e">
        <f>+VLOOKUP(F196,Participants!$A$1:$F$798,3,FALSE)</f>
        <v>#N/A</v>
      </c>
      <c r="K196" s="11" t="e">
        <f>+VLOOKUP(F196,Participants!$A$1:$G$798,7,FALSE)</f>
        <v>#N/A</v>
      </c>
      <c r="L196" s="91"/>
      <c r="M196" s="46"/>
      <c r="N196" s="24"/>
      <c r="O196" s="102"/>
    </row>
    <row r="197" spans="6:15" ht="14.25" customHeight="1" x14ac:dyDescent="0.25">
      <c r="F197" s="84"/>
      <c r="G197" s="85" t="e">
        <f>+VLOOKUP(F197,Participants!$A$1:$F$798,2,FALSE)</f>
        <v>#N/A</v>
      </c>
      <c r="H197" s="85" t="e">
        <f>+VLOOKUP(F197,Participants!$A$1:$F$798,4,FALSE)</f>
        <v>#N/A</v>
      </c>
      <c r="I197" s="85" t="e">
        <f>+VLOOKUP(F197,Participants!$A$1:$F$798,5,FALSE)</f>
        <v>#N/A</v>
      </c>
      <c r="J197" s="85" t="e">
        <f>+VLOOKUP(F197,Participants!$A$1:$F$798,3,FALSE)</f>
        <v>#N/A</v>
      </c>
      <c r="K197" s="11" t="e">
        <f>+VLOOKUP(F197,Participants!$A$1:$G$798,7,FALSE)</f>
        <v>#N/A</v>
      </c>
      <c r="L197" s="86"/>
      <c r="M197" s="85"/>
      <c r="N197" s="87"/>
      <c r="O197" s="102"/>
    </row>
    <row r="198" spans="6:15" ht="14.25" customHeight="1" x14ac:dyDescent="0.25">
      <c r="F198" s="90"/>
      <c r="G198" s="46" t="e">
        <f>+VLOOKUP(F198,Participants!$A$1:$F$798,2,FALSE)</f>
        <v>#N/A</v>
      </c>
      <c r="H198" s="46" t="e">
        <f>+VLOOKUP(F198,Participants!$A$1:$F$798,4,FALSE)</f>
        <v>#N/A</v>
      </c>
      <c r="I198" s="46" t="e">
        <f>+VLOOKUP(F198,Participants!$A$1:$F$798,5,FALSE)</f>
        <v>#N/A</v>
      </c>
      <c r="J198" s="46" t="e">
        <f>+VLOOKUP(F198,Participants!$A$1:$F$798,3,FALSE)</f>
        <v>#N/A</v>
      </c>
      <c r="K198" s="11" t="e">
        <f>+VLOOKUP(F198,Participants!$A$1:$G$798,7,FALSE)</f>
        <v>#N/A</v>
      </c>
      <c r="L198" s="91"/>
      <c r="M198" s="46"/>
      <c r="N198" s="24"/>
      <c r="O198" s="102"/>
    </row>
    <row r="199" spans="6:15" ht="14.25" customHeight="1" x14ac:dyDescent="0.25">
      <c r="F199" s="84"/>
      <c r="G199" s="85" t="e">
        <f>+VLOOKUP(F199,Participants!$A$1:$F$798,2,FALSE)</f>
        <v>#N/A</v>
      </c>
      <c r="H199" s="85" t="e">
        <f>+VLOOKUP(F199,Participants!$A$1:$F$798,4,FALSE)</f>
        <v>#N/A</v>
      </c>
      <c r="I199" s="85" t="e">
        <f>+VLOOKUP(F199,Participants!$A$1:$F$798,5,FALSE)</f>
        <v>#N/A</v>
      </c>
      <c r="J199" s="85" t="e">
        <f>+VLOOKUP(F199,Participants!$A$1:$F$798,3,FALSE)</f>
        <v>#N/A</v>
      </c>
      <c r="K199" s="11" t="e">
        <f>+VLOOKUP(F199,Participants!$A$1:$G$798,7,FALSE)</f>
        <v>#N/A</v>
      </c>
      <c r="L199" s="86"/>
      <c r="M199" s="85"/>
      <c r="N199" s="87"/>
      <c r="O199" s="102"/>
    </row>
    <row r="200" spans="6:15" ht="14.25" customHeight="1" x14ac:dyDescent="0.25">
      <c r="F200" s="90"/>
      <c r="G200" s="46" t="e">
        <f>+VLOOKUP(F200,Participants!$A$1:$F$798,2,FALSE)</f>
        <v>#N/A</v>
      </c>
      <c r="H200" s="46" t="e">
        <f>+VLOOKUP(F200,Participants!$A$1:$F$798,4,FALSE)</f>
        <v>#N/A</v>
      </c>
      <c r="I200" s="46" t="e">
        <f>+VLOOKUP(F200,Participants!$A$1:$F$798,5,FALSE)</f>
        <v>#N/A</v>
      </c>
      <c r="J200" s="46" t="e">
        <f>+VLOOKUP(F200,Participants!$A$1:$F$798,3,FALSE)</f>
        <v>#N/A</v>
      </c>
      <c r="K200" s="11" t="e">
        <f>+VLOOKUP(F200,Participants!$A$1:$G$798,7,FALSE)</f>
        <v>#N/A</v>
      </c>
      <c r="L200" s="91"/>
      <c r="M200" s="46"/>
      <c r="N200" s="24"/>
      <c r="O200" s="102"/>
    </row>
    <row r="201" spans="6:15" ht="14.25" customHeight="1" x14ac:dyDescent="0.25">
      <c r="F201" s="84"/>
      <c r="G201" s="85" t="e">
        <f>+VLOOKUP(F201,Participants!$A$1:$F$798,2,FALSE)</f>
        <v>#N/A</v>
      </c>
      <c r="H201" s="85" t="e">
        <f>+VLOOKUP(F201,Participants!$A$1:$F$798,4,FALSE)</f>
        <v>#N/A</v>
      </c>
      <c r="I201" s="85" t="e">
        <f>+VLOOKUP(F201,Participants!$A$1:$F$798,5,FALSE)</f>
        <v>#N/A</v>
      </c>
      <c r="J201" s="85" t="e">
        <f>+VLOOKUP(F201,Participants!$A$1:$F$798,3,FALSE)</f>
        <v>#N/A</v>
      </c>
      <c r="K201" s="11" t="e">
        <f>+VLOOKUP(F201,Participants!$A$1:$G$798,7,FALSE)</f>
        <v>#N/A</v>
      </c>
      <c r="L201" s="86"/>
      <c r="M201" s="85"/>
      <c r="N201" s="87"/>
      <c r="O201" s="102"/>
    </row>
    <row r="202" spans="6:15" ht="14.25" customHeight="1" x14ac:dyDescent="0.25">
      <c r="F202" s="90"/>
      <c r="G202" s="46" t="e">
        <f>+VLOOKUP(F202,Participants!$A$1:$F$798,2,FALSE)</f>
        <v>#N/A</v>
      </c>
      <c r="H202" s="46" t="e">
        <f>+VLOOKUP(F202,Participants!$A$1:$F$798,4,FALSE)</f>
        <v>#N/A</v>
      </c>
      <c r="I202" s="46" t="e">
        <f>+VLOOKUP(F202,Participants!$A$1:$F$798,5,FALSE)</f>
        <v>#N/A</v>
      </c>
      <c r="J202" s="46" t="e">
        <f>+VLOOKUP(F202,Participants!$A$1:$F$798,3,FALSE)</f>
        <v>#N/A</v>
      </c>
      <c r="K202" s="11" t="e">
        <f>+VLOOKUP(F202,Participants!$A$1:$G$798,7,FALSE)</f>
        <v>#N/A</v>
      </c>
      <c r="L202" s="91"/>
      <c r="M202" s="46"/>
      <c r="N202" s="24"/>
      <c r="O202" s="102"/>
    </row>
    <row r="203" spans="6:15" ht="14.25" customHeight="1" x14ac:dyDescent="0.25">
      <c r="F203" s="84"/>
      <c r="G203" s="85" t="e">
        <f>+VLOOKUP(F203,Participants!$A$1:$F$798,2,FALSE)</f>
        <v>#N/A</v>
      </c>
      <c r="H203" s="85" t="e">
        <f>+VLOOKUP(F203,Participants!$A$1:$F$798,4,FALSE)</f>
        <v>#N/A</v>
      </c>
      <c r="I203" s="85" t="e">
        <f>+VLOOKUP(F203,Participants!$A$1:$F$798,5,FALSE)</f>
        <v>#N/A</v>
      </c>
      <c r="J203" s="85" t="e">
        <f>+VLOOKUP(F203,Participants!$A$1:$F$798,3,FALSE)</f>
        <v>#N/A</v>
      </c>
      <c r="K203" s="11" t="e">
        <f>+VLOOKUP(F203,Participants!$A$1:$G$798,7,FALSE)</f>
        <v>#N/A</v>
      </c>
      <c r="L203" s="86"/>
      <c r="M203" s="85"/>
      <c r="N203" s="87"/>
      <c r="O203" s="102"/>
    </row>
    <row r="204" spans="6:15" ht="14.25" customHeight="1" x14ac:dyDescent="0.25">
      <c r="F204" s="90"/>
      <c r="G204" s="46" t="e">
        <f>+VLOOKUP(F204,Participants!$A$1:$F$798,2,FALSE)</f>
        <v>#N/A</v>
      </c>
      <c r="H204" s="46" t="e">
        <f>+VLOOKUP(F204,Participants!$A$1:$F$798,4,FALSE)</f>
        <v>#N/A</v>
      </c>
      <c r="I204" s="46" t="e">
        <f>+VLOOKUP(F204,Participants!$A$1:$F$798,5,FALSE)</f>
        <v>#N/A</v>
      </c>
      <c r="J204" s="46" t="e">
        <f>+VLOOKUP(F204,Participants!$A$1:$F$798,3,FALSE)</f>
        <v>#N/A</v>
      </c>
      <c r="K204" s="11" t="e">
        <f>+VLOOKUP(F204,Participants!$A$1:$G$798,7,FALSE)</f>
        <v>#N/A</v>
      </c>
      <c r="L204" s="91"/>
      <c r="M204" s="46"/>
      <c r="N204" s="24"/>
      <c r="O204" s="102"/>
    </row>
    <row r="205" spans="6:15" ht="14.25" customHeight="1" x14ac:dyDescent="0.25">
      <c r="F205" s="84"/>
      <c r="G205" s="85" t="e">
        <f>+VLOOKUP(F205,Participants!$A$1:$F$798,2,FALSE)</f>
        <v>#N/A</v>
      </c>
      <c r="H205" s="85" t="e">
        <f>+VLOOKUP(F205,Participants!$A$1:$F$798,4,FALSE)</f>
        <v>#N/A</v>
      </c>
      <c r="I205" s="85" t="e">
        <f>+VLOOKUP(F205,Participants!$A$1:$F$798,5,FALSE)</f>
        <v>#N/A</v>
      </c>
      <c r="J205" s="85" t="e">
        <f>+VLOOKUP(F205,Participants!$A$1:$F$798,3,FALSE)</f>
        <v>#N/A</v>
      </c>
      <c r="K205" s="11" t="e">
        <f>+VLOOKUP(F205,Participants!$A$1:$G$798,7,FALSE)</f>
        <v>#N/A</v>
      </c>
      <c r="L205" s="86"/>
      <c r="M205" s="85"/>
      <c r="N205" s="87"/>
      <c r="O205" s="102"/>
    </row>
    <row r="206" spans="6:15" ht="14.25" customHeight="1" x14ac:dyDescent="0.25">
      <c r="F206" s="90"/>
      <c r="G206" s="46" t="e">
        <f>+VLOOKUP(F206,Participants!$A$1:$F$798,2,FALSE)</f>
        <v>#N/A</v>
      </c>
      <c r="H206" s="46" t="e">
        <f>+VLOOKUP(F206,Participants!$A$1:$F$798,4,FALSE)</f>
        <v>#N/A</v>
      </c>
      <c r="I206" s="46" t="e">
        <f>+VLOOKUP(F206,Participants!$A$1:$F$798,5,FALSE)</f>
        <v>#N/A</v>
      </c>
      <c r="J206" s="46" t="e">
        <f>+VLOOKUP(F206,Participants!$A$1:$F$798,3,FALSE)</f>
        <v>#N/A</v>
      </c>
      <c r="K206" s="11" t="e">
        <f>+VLOOKUP(F206,Participants!$A$1:$G$798,7,FALSE)</f>
        <v>#N/A</v>
      </c>
      <c r="L206" s="91"/>
      <c r="M206" s="46"/>
      <c r="N206" s="24"/>
      <c r="O206" s="102"/>
    </row>
    <row r="207" spans="6:15" ht="14.25" customHeight="1" x14ac:dyDescent="0.25">
      <c r="F207" s="84"/>
      <c r="G207" s="85" t="e">
        <f>+VLOOKUP(F207,Participants!$A$1:$F$798,2,FALSE)</f>
        <v>#N/A</v>
      </c>
      <c r="H207" s="85" t="e">
        <f>+VLOOKUP(F207,Participants!$A$1:$F$798,4,FALSE)</f>
        <v>#N/A</v>
      </c>
      <c r="I207" s="85" t="e">
        <f>+VLOOKUP(F207,Participants!$A$1:$F$798,5,FALSE)</f>
        <v>#N/A</v>
      </c>
      <c r="J207" s="85" t="e">
        <f>+VLOOKUP(F207,Participants!$A$1:$F$798,3,FALSE)</f>
        <v>#N/A</v>
      </c>
      <c r="K207" s="11" t="e">
        <f>+VLOOKUP(F207,Participants!$A$1:$G$798,7,FALSE)</f>
        <v>#N/A</v>
      </c>
      <c r="L207" s="86"/>
      <c r="M207" s="85"/>
      <c r="N207" s="87"/>
      <c r="O207" s="102"/>
    </row>
    <row r="208" spans="6:15" ht="14.25" customHeight="1" x14ac:dyDescent="0.25">
      <c r="F208" s="90"/>
      <c r="G208" s="46" t="e">
        <f>+VLOOKUP(F208,Participants!$A$1:$F$798,2,FALSE)</f>
        <v>#N/A</v>
      </c>
      <c r="H208" s="46" t="e">
        <f>+VLOOKUP(F208,Participants!$A$1:$F$798,4,FALSE)</f>
        <v>#N/A</v>
      </c>
      <c r="I208" s="46" t="e">
        <f>+VLOOKUP(F208,Participants!$A$1:$F$798,5,FALSE)</f>
        <v>#N/A</v>
      </c>
      <c r="J208" s="46" t="e">
        <f>+VLOOKUP(F208,Participants!$A$1:$F$798,3,FALSE)</f>
        <v>#N/A</v>
      </c>
      <c r="K208" s="11" t="e">
        <f>+VLOOKUP(F208,Participants!$A$1:$G$798,7,FALSE)</f>
        <v>#N/A</v>
      </c>
      <c r="L208" s="91"/>
      <c r="M208" s="46"/>
      <c r="N208" s="24"/>
      <c r="O208" s="102"/>
    </row>
    <row r="209" spans="6:15" ht="14.25" customHeight="1" x14ac:dyDescent="0.25">
      <c r="F209" s="84"/>
      <c r="G209" s="85" t="e">
        <f>+VLOOKUP(F209,Participants!$A$1:$F$798,2,FALSE)</f>
        <v>#N/A</v>
      </c>
      <c r="H209" s="85" t="e">
        <f>+VLOOKUP(F209,Participants!$A$1:$F$798,4,FALSE)</f>
        <v>#N/A</v>
      </c>
      <c r="I209" s="85" t="e">
        <f>+VLOOKUP(F209,Participants!$A$1:$F$798,5,FALSE)</f>
        <v>#N/A</v>
      </c>
      <c r="J209" s="85" t="e">
        <f>+VLOOKUP(F209,Participants!$A$1:$F$798,3,FALSE)</f>
        <v>#N/A</v>
      </c>
      <c r="K209" s="11" t="e">
        <f>+VLOOKUP(F209,Participants!$A$1:$G$798,7,FALSE)</f>
        <v>#N/A</v>
      </c>
      <c r="L209" s="86"/>
      <c r="M209" s="85"/>
      <c r="N209" s="87"/>
      <c r="O209" s="102"/>
    </row>
    <row r="210" spans="6:15" ht="14.25" customHeight="1" x14ac:dyDescent="0.25">
      <c r="F210" s="90"/>
      <c r="G210" s="46" t="e">
        <f>+VLOOKUP(F210,Participants!$A$1:$F$798,2,FALSE)</f>
        <v>#N/A</v>
      </c>
      <c r="H210" s="46" t="e">
        <f>+VLOOKUP(F210,Participants!$A$1:$F$798,4,FALSE)</f>
        <v>#N/A</v>
      </c>
      <c r="I210" s="46" t="e">
        <f>+VLOOKUP(F210,Participants!$A$1:$F$798,5,FALSE)</f>
        <v>#N/A</v>
      </c>
      <c r="J210" s="46" t="e">
        <f>+VLOOKUP(F210,Participants!$A$1:$F$798,3,FALSE)</f>
        <v>#N/A</v>
      </c>
      <c r="K210" s="11" t="e">
        <f>+VLOOKUP(F210,Participants!$A$1:$G$798,7,FALSE)</f>
        <v>#N/A</v>
      </c>
      <c r="L210" s="91"/>
      <c r="M210" s="46"/>
      <c r="N210" s="24"/>
      <c r="O210" s="102"/>
    </row>
    <row r="211" spans="6:15" ht="14.25" customHeight="1" x14ac:dyDescent="0.25">
      <c r="F211" s="84"/>
      <c r="G211" s="85" t="e">
        <f>+VLOOKUP(F211,Participants!$A$1:$F$798,2,FALSE)</f>
        <v>#N/A</v>
      </c>
      <c r="H211" s="85" t="e">
        <f>+VLOOKUP(F211,Participants!$A$1:$F$798,4,FALSE)</f>
        <v>#N/A</v>
      </c>
      <c r="I211" s="85" t="e">
        <f>+VLOOKUP(F211,Participants!$A$1:$F$798,5,FALSE)</f>
        <v>#N/A</v>
      </c>
      <c r="J211" s="85" t="e">
        <f>+VLOOKUP(F211,Participants!$A$1:$F$798,3,FALSE)</f>
        <v>#N/A</v>
      </c>
      <c r="K211" s="11" t="e">
        <f>+VLOOKUP(F211,Participants!$A$1:$G$798,7,FALSE)</f>
        <v>#N/A</v>
      </c>
      <c r="L211" s="86"/>
      <c r="M211" s="85"/>
      <c r="N211" s="87"/>
      <c r="O211" s="102"/>
    </row>
    <row r="212" spans="6:15" ht="14.25" customHeight="1" x14ac:dyDescent="0.25">
      <c r="F212" s="90"/>
      <c r="G212" s="46" t="e">
        <f>+VLOOKUP(F212,Participants!$A$1:$F$798,2,FALSE)</f>
        <v>#N/A</v>
      </c>
      <c r="H212" s="46" t="e">
        <f>+VLOOKUP(F212,Participants!$A$1:$F$798,4,FALSE)</f>
        <v>#N/A</v>
      </c>
      <c r="I212" s="46" t="e">
        <f>+VLOOKUP(F212,Participants!$A$1:$F$798,5,FALSE)</f>
        <v>#N/A</v>
      </c>
      <c r="J212" s="46" t="e">
        <f>+VLOOKUP(F212,Participants!$A$1:$F$798,3,FALSE)</f>
        <v>#N/A</v>
      </c>
      <c r="K212" s="11" t="e">
        <f>+VLOOKUP(F212,Participants!$A$1:$G$798,7,FALSE)</f>
        <v>#N/A</v>
      </c>
      <c r="L212" s="91"/>
      <c r="M212" s="46"/>
      <c r="N212" s="24"/>
      <c r="O212" s="102"/>
    </row>
    <row r="213" spans="6:15" ht="14.25" customHeight="1" x14ac:dyDescent="0.25">
      <c r="F213" s="84"/>
      <c r="G213" s="85" t="e">
        <f>+VLOOKUP(F213,Participants!$A$1:$F$798,2,FALSE)</f>
        <v>#N/A</v>
      </c>
      <c r="H213" s="85" t="e">
        <f>+VLOOKUP(F213,Participants!$A$1:$F$798,4,FALSE)</f>
        <v>#N/A</v>
      </c>
      <c r="I213" s="85" t="e">
        <f>+VLOOKUP(F213,Participants!$A$1:$F$798,5,FALSE)</f>
        <v>#N/A</v>
      </c>
      <c r="J213" s="85" t="e">
        <f>+VLOOKUP(F213,Participants!$A$1:$F$798,3,FALSE)</f>
        <v>#N/A</v>
      </c>
      <c r="K213" s="11" t="e">
        <f>+VLOOKUP(F213,Participants!$A$1:$G$798,7,FALSE)</f>
        <v>#N/A</v>
      </c>
      <c r="L213" s="86"/>
      <c r="M213" s="85"/>
      <c r="N213" s="87"/>
      <c r="O213" s="102"/>
    </row>
    <row r="214" spans="6:15" ht="14.25" customHeight="1" x14ac:dyDescent="0.25">
      <c r="F214" s="90"/>
      <c r="G214" s="46" t="e">
        <f>+VLOOKUP(F214,Participants!$A$1:$F$798,2,FALSE)</f>
        <v>#N/A</v>
      </c>
      <c r="H214" s="46" t="e">
        <f>+VLOOKUP(F214,Participants!$A$1:$F$798,4,FALSE)</f>
        <v>#N/A</v>
      </c>
      <c r="I214" s="46" t="e">
        <f>+VLOOKUP(F214,Participants!$A$1:$F$798,5,FALSE)</f>
        <v>#N/A</v>
      </c>
      <c r="J214" s="46" t="e">
        <f>+VLOOKUP(F214,Participants!$A$1:$F$798,3,FALSE)</f>
        <v>#N/A</v>
      </c>
      <c r="K214" s="11" t="e">
        <f>+VLOOKUP(F214,Participants!$A$1:$G$798,7,FALSE)</f>
        <v>#N/A</v>
      </c>
      <c r="L214" s="91"/>
      <c r="M214" s="46"/>
      <c r="N214" s="24"/>
      <c r="O214" s="102"/>
    </row>
    <row r="215" spans="6:15" ht="14.25" customHeight="1" x14ac:dyDescent="0.25">
      <c r="F215" s="84"/>
      <c r="G215" s="85" t="e">
        <f>+VLOOKUP(F215,Participants!$A$1:$F$798,2,FALSE)</f>
        <v>#N/A</v>
      </c>
      <c r="H215" s="85" t="e">
        <f>+VLOOKUP(F215,Participants!$A$1:$F$798,4,FALSE)</f>
        <v>#N/A</v>
      </c>
      <c r="I215" s="85" t="e">
        <f>+VLOOKUP(F215,Participants!$A$1:$F$798,5,FALSE)</f>
        <v>#N/A</v>
      </c>
      <c r="J215" s="85" t="e">
        <f>+VLOOKUP(F215,Participants!$A$1:$F$798,3,FALSE)</f>
        <v>#N/A</v>
      </c>
      <c r="K215" s="11" t="e">
        <f>+VLOOKUP(F215,Participants!$A$1:$G$798,7,FALSE)</f>
        <v>#N/A</v>
      </c>
      <c r="L215" s="86"/>
      <c r="M215" s="85"/>
      <c r="N215" s="87"/>
      <c r="O215" s="102"/>
    </row>
    <row r="216" spans="6:15" ht="14.25" customHeight="1" x14ac:dyDescent="0.25">
      <c r="F216" s="90"/>
      <c r="G216" s="46" t="e">
        <f>+VLOOKUP(F216,Participants!$A$1:$F$798,2,FALSE)</f>
        <v>#N/A</v>
      </c>
      <c r="H216" s="46" t="e">
        <f>+VLOOKUP(F216,Participants!$A$1:$F$798,4,FALSE)</f>
        <v>#N/A</v>
      </c>
      <c r="I216" s="46" t="e">
        <f>+VLOOKUP(F216,Participants!$A$1:$F$798,5,FALSE)</f>
        <v>#N/A</v>
      </c>
      <c r="J216" s="46" t="e">
        <f>+VLOOKUP(F216,Participants!$A$1:$F$798,3,FALSE)</f>
        <v>#N/A</v>
      </c>
      <c r="K216" s="11" t="e">
        <f>+VLOOKUP(F216,Participants!$A$1:$G$798,7,FALSE)</f>
        <v>#N/A</v>
      </c>
      <c r="L216" s="91"/>
      <c r="M216" s="46"/>
      <c r="N216" s="24"/>
      <c r="O216" s="102"/>
    </row>
    <row r="217" spans="6:15" ht="14.25" customHeight="1" x14ac:dyDescent="0.25">
      <c r="F217" s="84"/>
      <c r="G217" s="85" t="e">
        <f>+VLOOKUP(F217,Participants!$A$1:$F$798,2,FALSE)</f>
        <v>#N/A</v>
      </c>
      <c r="H217" s="85" t="e">
        <f>+VLOOKUP(F217,Participants!$A$1:$F$798,4,FALSE)</f>
        <v>#N/A</v>
      </c>
      <c r="I217" s="85" t="e">
        <f>+VLOOKUP(F217,Participants!$A$1:$F$798,5,FALSE)</f>
        <v>#N/A</v>
      </c>
      <c r="J217" s="85" t="e">
        <f>+VLOOKUP(F217,Participants!$A$1:$F$798,3,FALSE)</f>
        <v>#N/A</v>
      </c>
      <c r="K217" s="11" t="e">
        <f>+VLOOKUP(F217,Participants!$A$1:$G$798,7,FALSE)</f>
        <v>#N/A</v>
      </c>
      <c r="L217" s="86"/>
      <c r="M217" s="85"/>
      <c r="N217" s="87"/>
      <c r="O217" s="102"/>
    </row>
    <row r="218" spans="6:15" ht="14.25" customHeight="1" x14ac:dyDescent="0.25">
      <c r="F218" s="90"/>
      <c r="G218" s="46" t="e">
        <f>+VLOOKUP(F218,Participants!$A$1:$F$798,2,FALSE)</f>
        <v>#N/A</v>
      </c>
      <c r="H218" s="46" t="e">
        <f>+VLOOKUP(F218,Participants!$A$1:$F$798,4,FALSE)</f>
        <v>#N/A</v>
      </c>
      <c r="I218" s="46" t="e">
        <f>+VLOOKUP(F218,Participants!$A$1:$F$798,5,FALSE)</f>
        <v>#N/A</v>
      </c>
      <c r="J218" s="46" t="e">
        <f>+VLOOKUP(F218,Participants!$A$1:$F$798,3,FALSE)</f>
        <v>#N/A</v>
      </c>
      <c r="K218" s="11" t="e">
        <f>+VLOOKUP(F218,Participants!$A$1:$G$798,7,FALSE)</f>
        <v>#N/A</v>
      </c>
      <c r="L218" s="91"/>
      <c r="M218" s="46"/>
      <c r="N218" s="24"/>
      <c r="O218" s="102"/>
    </row>
    <row r="219" spans="6:15" ht="14.25" customHeight="1" x14ac:dyDescent="0.25">
      <c r="F219" s="84"/>
      <c r="G219" s="85" t="e">
        <f>+VLOOKUP(F219,Participants!$A$1:$F$798,2,FALSE)</f>
        <v>#N/A</v>
      </c>
      <c r="H219" s="85" t="e">
        <f>+VLOOKUP(F219,Participants!$A$1:$F$798,4,FALSE)</f>
        <v>#N/A</v>
      </c>
      <c r="I219" s="85" t="e">
        <f>+VLOOKUP(F219,Participants!$A$1:$F$798,5,FALSE)</f>
        <v>#N/A</v>
      </c>
      <c r="J219" s="85" t="e">
        <f>+VLOOKUP(F219,Participants!$A$1:$F$798,3,FALSE)</f>
        <v>#N/A</v>
      </c>
      <c r="K219" s="11" t="e">
        <f>+VLOOKUP(F219,Participants!$A$1:$G$798,7,FALSE)</f>
        <v>#N/A</v>
      </c>
      <c r="L219" s="86"/>
      <c r="M219" s="85"/>
      <c r="N219" s="87"/>
      <c r="O219" s="102"/>
    </row>
    <row r="220" spans="6:15" ht="14.25" customHeight="1" x14ac:dyDescent="0.25">
      <c r="F220" s="90"/>
      <c r="G220" s="46" t="e">
        <f>+VLOOKUP(F220,Participants!$A$1:$F$798,2,FALSE)</f>
        <v>#N/A</v>
      </c>
      <c r="H220" s="46" t="e">
        <f>+VLOOKUP(F220,Participants!$A$1:$F$798,4,FALSE)</f>
        <v>#N/A</v>
      </c>
      <c r="I220" s="46" t="e">
        <f>+VLOOKUP(F220,Participants!$A$1:$F$798,5,FALSE)</f>
        <v>#N/A</v>
      </c>
      <c r="J220" s="46" t="e">
        <f>+VLOOKUP(F220,Participants!$A$1:$F$798,3,FALSE)</f>
        <v>#N/A</v>
      </c>
      <c r="K220" s="11" t="e">
        <f>+VLOOKUP(F220,Participants!$A$1:$G$798,7,FALSE)</f>
        <v>#N/A</v>
      </c>
      <c r="L220" s="91"/>
      <c r="M220" s="46"/>
      <c r="N220" s="24"/>
      <c r="O220" s="102"/>
    </row>
    <row r="221" spans="6:15" ht="14.25" customHeight="1" x14ac:dyDescent="0.25">
      <c r="F221" s="84"/>
      <c r="G221" s="85" t="e">
        <f>+VLOOKUP(F221,Participants!$A$1:$F$798,2,FALSE)</f>
        <v>#N/A</v>
      </c>
      <c r="H221" s="85" t="e">
        <f>+VLOOKUP(F221,Participants!$A$1:$F$798,4,FALSE)</f>
        <v>#N/A</v>
      </c>
      <c r="I221" s="85" t="e">
        <f>+VLOOKUP(F221,Participants!$A$1:$F$798,5,FALSE)</f>
        <v>#N/A</v>
      </c>
      <c r="J221" s="85" t="e">
        <f>+VLOOKUP(F221,Participants!$A$1:$F$798,3,FALSE)</f>
        <v>#N/A</v>
      </c>
      <c r="K221" s="11" t="e">
        <f>+VLOOKUP(F221,Participants!$A$1:$G$651,7,FALSE)</f>
        <v>#N/A</v>
      </c>
      <c r="L221" s="86"/>
      <c r="M221" s="85"/>
      <c r="N221" s="87"/>
      <c r="O221" s="102"/>
    </row>
    <row r="222" spans="6:15" ht="14.25" customHeight="1" x14ac:dyDescent="0.25">
      <c r="F222" s="90"/>
      <c r="G222" s="46" t="e">
        <f>+VLOOKUP(F222,Participants!$A$1:$F$798,2,FALSE)</f>
        <v>#N/A</v>
      </c>
      <c r="H222" s="46" t="e">
        <f>+VLOOKUP(F222,Participants!$A$1:$F$798,4,FALSE)</f>
        <v>#N/A</v>
      </c>
      <c r="I222" s="46" t="e">
        <f>+VLOOKUP(F222,Participants!$A$1:$F$798,5,FALSE)</f>
        <v>#N/A</v>
      </c>
      <c r="J222" s="46" t="e">
        <f>+VLOOKUP(F222,Participants!$A$1:$F$798,3,FALSE)</f>
        <v>#N/A</v>
      </c>
      <c r="K222" s="11" t="e">
        <f>+VLOOKUP(F222,Participants!$A$1:$G$651,7,FALSE)</f>
        <v>#N/A</v>
      </c>
      <c r="L222" s="91"/>
      <c r="M222" s="46"/>
      <c r="N222" s="24"/>
      <c r="O222" s="102"/>
    </row>
    <row r="223" spans="6:15" ht="14.25" customHeight="1" x14ac:dyDescent="0.25">
      <c r="F223" s="84"/>
      <c r="G223" s="85" t="e">
        <f>+VLOOKUP(F223,Participants!$A$1:$F$798,2,FALSE)</f>
        <v>#N/A</v>
      </c>
      <c r="H223" s="85" t="e">
        <f>+VLOOKUP(F223,Participants!$A$1:$F$798,4,FALSE)</f>
        <v>#N/A</v>
      </c>
      <c r="I223" s="85" t="e">
        <f>+VLOOKUP(F223,Participants!$A$1:$F$798,5,FALSE)</f>
        <v>#N/A</v>
      </c>
      <c r="J223" s="85" t="e">
        <f>+VLOOKUP(F223,Participants!$A$1:$F$798,3,FALSE)</f>
        <v>#N/A</v>
      </c>
      <c r="K223" s="11" t="e">
        <f>+VLOOKUP(F223,Participants!$A$1:$G$651,7,FALSE)</f>
        <v>#N/A</v>
      </c>
      <c r="L223" s="86"/>
      <c r="M223" s="85"/>
      <c r="N223" s="87"/>
      <c r="O223" s="102"/>
    </row>
    <row r="224" spans="6:15" ht="14.25" customHeight="1" x14ac:dyDescent="0.25">
      <c r="F224" s="90"/>
      <c r="G224" s="46" t="e">
        <f>+VLOOKUP(F224,Participants!$A$1:$F$798,2,FALSE)</f>
        <v>#N/A</v>
      </c>
      <c r="H224" s="46" t="e">
        <f>+VLOOKUP(F224,Participants!$A$1:$F$798,4,FALSE)</f>
        <v>#N/A</v>
      </c>
      <c r="I224" s="46" t="e">
        <f>+VLOOKUP(F224,Participants!$A$1:$F$798,5,FALSE)</f>
        <v>#N/A</v>
      </c>
      <c r="J224" s="46" t="e">
        <f>+VLOOKUP(F224,Participants!$A$1:$F$798,3,FALSE)</f>
        <v>#N/A</v>
      </c>
      <c r="K224" s="11" t="e">
        <f>+VLOOKUP(F224,Participants!$A$1:$G$651,7,FALSE)</f>
        <v>#N/A</v>
      </c>
      <c r="L224" s="91"/>
      <c r="M224" s="46"/>
      <c r="N224" s="24"/>
      <c r="O224" s="102"/>
    </row>
    <row r="225" spans="1:26" ht="14.25" customHeight="1" x14ac:dyDescent="0.25">
      <c r="A225" s="82"/>
      <c r="B225" s="83"/>
      <c r="C225" s="83"/>
      <c r="D225" s="84"/>
      <c r="E225" s="84"/>
      <c r="F225" s="84"/>
      <c r="G225" s="85" t="e">
        <f>+VLOOKUP(F225,Participants!$A$1:$F$798,2,FALSE)</f>
        <v>#N/A</v>
      </c>
      <c r="H225" s="85" t="e">
        <f>+VLOOKUP(F225,Participants!$A$1:$F$798,4,FALSE)</f>
        <v>#N/A</v>
      </c>
      <c r="I225" s="85" t="e">
        <f>+VLOOKUP(F225,Participants!$A$1:$F$798,5,FALSE)</f>
        <v>#N/A</v>
      </c>
      <c r="J225" s="85" t="e">
        <f>+VLOOKUP(F225,Participants!$A$1:$F$798,3,FALSE)</f>
        <v>#N/A</v>
      </c>
      <c r="K225" s="11" t="e">
        <f>+VLOOKUP(F225,Participants!$A$1:$G$651,7,FALSE)</f>
        <v>#N/A</v>
      </c>
      <c r="L225" s="86"/>
      <c r="M225" s="85"/>
      <c r="N225" s="87"/>
      <c r="O225" s="102"/>
    </row>
    <row r="226" spans="1:26" ht="14.25" customHeight="1" x14ac:dyDescent="0.25">
      <c r="A226" s="88"/>
      <c r="B226" s="89"/>
      <c r="C226" s="89"/>
      <c r="D226" s="90"/>
      <c r="E226" s="90"/>
      <c r="F226" s="90"/>
      <c r="G226" s="46" t="e">
        <f>+VLOOKUP(F226,Participants!$A$1:$F$798,2,FALSE)</f>
        <v>#N/A</v>
      </c>
      <c r="H226" s="46" t="e">
        <f>+VLOOKUP(F226,Participants!$A$1:$F$798,4,FALSE)</f>
        <v>#N/A</v>
      </c>
      <c r="I226" s="46" t="e">
        <f>+VLOOKUP(F226,Participants!$A$1:$F$798,5,FALSE)</f>
        <v>#N/A</v>
      </c>
      <c r="J226" s="46" t="e">
        <f>+VLOOKUP(F226,Participants!$A$1:$F$798,3,FALSE)</f>
        <v>#N/A</v>
      </c>
      <c r="K226" s="11" t="e">
        <f>+VLOOKUP(F226,Participants!$A$1:$G$651,7,FALSE)</f>
        <v>#N/A</v>
      </c>
      <c r="L226" s="91"/>
      <c r="M226" s="46"/>
      <c r="N226" s="24"/>
      <c r="O226" s="102"/>
    </row>
    <row r="227" spans="1:26" ht="14.25" customHeight="1" x14ac:dyDescent="0.25">
      <c r="A227" s="82"/>
      <c r="B227" s="83"/>
      <c r="C227" s="83"/>
      <c r="D227" s="84"/>
      <c r="E227" s="84"/>
      <c r="F227" s="84"/>
      <c r="G227" s="85" t="e">
        <f>+VLOOKUP(F227,Participants!$A$1:$F$798,2,FALSE)</f>
        <v>#N/A</v>
      </c>
      <c r="H227" s="85" t="e">
        <f>+VLOOKUP(F227,Participants!$A$1:$F$798,4,FALSE)</f>
        <v>#N/A</v>
      </c>
      <c r="I227" s="85" t="e">
        <f>+VLOOKUP(F227,Participants!$A$1:$F$798,5,FALSE)</f>
        <v>#N/A</v>
      </c>
      <c r="J227" s="85" t="e">
        <f>+VLOOKUP(F227,Participants!$A$1:$F$798,3,FALSE)</f>
        <v>#N/A</v>
      </c>
      <c r="K227" s="11" t="e">
        <f>+VLOOKUP(F227,Participants!$A$1:$G$651,7,FALSE)</f>
        <v>#N/A</v>
      </c>
      <c r="L227" s="86"/>
      <c r="M227" s="85"/>
      <c r="N227" s="87"/>
      <c r="O227" s="102"/>
    </row>
    <row r="228" spans="1:26" ht="14.25" customHeight="1" x14ac:dyDescent="0.25">
      <c r="A228" s="88"/>
      <c r="B228" s="89"/>
      <c r="C228" s="89"/>
      <c r="D228" s="90"/>
      <c r="E228" s="90"/>
      <c r="F228" s="90"/>
      <c r="G228" s="46" t="e">
        <f>+VLOOKUP(F228,Participants!$A$1:$F$798,2,FALSE)</f>
        <v>#N/A</v>
      </c>
      <c r="H228" s="46" t="e">
        <f>+VLOOKUP(F228,Participants!$A$1:$F$798,4,FALSE)</f>
        <v>#N/A</v>
      </c>
      <c r="I228" s="46" t="e">
        <f>+VLOOKUP(F228,Participants!$A$1:$F$798,5,FALSE)</f>
        <v>#N/A</v>
      </c>
      <c r="J228" s="46" t="e">
        <f>+VLOOKUP(F228,Participants!$A$1:$F$798,3,FALSE)</f>
        <v>#N/A</v>
      </c>
      <c r="K228" s="11" t="e">
        <f>+VLOOKUP(F228,Participants!$A$1:$G$651,7,FALSE)</f>
        <v>#N/A</v>
      </c>
      <c r="L228" s="91"/>
      <c r="M228" s="46"/>
      <c r="N228" s="24"/>
      <c r="O228" s="102"/>
    </row>
    <row r="229" spans="1:26" ht="14.25" customHeight="1" x14ac:dyDescent="0.25">
      <c r="A229" s="82"/>
      <c r="B229" s="83"/>
      <c r="C229" s="83"/>
      <c r="D229" s="84"/>
      <c r="E229" s="84"/>
      <c r="F229" s="84"/>
      <c r="G229" s="85" t="e">
        <f>+VLOOKUP(F229,Participants!$A$1:$F$798,2,FALSE)</f>
        <v>#N/A</v>
      </c>
      <c r="H229" s="85" t="e">
        <f>+VLOOKUP(F229,Participants!$A$1:$F$798,4,FALSE)</f>
        <v>#N/A</v>
      </c>
      <c r="I229" s="85" t="e">
        <f>+VLOOKUP(F229,Participants!$A$1:$F$798,5,FALSE)</f>
        <v>#N/A</v>
      </c>
      <c r="J229" s="85" t="e">
        <f>+VLOOKUP(F229,Participants!$A$1:$F$798,3,FALSE)</f>
        <v>#N/A</v>
      </c>
      <c r="K229" s="11" t="e">
        <f>+VLOOKUP(F229,Participants!$A$1:$G$651,7,FALSE)</f>
        <v>#N/A</v>
      </c>
      <c r="L229" s="86"/>
      <c r="M229" s="85"/>
      <c r="N229" s="87"/>
      <c r="O229" s="102"/>
    </row>
    <row r="230" spans="1:26" ht="14.25" customHeight="1" x14ac:dyDescent="0.25">
      <c r="A230" s="88"/>
      <c r="B230" s="89"/>
      <c r="C230" s="89"/>
      <c r="D230" s="90"/>
      <c r="E230" s="90"/>
      <c r="F230" s="90"/>
      <c r="G230" s="46" t="e">
        <f>+VLOOKUP(F230,Participants!$A$1:$F$798,2,FALSE)</f>
        <v>#N/A</v>
      </c>
      <c r="H230" s="46" t="e">
        <f>+VLOOKUP(F230,Participants!$A$1:$F$798,4,FALSE)</f>
        <v>#N/A</v>
      </c>
      <c r="I230" s="46" t="e">
        <f>+VLOOKUP(F230,Participants!$A$1:$F$798,5,FALSE)</f>
        <v>#N/A</v>
      </c>
      <c r="J230" s="46" t="e">
        <f>+VLOOKUP(F230,Participants!$A$1:$F$798,3,FALSE)</f>
        <v>#N/A</v>
      </c>
      <c r="K230" s="11" t="e">
        <f>+VLOOKUP(F230,Participants!$A$1:$G$651,7,FALSE)</f>
        <v>#N/A</v>
      </c>
      <c r="L230" s="91"/>
      <c r="M230" s="46"/>
      <c r="N230" s="24"/>
      <c r="O230" s="102"/>
    </row>
    <row r="231" spans="1:26" ht="14.25" customHeight="1" x14ac:dyDescent="0.25">
      <c r="A231" s="82"/>
      <c r="B231" s="83"/>
      <c r="C231" s="83"/>
      <c r="D231" s="84"/>
      <c r="E231" s="84"/>
      <c r="F231" s="84"/>
      <c r="G231" s="85" t="e">
        <f>+VLOOKUP(F231,Participants!$A$1:$F$651,2,FALSE)</f>
        <v>#N/A</v>
      </c>
      <c r="H231" s="85" t="e">
        <f>+VLOOKUP(F231,Participants!$A$1:$F$651,4,FALSE)</f>
        <v>#N/A</v>
      </c>
      <c r="I231" s="85" t="e">
        <f>+VLOOKUP(F231,Participants!$A$1:$F$651,5,FALSE)</f>
        <v>#N/A</v>
      </c>
      <c r="J231" s="85" t="e">
        <f>+VLOOKUP(F231,Participants!$A$1:$F$651,3,FALSE)</f>
        <v>#N/A</v>
      </c>
      <c r="K231" s="11" t="e">
        <f>+VLOOKUP(F231,Participants!$A$1:$G$651,7,FALSE)</f>
        <v>#N/A</v>
      </c>
      <c r="L231" s="86"/>
      <c r="M231" s="85"/>
      <c r="N231" s="87"/>
      <c r="O231" s="102"/>
    </row>
    <row r="232" spans="1:26" ht="14.25" customHeight="1" x14ac:dyDescent="0.25">
      <c r="A232" s="27"/>
      <c r="B232" s="109"/>
      <c r="C232" s="109"/>
      <c r="D232" s="27"/>
      <c r="E232" s="27"/>
      <c r="F232" s="27"/>
      <c r="N232" s="17"/>
      <c r="O232" s="17"/>
    </row>
    <row r="233" spans="1:26" ht="14.25" customHeight="1" x14ac:dyDescent="0.25">
      <c r="N233" s="17"/>
      <c r="O233" s="17"/>
    </row>
    <row r="234" spans="1:26" ht="14.25" customHeight="1" x14ac:dyDescent="0.25">
      <c r="B234" s="31" t="s">
        <v>673</v>
      </c>
      <c r="C234" s="31" t="s">
        <v>235</v>
      </c>
      <c r="D234" s="31" t="s">
        <v>15</v>
      </c>
      <c r="E234" s="31" t="s">
        <v>18</v>
      </c>
      <c r="F234" s="31" t="s">
        <v>24</v>
      </c>
      <c r="G234" s="31" t="s">
        <v>27</v>
      </c>
      <c r="H234" s="31" t="s">
        <v>21</v>
      </c>
      <c r="I234" s="31" t="s">
        <v>674</v>
      </c>
      <c r="J234" s="31" t="s">
        <v>675</v>
      </c>
      <c r="K234" s="31" t="s">
        <v>33</v>
      </c>
      <c r="L234" s="31" t="s">
        <v>36</v>
      </c>
      <c r="M234" s="31" t="s">
        <v>54</v>
      </c>
      <c r="N234" s="31" t="s">
        <v>42</v>
      </c>
      <c r="O234" s="31" t="s">
        <v>48</v>
      </c>
      <c r="P234" s="31" t="s">
        <v>63</v>
      </c>
      <c r="Q234" s="31" t="s">
        <v>57</v>
      </c>
      <c r="R234" s="31" t="s">
        <v>592</v>
      </c>
      <c r="S234" s="31" t="s">
        <v>66</v>
      </c>
      <c r="T234" s="31" t="s">
        <v>69</v>
      </c>
      <c r="U234" s="31" t="s">
        <v>676</v>
      </c>
      <c r="V234" s="31" t="s">
        <v>677</v>
      </c>
      <c r="W234" s="31" t="s">
        <v>678</v>
      </c>
      <c r="X234" s="31" t="s">
        <v>1079</v>
      </c>
      <c r="Y234" s="31" t="s">
        <v>45</v>
      </c>
      <c r="Z234" s="33" t="s">
        <v>679</v>
      </c>
    </row>
    <row r="235" spans="1:26" ht="14.25" customHeight="1" x14ac:dyDescent="0.25">
      <c r="A235" s="7" t="s">
        <v>180</v>
      </c>
      <c r="B235" s="7">
        <f t="shared" ref="B235:Y235" si="0">+SUMIFS($M$2:$M$231,$K$2:$K$231,$A235,$H$2:$H$231,B$234)</f>
        <v>0</v>
      </c>
      <c r="C235" s="7">
        <f t="shared" si="0"/>
        <v>0</v>
      </c>
      <c r="D235" s="7">
        <f t="shared" si="0"/>
        <v>0</v>
      </c>
      <c r="E235" s="7">
        <f t="shared" si="0"/>
        <v>0</v>
      </c>
      <c r="F235" s="7">
        <f t="shared" si="0"/>
        <v>0</v>
      </c>
      <c r="G235" s="7">
        <f t="shared" si="0"/>
        <v>0</v>
      </c>
      <c r="H235" s="7">
        <f t="shared" si="0"/>
        <v>0</v>
      </c>
      <c r="I235" s="7">
        <f t="shared" si="0"/>
        <v>0</v>
      </c>
      <c r="J235" s="7">
        <f t="shared" si="0"/>
        <v>0</v>
      </c>
      <c r="K235" s="7">
        <f t="shared" si="0"/>
        <v>0</v>
      </c>
      <c r="L235" s="7">
        <f t="shared" si="0"/>
        <v>0</v>
      </c>
      <c r="M235" s="7">
        <f t="shared" si="0"/>
        <v>0</v>
      </c>
      <c r="N235" s="7">
        <f t="shared" si="0"/>
        <v>0</v>
      </c>
      <c r="O235" s="7">
        <f t="shared" si="0"/>
        <v>0</v>
      </c>
      <c r="P235" s="7">
        <f t="shared" si="0"/>
        <v>0</v>
      </c>
      <c r="Q235" s="7">
        <f t="shared" si="0"/>
        <v>0</v>
      </c>
      <c r="R235" s="7">
        <f t="shared" si="0"/>
        <v>0</v>
      </c>
      <c r="S235" s="7">
        <f t="shared" si="0"/>
        <v>0</v>
      </c>
      <c r="T235" s="7">
        <f t="shared" si="0"/>
        <v>0</v>
      </c>
      <c r="U235" s="7">
        <f t="shared" si="0"/>
        <v>0</v>
      </c>
      <c r="V235" s="7">
        <f t="shared" si="0"/>
        <v>0</v>
      </c>
      <c r="W235" s="7">
        <f t="shared" si="0"/>
        <v>0</v>
      </c>
      <c r="X235" s="7">
        <f t="shared" si="0"/>
        <v>0</v>
      </c>
      <c r="Y235" s="7">
        <f t="shared" si="0"/>
        <v>0</v>
      </c>
      <c r="Z235" s="7">
        <f t="shared" ref="Z235:Z238" si="1">SUM(C235:Y235)</f>
        <v>0</v>
      </c>
    </row>
    <row r="236" spans="1:26" ht="14.25" customHeight="1" x14ac:dyDescent="0.25">
      <c r="A236" s="7" t="s">
        <v>166</v>
      </c>
      <c r="B236" s="7">
        <f t="shared" ref="B236:Y236" si="2">+SUMIFS($M$2:$M$231,$K$2:$K$231,$A236,$H$2:$H$231,B$234)</f>
        <v>0</v>
      </c>
      <c r="C236" s="7">
        <f t="shared" si="2"/>
        <v>0</v>
      </c>
      <c r="D236" s="7">
        <f t="shared" si="2"/>
        <v>0</v>
      </c>
      <c r="E236" s="7">
        <f t="shared" si="2"/>
        <v>0</v>
      </c>
      <c r="F236" s="7">
        <f t="shared" si="2"/>
        <v>0</v>
      </c>
      <c r="G236" s="7">
        <f t="shared" si="2"/>
        <v>0</v>
      </c>
      <c r="H236" s="7">
        <f t="shared" si="2"/>
        <v>0</v>
      </c>
      <c r="I236" s="7">
        <f t="shared" si="2"/>
        <v>0</v>
      </c>
      <c r="J236" s="7">
        <f t="shared" si="2"/>
        <v>0</v>
      </c>
      <c r="K236" s="7">
        <f t="shared" si="2"/>
        <v>0</v>
      </c>
      <c r="L236" s="7">
        <f t="shared" si="2"/>
        <v>0</v>
      </c>
      <c r="M236" s="7">
        <f t="shared" si="2"/>
        <v>0</v>
      </c>
      <c r="N236" s="7">
        <f t="shared" si="2"/>
        <v>0</v>
      </c>
      <c r="O236" s="7">
        <f t="shared" si="2"/>
        <v>0</v>
      </c>
      <c r="P236" s="7">
        <f t="shared" si="2"/>
        <v>0</v>
      </c>
      <c r="Q236" s="7">
        <f t="shared" si="2"/>
        <v>0</v>
      </c>
      <c r="R236" s="7">
        <f t="shared" si="2"/>
        <v>0</v>
      </c>
      <c r="S236" s="7">
        <f t="shared" si="2"/>
        <v>0</v>
      </c>
      <c r="T236" s="7">
        <f t="shared" si="2"/>
        <v>0</v>
      </c>
      <c r="U236" s="7">
        <f t="shared" si="2"/>
        <v>0</v>
      </c>
      <c r="V236" s="7">
        <f t="shared" si="2"/>
        <v>0</v>
      </c>
      <c r="W236" s="7">
        <f t="shared" si="2"/>
        <v>0</v>
      </c>
      <c r="X236" s="7">
        <f t="shared" si="2"/>
        <v>0</v>
      </c>
      <c r="Y236" s="7">
        <f t="shared" si="2"/>
        <v>0</v>
      </c>
      <c r="Z236" s="7">
        <f t="shared" si="1"/>
        <v>0</v>
      </c>
    </row>
    <row r="237" spans="1:26" ht="14.25" customHeight="1" x14ac:dyDescent="0.25">
      <c r="A237" s="7" t="s">
        <v>216</v>
      </c>
      <c r="B237" s="7">
        <f t="shared" ref="B237:Y237" si="3">+SUMIFS($M$2:$M$231,$K$2:$K$231,$A237,$H$2:$H$231,B$234)</f>
        <v>0</v>
      </c>
      <c r="C237" s="7">
        <f t="shared" si="3"/>
        <v>0</v>
      </c>
      <c r="D237" s="7">
        <f t="shared" si="3"/>
        <v>0</v>
      </c>
      <c r="E237" s="7">
        <f t="shared" si="3"/>
        <v>0</v>
      </c>
      <c r="F237" s="7">
        <f t="shared" si="3"/>
        <v>0</v>
      </c>
      <c r="G237" s="7">
        <f t="shared" si="3"/>
        <v>0</v>
      </c>
      <c r="H237" s="7">
        <f t="shared" si="3"/>
        <v>0</v>
      </c>
      <c r="I237" s="7">
        <f t="shared" si="3"/>
        <v>0</v>
      </c>
      <c r="J237" s="7">
        <f t="shared" si="3"/>
        <v>0</v>
      </c>
      <c r="K237" s="7">
        <f t="shared" si="3"/>
        <v>0</v>
      </c>
      <c r="L237" s="7">
        <f t="shared" si="3"/>
        <v>0</v>
      </c>
      <c r="M237" s="7">
        <f t="shared" si="3"/>
        <v>0</v>
      </c>
      <c r="N237" s="7">
        <f t="shared" si="3"/>
        <v>0</v>
      </c>
      <c r="O237" s="7">
        <f t="shared" si="3"/>
        <v>0</v>
      </c>
      <c r="P237" s="7">
        <f t="shared" si="3"/>
        <v>0</v>
      </c>
      <c r="Q237" s="7">
        <f t="shared" si="3"/>
        <v>0</v>
      </c>
      <c r="R237" s="7">
        <f t="shared" si="3"/>
        <v>0</v>
      </c>
      <c r="S237" s="7">
        <f t="shared" si="3"/>
        <v>0</v>
      </c>
      <c r="T237" s="7">
        <f t="shared" si="3"/>
        <v>0</v>
      </c>
      <c r="U237" s="7">
        <f t="shared" si="3"/>
        <v>0</v>
      </c>
      <c r="V237" s="7">
        <f t="shared" si="3"/>
        <v>0</v>
      </c>
      <c r="W237" s="7">
        <f t="shared" si="3"/>
        <v>0</v>
      </c>
      <c r="X237" s="7">
        <f t="shared" si="3"/>
        <v>0</v>
      </c>
      <c r="Y237" s="7">
        <f t="shared" si="3"/>
        <v>0</v>
      </c>
      <c r="Z237" s="7">
        <f t="shared" si="1"/>
        <v>0</v>
      </c>
    </row>
    <row r="238" spans="1:26" ht="14.25" customHeight="1" x14ac:dyDescent="0.25">
      <c r="A238" s="7" t="s">
        <v>197</v>
      </c>
      <c r="B238" s="7">
        <f t="shared" ref="B238:Y238" si="4">+SUMIFS($M$2:$M$231,$K$2:$K$231,$A238,$H$2:$H$231,B$234)</f>
        <v>0</v>
      </c>
      <c r="C238" s="7">
        <f t="shared" si="4"/>
        <v>0</v>
      </c>
      <c r="D238" s="7">
        <f t="shared" si="4"/>
        <v>0</v>
      </c>
      <c r="E238" s="7">
        <f t="shared" si="4"/>
        <v>0</v>
      </c>
      <c r="F238" s="7">
        <f t="shared" si="4"/>
        <v>0</v>
      </c>
      <c r="G238" s="7">
        <f t="shared" si="4"/>
        <v>0</v>
      </c>
      <c r="H238" s="7">
        <f t="shared" si="4"/>
        <v>0</v>
      </c>
      <c r="I238" s="7">
        <f t="shared" si="4"/>
        <v>0</v>
      </c>
      <c r="J238" s="7">
        <f t="shared" si="4"/>
        <v>0</v>
      </c>
      <c r="K238" s="7">
        <f t="shared" si="4"/>
        <v>0</v>
      </c>
      <c r="L238" s="7">
        <f t="shared" si="4"/>
        <v>0</v>
      </c>
      <c r="M238" s="7">
        <f t="shared" si="4"/>
        <v>0</v>
      </c>
      <c r="N238" s="7">
        <f t="shared" si="4"/>
        <v>0</v>
      </c>
      <c r="O238" s="7">
        <f t="shared" si="4"/>
        <v>0</v>
      </c>
      <c r="P238" s="7">
        <f t="shared" si="4"/>
        <v>0</v>
      </c>
      <c r="Q238" s="7">
        <f t="shared" si="4"/>
        <v>0</v>
      </c>
      <c r="R238" s="7">
        <f t="shared" si="4"/>
        <v>0</v>
      </c>
      <c r="S238" s="7">
        <f t="shared" si="4"/>
        <v>0</v>
      </c>
      <c r="T238" s="7">
        <f t="shared" si="4"/>
        <v>0</v>
      </c>
      <c r="U238" s="7">
        <f t="shared" si="4"/>
        <v>0</v>
      </c>
      <c r="V238" s="7">
        <f t="shared" si="4"/>
        <v>0</v>
      </c>
      <c r="W238" s="7">
        <f t="shared" si="4"/>
        <v>0</v>
      </c>
      <c r="X238" s="7">
        <f t="shared" si="4"/>
        <v>0</v>
      </c>
      <c r="Y238" s="7">
        <f t="shared" si="4"/>
        <v>0</v>
      </c>
      <c r="Z238" s="7">
        <f t="shared" si="1"/>
        <v>0</v>
      </c>
    </row>
    <row r="320" spans="2:24" ht="14.25" customHeight="1" x14ac:dyDescent="0.25">
      <c r="B320" s="33" t="s">
        <v>8</v>
      </c>
      <c r="C320" s="33" t="s">
        <v>806</v>
      </c>
      <c r="D320" s="33" t="s">
        <v>48</v>
      </c>
      <c r="E320" s="55" t="s">
        <v>60</v>
      </c>
      <c r="F320" s="33" t="s">
        <v>807</v>
      </c>
      <c r="G320" s="33" t="s">
        <v>808</v>
      </c>
      <c r="H320" s="33" t="s">
        <v>809</v>
      </c>
      <c r="I320" s="33" t="s">
        <v>810</v>
      </c>
      <c r="J320" s="33" t="s">
        <v>811</v>
      </c>
      <c r="K320" s="33" t="s">
        <v>812</v>
      </c>
      <c r="L320" s="33" t="s">
        <v>813</v>
      </c>
      <c r="M320" s="33" t="s">
        <v>814</v>
      </c>
      <c r="N320" s="110" t="s">
        <v>815</v>
      </c>
      <c r="O320" s="110" t="s">
        <v>39</v>
      </c>
      <c r="P320" s="33" t="s">
        <v>816</v>
      </c>
      <c r="Q320" s="33" t="s">
        <v>51</v>
      </c>
      <c r="R320" s="33" t="s">
        <v>10</v>
      </c>
      <c r="S320" s="33" t="s">
        <v>817</v>
      </c>
      <c r="T320" s="33" t="s">
        <v>818</v>
      </c>
      <c r="U320" s="33" t="s">
        <v>819</v>
      </c>
      <c r="V320" s="33" t="s">
        <v>820</v>
      </c>
      <c r="W320" s="33"/>
      <c r="X320" s="33" t="s">
        <v>821</v>
      </c>
    </row>
    <row r="321" spans="1:24" ht="14.25" customHeight="1" x14ac:dyDescent="0.25">
      <c r="A321" s="7" t="s">
        <v>822</v>
      </c>
      <c r="B321" s="7" t="e">
        <f t="shared" ref="B321:V321" si="5">+SUMIF(#REF!,B$320,#REF!)</f>
        <v>#REF!</v>
      </c>
      <c r="C321" s="7" t="e">
        <f t="shared" si="5"/>
        <v>#REF!</v>
      </c>
      <c r="D321" s="7" t="e">
        <f t="shared" si="5"/>
        <v>#REF!</v>
      </c>
      <c r="E321" s="7" t="e">
        <f t="shared" si="5"/>
        <v>#REF!</v>
      </c>
      <c r="F321" s="7" t="e">
        <f t="shared" si="5"/>
        <v>#REF!</v>
      </c>
      <c r="G321" s="7" t="e">
        <f t="shared" si="5"/>
        <v>#REF!</v>
      </c>
      <c r="H321" s="7" t="e">
        <f t="shared" si="5"/>
        <v>#REF!</v>
      </c>
      <c r="I321" s="7" t="e">
        <f t="shared" si="5"/>
        <v>#REF!</v>
      </c>
      <c r="J321" s="7" t="e">
        <f t="shared" si="5"/>
        <v>#REF!</v>
      </c>
      <c r="K321" s="7" t="e">
        <f t="shared" si="5"/>
        <v>#REF!</v>
      </c>
      <c r="L321" s="7" t="e">
        <f t="shared" si="5"/>
        <v>#REF!</v>
      </c>
      <c r="M321" s="7" t="e">
        <f t="shared" si="5"/>
        <v>#REF!</v>
      </c>
      <c r="N321" s="17" t="e">
        <f t="shared" si="5"/>
        <v>#REF!</v>
      </c>
      <c r="O321" s="17" t="e">
        <f t="shared" si="5"/>
        <v>#REF!</v>
      </c>
      <c r="P321" s="7" t="e">
        <f t="shared" si="5"/>
        <v>#REF!</v>
      </c>
      <c r="Q321" s="7" t="e">
        <f t="shared" si="5"/>
        <v>#REF!</v>
      </c>
      <c r="R321" s="7" t="e">
        <f t="shared" si="5"/>
        <v>#REF!</v>
      </c>
      <c r="S321" s="7" t="e">
        <f t="shared" si="5"/>
        <v>#REF!</v>
      </c>
      <c r="T321" s="7" t="e">
        <f t="shared" si="5"/>
        <v>#REF!</v>
      </c>
      <c r="U321" s="7" t="e">
        <f t="shared" si="5"/>
        <v>#REF!</v>
      </c>
      <c r="V321" s="7" t="e">
        <f t="shared" si="5"/>
        <v>#REF!</v>
      </c>
      <c r="W321" s="7"/>
      <c r="X321" s="7" t="e">
        <f>+SUMIF(#REF!,X$320,#REF!)</f>
        <v>#REF!</v>
      </c>
    </row>
    <row r="322" spans="1:24" ht="14.25" customHeight="1" x14ac:dyDescent="0.25">
      <c r="A322" s="7" t="s">
        <v>823</v>
      </c>
      <c r="B322" s="7">
        <f t="shared" ref="B322:V322" si="6">+SUMIF($H$3:$H$12,B$320,$M$3:$M$12)</f>
        <v>0</v>
      </c>
      <c r="C322" s="7">
        <f t="shared" si="6"/>
        <v>0</v>
      </c>
      <c r="D322" s="7">
        <f t="shared" si="6"/>
        <v>0</v>
      </c>
      <c r="E322" s="7">
        <f t="shared" si="6"/>
        <v>0</v>
      </c>
      <c r="F322" s="7">
        <f t="shared" si="6"/>
        <v>0</v>
      </c>
      <c r="G322" s="7">
        <f t="shared" si="6"/>
        <v>0</v>
      </c>
      <c r="H322" s="7">
        <f t="shared" si="6"/>
        <v>0</v>
      </c>
      <c r="I322" s="7">
        <f t="shared" si="6"/>
        <v>0</v>
      </c>
      <c r="J322" s="7">
        <f t="shared" si="6"/>
        <v>0</v>
      </c>
      <c r="K322" s="7">
        <f t="shared" si="6"/>
        <v>0</v>
      </c>
      <c r="L322" s="7">
        <f t="shared" si="6"/>
        <v>0</v>
      </c>
      <c r="M322" s="7">
        <f t="shared" si="6"/>
        <v>0</v>
      </c>
      <c r="N322" s="17">
        <f t="shared" si="6"/>
        <v>0</v>
      </c>
      <c r="O322" s="17">
        <f t="shared" si="6"/>
        <v>0</v>
      </c>
      <c r="P322" s="7">
        <f t="shared" si="6"/>
        <v>0</v>
      </c>
      <c r="Q322" s="7">
        <f t="shared" si="6"/>
        <v>0</v>
      </c>
      <c r="R322" s="7">
        <f t="shared" si="6"/>
        <v>0</v>
      </c>
      <c r="S322" s="7">
        <f t="shared" si="6"/>
        <v>0</v>
      </c>
      <c r="T322" s="7">
        <f t="shared" si="6"/>
        <v>0</v>
      </c>
      <c r="U322" s="7">
        <f t="shared" si="6"/>
        <v>0</v>
      </c>
      <c r="V322" s="7">
        <f t="shared" si="6"/>
        <v>0</v>
      </c>
      <c r="W322" s="7"/>
      <c r="X322" s="7">
        <f>+SUMIF($H$3:$H$12,X$320,$M$3:$M$12)</f>
        <v>0</v>
      </c>
    </row>
    <row r="323" spans="1:24" ht="14.25" customHeight="1" x14ac:dyDescent="0.25">
      <c r="A323" s="7" t="s">
        <v>824</v>
      </c>
      <c r="B323" s="7" t="e">
        <f t="shared" ref="B323:V323" si="7">+SUMIF(#REF!,B$320,#REF!)</f>
        <v>#REF!</v>
      </c>
      <c r="C323" s="7" t="e">
        <f t="shared" si="7"/>
        <v>#REF!</v>
      </c>
      <c r="D323" s="7" t="e">
        <f t="shared" si="7"/>
        <v>#REF!</v>
      </c>
      <c r="E323" s="7" t="e">
        <f t="shared" si="7"/>
        <v>#REF!</v>
      </c>
      <c r="F323" s="7" t="e">
        <f t="shared" si="7"/>
        <v>#REF!</v>
      </c>
      <c r="G323" s="7" t="e">
        <f t="shared" si="7"/>
        <v>#REF!</v>
      </c>
      <c r="H323" s="7" t="e">
        <f t="shared" si="7"/>
        <v>#REF!</v>
      </c>
      <c r="I323" s="7" t="e">
        <f t="shared" si="7"/>
        <v>#REF!</v>
      </c>
      <c r="J323" s="7" t="e">
        <f t="shared" si="7"/>
        <v>#REF!</v>
      </c>
      <c r="K323" s="7" t="e">
        <f t="shared" si="7"/>
        <v>#REF!</v>
      </c>
      <c r="L323" s="7" t="e">
        <f t="shared" si="7"/>
        <v>#REF!</v>
      </c>
      <c r="M323" s="7" t="e">
        <f t="shared" si="7"/>
        <v>#REF!</v>
      </c>
      <c r="N323" s="17" t="e">
        <f t="shared" si="7"/>
        <v>#REF!</v>
      </c>
      <c r="O323" s="17" t="e">
        <f t="shared" si="7"/>
        <v>#REF!</v>
      </c>
      <c r="P323" s="7" t="e">
        <f t="shared" si="7"/>
        <v>#REF!</v>
      </c>
      <c r="Q323" s="7" t="e">
        <f t="shared" si="7"/>
        <v>#REF!</v>
      </c>
      <c r="R323" s="7" t="e">
        <f t="shared" si="7"/>
        <v>#REF!</v>
      </c>
      <c r="S323" s="7" t="e">
        <f t="shared" si="7"/>
        <v>#REF!</v>
      </c>
      <c r="T323" s="7" t="e">
        <f t="shared" si="7"/>
        <v>#REF!</v>
      </c>
      <c r="U323" s="7" t="e">
        <f t="shared" si="7"/>
        <v>#REF!</v>
      </c>
      <c r="V323" s="7" t="e">
        <f t="shared" si="7"/>
        <v>#REF!</v>
      </c>
      <c r="W323" s="7"/>
      <c r="X323" s="7" t="e">
        <f>+SUMIF(#REF!,X$320,#REF!)</f>
        <v>#REF!</v>
      </c>
    </row>
    <row r="324" spans="1:24" ht="14.25" customHeight="1" x14ac:dyDescent="0.25">
      <c r="A324" s="7" t="s">
        <v>825</v>
      </c>
      <c r="B324" s="7">
        <f t="shared" ref="B324:V324" si="8">+SUMIF($H$13:$H$58,B$320,$M$13:$M$58)</f>
        <v>0</v>
      </c>
      <c r="C324" s="7">
        <f t="shared" si="8"/>
        <v>0</v>
      </c>
      <c r="D324" s="7">
        <f t="shared" si="8"/>
        <v>0</v>
      </c>
      <c r="E324" s="7">
        <f t="shared" si="8"/>
        <v>0</v>
      </c>
      <c r="F324" s="7">
        <f t="shared" si="8"/>
        <v>0</v>
      </c>
      <c r="G324" s="7">
        <f t="shared" si="8"/>
        <v>0</v>
      </c>
      <c r="H324" s="7">
        <f t="shared" si="8"/>
        <v>0</v>
      </c>
      <c r="I324" s="7">
        <f t="shared" si="8"/>
        <v>0</v>
      </c>
      <c r="J324" s="7">
        <f t="shared" si="8"/>
        <v>0</v>
      </c>
      <c r="K324" s="7">
        <f t="shared" si="8"/>
        <v>0</v>
      </c>
      <c r="L324" s="7">
        <f t="shared" si="8"/>
        <v>0</v>
      </c>
      <c r="M324" s="7">
        <f t="shared" si="8"/>
        <v>0</v>
      </c>
      <c r="N324" s="17">
        <f t="shared" si="8"/>
        <v>0</v>
      </c>
      <c r="O324" s="17">
        <f t="shared" si="8"/>
        <v>0</v>
      </c>
      <c r="P324" s="7">
        <f t="shared" si="8"/>
        <v>0</v>
      </c>
      <c r="Q324" s="7">
        <f t="shared" si="8"/>
        <v>0</v>
      </c>
      <c r="R324" s="7">
        <f t="shared" si="8"/>
        <v>0</v>
      </c>
      <c r="S324" s="7">
        <f t="shared" si="8"/>
        <v>0</v>
      </c>
      <c r="T324" s="7">
        <f t="shared" si="8"/>
        <v>0</v>
      </c>
      <c r="U324" s="7">
        <f t="shared" si="8"/>
        <v>0</v>
      </c>
      <c r="V324" s="7">
        <f t="shared" si="8"/>
        <v>0</v>
      </c>
      <c r="W324" s="7"/>
      <c r="X324" s="7">
        <f>+SUMIF($H$13:$H$58,X$320,$M$13:$M$58)</f>
        <v>0</v>
      </c>
    </row>
    <row r="325" spans="1:24" ht="14.25" customHeight="1" x14ac:dyDescent="0.25">
      <c r="A325" s="7" t="s">
        <v>679</v>
      </c>
      <c r="B325" s="7" t="e">
        <f t="shared" ref="B325:V325" si="9">SUM(B321:B324)</f>
        <v>#REF!</v>
      </c>
      <c r="C325" s="7" t="e">
        <f t="shared" si="9"/>
        <v>#REF!</v>
      </c>
      <c r="D325" s="7" t="e">
        <f t="shared" si="9"/>
        <v>#REF!</v>
      </c>
      <c r="E325" s="7" t="e">
        <f t="shared" si="9"/>
        <v>#REF!</v>
      </c>
      <c r="F325" s="7" t="e">
        <f t="shared" si="9"/>
        <v>#REF!</v>
      </c>
      <c r="G325" s="7" t="e">
        <f t="shared" si="9"/>
        <v>#REF!</v>
      </c>
      <c r="H325" s="7" t="e">
        <f t="shared" si="9"/>
        <v>#REF!</v>
      </c>
      <c r="I325" s="7" t="e">
        <f t="shared" si="9"/>
        <v>#REF!</v>
      </c>
      <c r="J325" s="7" t="e">
        <f t="shared" si="9"/>
        <v>#REF!</v>
      </c>
      <c r="K325" s="7" t="e">
        <f t="shared" si="9"/>
        <v>#REF!</v>
      </c>
      <c r="L325" s="7" t="e">
        <f t="shared" si="9"/>
        <v>#REF!</v>
      </c>
      <c r="M325" s="7" t="e">
        <f t="shared" si="9"/>
        <v>#REF!</v>
      </c>
      <c r="N325" s="17" t="e">
        <f t="shared" si="9"/>
        <v>#REF!</v>
      </c>
      <c r="O325" s="17" t="e">
        <f t="shared" si="9"/>
        <v>#REF!</v>
      </c>
      <c r="P325" s="7" t="e">
        <f t="shared" si="9"/>
        <v>#REF!</v>
      </c>
      <c r="Q325" s="7" t="e">
        <f t="shared" si="9"/>
        <v>#REF!</v>
      </c>
      <c r="R325" s="7" t="e">
        <f t="shared" si="9"/>
        <v>#REF!</v>
      </c>
      <c r="S325" s="7" t="e">
        <f t="shared" si="9"/>
        <v>#REF!</v>
      </c>
      <c r="T325" s="7" t="e">
        <f t="shared" si="9"/>
        <v>#REF!</v>
      </c>
      <c r="U325" s="7" t="e">
        <f t="shared" si="9"/>
        <v>#REF!</v>
      </c>
      <c r="V325" s="7" t="e">
        <f t="shared" si="9"/>
        <v>#REF!</v>
      </c>
      <c r="W325" s="7"/>
      <c r="X325" s="7" t="e">
        <f>SUM(X321:X324)</f>
        <v>#REF!</v>
      </c>
    </row>
  </sheetData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73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111" t="s">
        <v>1085</v>
      </c>
      <c r="B1" s="112" t="s">
        <v>1088</v>
      </c>
      <c r="C1" s="112" t="s">
        <v>1089</v>
      </c>
      <c r="D1" s="113" t="s">
        <v>1090</v>
      </c>
      <c r="E1" s="56"/>
      <c r="F1" s="17"/>
      <c r="G1" s="17"/>
      <c r="H1" s="17"/>
      <c r="I1" s="17"/>
      <c r="J1" s="17"/>
      <c r="K1" s="17"/>
      <c r="L1" s="17"/>
      <c r="M1" s="17"/>
      <c r="N1" s="126" t="s">
        <v>1091</v>
      </c>
      <c r="O1" s="127"/>
    </row>
    <row r="2" spans="1:15" ht="14.25" customHeight="1" x14ac:dyDescent="0.25">
      <c r="A2" s="78" t="s">
        <v>1092</v>
      </c>
      <c r="B2" s="79" t="s">
        <v>1066</v>
      </c>
      <c r="C2" s="79" t="s">
        <v>1067</v>
      </c>
      <c r="D2" s="79" t="s">
        <v>1068</v>
      </c>
      <c r="E2" s="79"/>
      <c r="F2" s="79" t="s">
        <v>1069</v>
      </c>
      <c r="G2" s="79" t="s">
        <v>1</v>
      </c>
      <c r="H2" s="79" t="s">
        <v>3</v>
      </c>
      <c r="I2" s="79" t="s">
        <v>661</v>
      </c>
      <c r="J2" s="79" t="s">
        <v>2</v>
      </c>
      <c r="K2" s="79" t="s">
        <v>5</v>
      </c>
      <c r="L2" s="80" t="s">
        <v>662</v>
      </c>
      <c r="M2" s="79" t="s">
        <v>663</v>
      </c>
      <c r="N2" s="81" t="s">
        <v>1070</v>
      </c>
      <c r="O2" s="81" t="s">
        <v>1071</v>
      </c>
    </row>
    <row r="3" spans="1:15" ht="14.25" customHeight="1" x14ac:dyDescent="0.25">
      <c r="A3" s="82"/>
      <c r="B3" s="83"/>
      <c r="C3" s="83"/>
      <c r="D3" s="84"/>
      <c r="E3" s="84"/>
      <c r="F3" s="24">
        <v>214</v>
      </c>
      <c r="G3" s="85" t="str">
        <f>+VLOOKUP(F3,Participants!$A$1:$F$798,2,FALSE)</f>
        <v>Jaxon Ray</v>
      </c>
      <c r="H3" s="85" t="str">
        <f>+VLOOKUP(F3,Participants!$A$1:$F$798,4,FALSE)</f>
        <v>STL</v>
      </c>
      <c r="I3" s="85" t="str">
        <f>+VLOOKUP(F3,Participants!$A$1:$F$798,5,FALSE)</f>
        <v>M</v>
      </c>
      <c r="J3" s="85">
        <f>+VLOOKUP(F3,Participants!$A$1:$F$798,3,FALSE)</f>
        <v>6</v>
      </c>
      <c r="K3" s="11" t="str">
        <f>+VLOOKUP(F3,Participants!$A$1:$G$798,7,FALSE)</f>
        <v>JV BOYS</v>
      </c>
      <c r="L3" s="86">
        <v>1</v>
      </c>
      <c r="M3" s="85">
        <v>10</v>
      </c>
      <c r="N3" s="87">
        <v>12</v>
      </c>
      <c r="O3" s="102">
        <v>6</v>
      </c>
    </row>
    <row r="4" spans="1:15" ht="14.25" customHeight="1" x14ac:dyDescent="0.25">
      <c r="A4" s="88"/>
      <c r="B4" s="89"/>
      <c r="C4" s="89"/>
      <c r="D4" s="90"/>
      <c r="E4" s="90"/>
      <c r="F4" s="24">
        <v>215</v>
      </c>
      <c r="G4" s="46" t="str">
        <f>+VLOOKUP(F4,Participants!$A$1:$F$798,2,FALSE)</f>
        <v>Gunnar Selden</v>
      </c>
      <c r="H4" s="46" t="str">
        <f>+VLOOKUP(F4,Participants!$A$1:$F$798,4,FALSE)</f>
        <v>STL</v>
      </c>
      <c r="I4" s="46" t="str">
        <f>+VLOOKUP(F4,Participants!$A$1:$F$798,5,FALSE)</f>
        <v>M</v>
      </c>
      <c r="J4" s="46">
        <f>+VLOOKUP(F4,Participants!$A$1:$F$798,3,FALSE)</f>
        <v>6</v>
      </c>
      <c r="K4" s="11" t="str">
        <f>+VLOOKUP(F4,Participants!$A$1:$G$798,7,FALSE)</f>
        <v>JV BOYS</v>
      </c>
      <c r="L4" s="91">
        <v>2</v>
      </c>
      <c r="M4" s="46">
        <v>8</v>
      </c>
      <c r="N4" s="24">
        <v>12</v>
      </c>
      <c r="O4" s="102">
        <v>2</v>
      </c>
    </row>
    <row r="5" spans="1:15" ht="14.25" customHeight="1" x14ac:dyDescent="0.25">
      <c r="A5" s="88"/>
      <c r="B5" s="89"/>
      <c r="C5" s="89"/>
      <c r="D5" s="90"/>
      <c r="E5" s="90"/>
      <c r="F5" s="90">
        <v>878</v>
      </c>
      <c r="G5" s="46" t="str">
        <f>+VLOOKUP(F5,Participants!$A$1:$F$798,2,FALSE)</f>
        <v>Lorenzo Garrett</v>
      </c>
      <c r="H5" s="46" t="str">
        <f>+VLOOKUP(F5,Participants!$A$1:$F$798,4,FALSE)</f>
        <v>GAA</v>
      </c>
      <c r="I5" s="46" t="str">
        <f>+VLOOKUP(F5,Participants!$A$1:$F$798,5,FALSE)</f>
        <v>M</v>
      </c>
      <c r="J5" s="46">
        <f>+VLOOKUP(F5,Participants!$A$1:$F$798,3,FALSE)</f>
        <v>5</v>
      </c>
      <c r="K5" s="11" t="str">
        <f>+VLOOKUP(F5,Participants!$A$1:$G$798,7,FALSE)</f>
        <v>JV BOYS</v>
      </c>
      <c r="L5" s="114">
        <v>3</v>
      </c>
      <c r="M5" s="46">
        <v>6</v>
      </c>
      <c r="N5" s="24">
        <v>10</v>
      </c>
      <c r="O5" s="102">
        <v>8</v>
      </c>
    </row>
    <row r="6" spans="1:15" ht="14.25" customHeight="1" x14ac:dyDescent="0.25">
      <c r="A6" s="82"/>
      <c r="B6" s="83"/>
      <c r="C6" s="83"/>
      <c r="D6" s="84"/>
      <c r="E6" s="84"/>
      <c r="F6" s="84">
        <v>881</v>
      </c>
      <c r="G6" s="85" t="str">
        <f>+VLOOKUP(F6,Participants!$A$1:$F$798,2,FALSE)</f>
        <v>Jayden Cain</v>
      </c>
      <c r="H6" s="85" t="str">
        <f>+VLOOKUP(F6,Participants!$A$1:$F$798,4,FALSE)</f>
        <v>GAA</v>
      </c>
      <c r="I6" s="85" t="str">
        <f>+VLOOKUP(F6,Participants!$A$1:$F$798,5,FALSE)</f>
        <v>M</v>
      </c>
      <c r="J6" s="85">
        <f>+VLOOKUP(F6,Participants!$A$1:$F$798,3,FALSE)</f>
        <v>6</v>
      </c>
      <c r="K6" s="11" t="str">
        <f>+VLOOKUP(F6,Participants!$A$1:$G$798,7,FALSE)</f>
        <v>JV BOYS</v>
      </c>
      <c r="L6" s="115">
        <v>4</v>
      </c>
      <c r="M6" s="85">
        <v>5</v>
      </c>
      <c r="N6" s="87">
        <v>9</v>
      </c>
      <c r="O6" s="102">
        <v>8</v>
      </c>
    </row>
    <row r="7" spans="1:15" ht="14.25" customHeight="1" x14ac:dyDescent="0.25">
      <c r="A7" s="82"/>
      <c r="B7" s="83"/>
      <c r="C7" s="83"/>
      <c r="D7" s="84"/>
      <c r="E7" s="84"/>
      <c r="F7" s="84">
        <v>537</v>
      </c>
      <c r="G7" s="85" t="str">
        <f>+VLOOKUP(F7,Participants!$A$1:$F$798,2,FALSE)</f>
        <v>Dylan Smith</v>
      </c>
      <c r="H7" s="85" t="str">
        <f>+VLOOKUP(F7,Participants!$A$1:$F$798,4,FALSE)</f>
        <v>AMA</v>
      </c>
      <c r="I7" s="85" t="str">
        <f>+VLOOKUP(F7,Participants!$A$1:$F$798,5,FALSE)</f>
        <v>M</v>
      </c>
      <c r="J7" s="85">
        <f>+VLOOKUP(F7,Participants!$A$1:$F$798,3,FALSE)</f>
        <v>5</v>
      </c>
      <c r="K7" s="11" t="str">
        <f>+VLOOKUP(F7,Participants!$A$1:$G$798,7,FALSE)</f>
        <v>JV BOYS</v>
      </c>
      <c r="L7" s="86">
        <v>5</v>
      </c>
      <c r="M7" s="85">
        <v>4</v>
      </c>
      <c r="N7" s="87">
        <v>9</v>
      </c>
      <c r="O7" s="102">
        <v>5</v>
      </c>
    </row>
    <row r="8" spans="1:15" ht="14.25" customHeight="1" x14ac:dyDescent="0.25">
      <c r="A8" s="88"/>
      <c r="B8" s="89"/>
      <c r="C8" s="89"/>
      <c r="D8" s="90"/>
      <c r="E8" s="90"/>
      <c r="F8" s="24">
        <v>213</v>
      </c>
      <c r="G8" s="46" t="str">
        <f>+VLOOKUP(F8,Participants!$A$1:$F$798,2,FALSE)</f>
        <v>Graham Piner</v>
      </c>
      <c r="H8" s="46" t="str">
        <f>+VLOOKUP(F8,Participants!$A$1:$F$798,4,FALSE)</f>
        <v>STL</v>
      </c>
      <c r="I8" s="46" t="str">
        <f>+VLOOKUP(F8,Participants!$A$1:$F$798,5,FALSE)</f>
        <v>M</v>
      </c>
      <c r="J8" s="46">
        <f>+VLOOKUP(F8,Participants!$A$1:$F$798,3,FALSE)</f>
        <v>5</v>
      </c>
      <c r="K8" s="11" t="str">
        <f>+VLOOKUP(F8,Participants!$A$1:$G$798,7,FALSE)</f>
        <v>JV BOYS</v>
      </c>
      <c r="L8" s="91">
        <v>6</v>
      </c>
      <c r="M8" s="46">
        <v>3</v>
      </c>
      <c r="N8" s="24">
        <v>9</v>
      </c>
      <c r="O8" s="102">
        <v>1</v>
      </c>
    </row>
    <row r="9" spans="1:15" ht="14.25" customHeight="1" x14ac:dyDescent="0.25">
      <c r="A9" s="82"/>
      <c r="B9" s="83"/>
      <c r="C9" s="83"/>
      <c r="D9" s="84"/>
      <c r="E9" s="84"/>
      <c r="F9" s="84">
        <v>544</v>
      </c>
      <c r="G9" s="85" t="str">
        <f>+VLOOKUP(F9,Participants!$A$1:$F$798,2,FALSE)</f>
        <v>Bubba O'Keefe</v>
      </c>
      <c r="H9" s="85" t="str">
        <f>+VLOOKUP(F9,Participants!$A$1:$F$798,4,FALSE)</f>
        <v>AMA</v>
      </c>
      <c r="I9" s="85" t="str">
        <f>+VLOOKUP(F9,Participants!$A$1:$F$798,5,FALSE)</f>
        <v>M</v>
      </c>
      <c r="J9" s="85">
        <f>+VLOOKUP(F9,Participants!$A$1:$F$798,3,FALSE)</f>
        <v>6</v>
      </c>
      <c r="K9" s="11" t="str">
        <f>+VLOOKUP(F9,Participants!$A$1:$G$798,7,FALSE)</f>
        <v>JV BOYS</v>
      </c>
      <c r="L9" s="86">
        <v>7</v>
      </c>
      <c r="M9" s="85">
        <v>2</v>
      </c>
      <c r="N9" s="87">
        <v>9</v>
      </c>
      <c r="O9" s="102">
        <v>0</v>
      </c>
    </row>
    <row r="10" spans="1:15" ht="14.25" customHeight="1" x14ac:dyDescent="0.25">
      <c r="A10" s="88"/>
      <c r="B10" s="89"/>
      <c r="C10" s="89"/>
      <c r="D10" s="90"/>
      <c r="E10" s="90"/>
      <c r="F10" s="90">
        <v>541</v>
      </c>
      <c r="G10" s="46" t="str">
        <f>+VLOOKUP(F10,Participants!$A$1:$F$798,2,FALSE)</f>
        <v>Matthew Smith</v>
      </c>
      <c r="H10" s="46" t="str">
        <f>+VLOOKUP(F10,Participants!$A$1:$F$798,4,FALSE)</f>
        <v>AMA</v>
      </c>
      <c r="I10" s="46" t="str">
        <f>+VLOOKUP(F10,Participants!$A$1:$F$798,5,FALSE)</f>
        <v>M</v>
      </c>
      <c r="J10" s="46">
        <f>+VLOOKUP(F10,Participants!$A$1:$F$798,3,FALSE)</f>
        <v>5</v>
      </c>
      <c r="K10" s="11" t="str">
        <f>+VLOOKUP(F10,Participants!$A$1:$G$798,7,FALSE)</f>
        <v>JV BOYS</v>
      </c>
      <c r="L10" s="91">
        <v>8</v>
      </c>
      <c r="M10" s="46">
        <v>1</v>
      </c>
      <c r="N10" s="24">
        <v>8</v>
      </c>
      <c r="O10" s="102">
        <v>6</v>
      </c>
    </row>
    <row r="11" spans="1:15" ht="14.25" customHeight="1" x14ac:dyDescent="0.25">
      <c r="A11" s="88"/>
      <c r="B11" s="89"/>
      <c r="C11" s="89"/>
      <c r="D11" s="90"/>
      <c r="E11" s="90"/>
      <c r="F11" s="90">
        <v>309</v>
      </c>
      <c r="G11" s="46" t="str">
        <f>+VLOOKUP(F11,Participants!$A$1:$F$798,2,FALSE)</f>
        <v>Aidan Wren</v>
      </c>
      <c r="H11" s="46" t="str">
        <f>+VLOOKUP(F11,Participants!$A$1:$F$798,4,FALSE)</f>
        <v>AAG</v>
      </c>
      <c r="I11" s="46" t="str">
        <f>+VLOOKUP(F11,Participants!$A$1:$F$798,5,FALSE)</f>
        <v>M</v>
      </c>
      <c r="J11" s="46">
        <f>+VLOOKUP(F11,Participants!$A$1:$F$798,3,FALSE)</f>
        <v>5</v>
      </c>
      <c r="K11" s="11" t="str">
        <f>+VLOOKUP(F11,Participants!$A$1:$G$798,7,FALSE)</f>
        <v>JV BOYS</v>
      </c>
      <c r="L11" s="114"/>
      <c r="M11" s="46"/>
      <c r="N11" s="24">
        <v>8</v>
      </c>
      <c r="O11" s="102">
        <v>5</v>
      </c>
    </row>
    <row r="12" spans="1:15" ht="14.25" customHeight="1" x14ac:dyDescent="0.25">
      <c r="A12" s="82"/>
      <c r="B12" s="83"/>
      <c r="C12" s="83"/>
      <c r="D12" s="84"/>
      <c r="E12" s="84"/>
      <c r="F12" s="84">
        <v>1048</v>
      </c>
      <c r="G12" s="85" t="str">
        <f>+VLOOKUP(F12,Participants!$A$1:$F$798,2,FALSE)</f>
        <v>Nino Chadwick</v>
      </c>
      <c r="H12" s="85" t="str">
        <f>+VLOOKUP(F12,Participants!$A$1:$F$798,4,FALSE)</f>
        <v>JFK</v>
      </c>
      <c r="I12" s="85" t="str">
        <f>+VLOOKUP(F12,Participants!$A$1:$F$798,5,FALSE)</f>
        <v>M</v>
      </c>
      <c r="J12" s="85">
        <f>+VLOOKUP(F12,Participants!$A$1:$F$798,3,FALSE)</f>
        <v>5</v>
      </c>
      <c r="K12" s="11" t="str">
        <f>+VLOOKUP(F12,Participants!$A$1:$G$798,7,FALSE)</f>
        <v>JV BOYS</v>
      </c>
      <c r="L12" s="115"/>
      <c r="M12" s="85"/>
      <c r="N12" s="87">
        <v>8</v>
      </c>
      <c r="O12" s="102">
        <v>1</v>
      </c>
    </row>
    <row r="13" spans="1:15" ht="14.25" customHeight="1" x14ac:dyDescent="0.25">
      <c r="A13" s="82"/>
      <c r="B13" s="83"/>
      <c r="C13" s="83"/>
      <c r="D13" s="84"/>
      <c r="E13" s="84"/>
      <c r="F13" s="24">
        <v>212</v>
      </c>
      <c r="G13" s="85" t="str">
        <f>+VLOOKUP(F13,Participants!$A$1:$F$798,2,FALSE)</f>
        <v>Camden Morgan</v>
      </c>
      <c r="H13" s="85" t="str">
        <f>+VLOOKUP(F13,Participants!$A$1:$F$798,4,FALSE)</f>
        <v>STL</v>
      </c>
      <c r="I13" s="85" t="str">
        <f>+VLOOKUP(F13,Participants!$A$1:$F$798,5,FALSE)</f>
        <v>M</v>
      </c>
      <c r="J13" s="85">
        <f>+VLOOKUP(F13,Participants!$A$1:$F$798,3,FALSE)</f>
        <v>5</v>
      </c>
      <c r="K13" s="11" t="str">
        <f>+VLOOKUP(F13,Participants!$A$1:$G$798,7,FALSE)</f>
        <v>JV BOYS</v>
      </c>
      <c r="L13" s="86"/>
      <c r="M13" s="85"/>
      <c r="N13" s="87">
        <v>7</v>
      </c>
      <c r="O13" s="102">
        <v>9</v>
      </c>
    </row>
    <row r="14" spans="1:15" ht="14.25" customHeight="1" x14ac:dyDescent="0.25">
      <c r="A14" s="88"/>
      <c r="B14" s="89"/>
      <c r="C14" s="89"/>
      <c r="D14" s="90"/>
      <c r="E14" s="90"/>
      <c r="F14" s="90">
        <v>545</v>
      </c>
      <c r="G14" s="46" t="str">
        <f>+VLOOKUP(F14,Participants!$A$1:$F$798,2,FALSE)</f>
        <v>Domenick Podkul</v>
      </c>
      <c r="H14" s="46" t="str">
        <f>+VLOOKUP(F14,Participants!$A$1:$F$798,4,FALSE)</f>
        <v>AMA</v>
      </c>
      <c r="I14" s="46" t="str">
        <f>+VLOOKUP(F14,Participants!$A$1:$F$798,5,FALSE)</f>
        <v>M</v>
      </c>
      <c r="J14" s="46">
        <f>+VLOOKUP(F14,Participants!$A$1:$F$798,3,FALSE)</f>
        <v>6</v>
      </c>
      <c r="K14" s="11" t="str">
        <f>+VLOOKUP(F14,Participants!$A$1:$G$798,7,FALSE)</f>
        <v>JV BOYS</v>
      </c>
      <c r="L14" s="91"/>
      <c r="M14" s="46"/>
      <c r="N14" s="24">
        <v>7</v>
      </c>
      <c r="O14" s="102">
        <v>9</v>
      </c>
    </row>
    <row r="15" spans="1:15" ht="14.25" customHeight="1" x14ac:dyDescent="0.25">
      <c r="A15" s="82"/>
      <c r="B15" s="83"/>
      <c r="C15" s="83"/>
      <c r="D15" s="84"/>
      <c r="E15" s="84"/>
      <c r="F15" s="84">
        <v>540</v>
      </c>
      <c r="G15" s="85" t="str">
        <f>+VLOOKUP(F15,Participants!$A$1:$F$798,2,FALSE)</f>
        <v>Lucas Villella</v>
      </c>
      <c r="H15" s="85" t="str">
        <f>+VLOOKUP(F15,Participants!$A$1:$F$798,4,FALSE)</f>
        <v>AMA</v>
      </c>
      <c r="I15" s="85" t="str">
        <f>+VLOOKUP(F15,Participants!$A$1:$F$798,5,FALSE)</f>
        <v>M</v>
      </c>
      <c r="J15" s="85">
        <f>+VLOOKUP(F15,Participants!$A$1:$F$798,3,FALSE)</f>
        <v>5</v>
      </c>
      <c r="K15" s="11" t="str">
        <f>+VLOOKUP(F15,Participants!$A$1:$G$798,7,FALSE)</f>
        <v>JV BOYS</v>
      </c>
      <c r="L15" s="86"/>
      <c r="M15" s="85"/>
      <c r="N15" s="87">
        <v>7</v>
      </c>
      <c r="O15" s="102">
        <v>0</v>
      </c>
    </row>
    <row r="16" spans="1:15" ht="14.25" customHeight="1" x14ac:dyDescent="0.25">
      <c r="A16" s="88"/>
      <c r="B16" s="89"/>
      <c r="C16" s="89"/>
      <c r="D16" s="90"/>
      <c r="E16" s="90"/>
      <c r="F16" s="90">
        <v>1107</v>
      </c>
      <c r="G16" s="46" t="str">
        <f>+VLOOKUP(F16,Participants!$A$1:$F$798,2,FALSE)</f>
        <v>Hayden Assad</v>
      </c>
      <c r="H16" s="46" t="str">
        <f>+VLOOKUP(F16,Participants!$A$1:$F$798,4,FALSE)</f>
        <v>MMA</v>
      </c>
      <c r="I16" s="46" t="str">
        <f>+VLOOKUP(F16,Participants!$A$1:$F$798,5,FALSE)</f>
        <v>M</v>
      </c>
      <c r="J16" s="46">
        <f>+VLOOKUP(F16,Participants!$A$1:$F$798,3,FALSE)</f>
        <v>5</v>
      </c>
      <c r="K16" s="11" t="str">
        <f>+VLOOKUP(F16,Participants!$A$1:$G$798,7,FALSE)</f>
        <v>JV BOYS</v>
      </c>
      <c r="L16" s="91"/>
      <c r="M16" s="46"/>
      <c r="N16" s="24">
        <v>6</v>
      </c>
      <c r="O16" s="102">
        <v>3</v>
      </c>
    </row>
    <row r="17" spans="1:15" ht="14.25" customHeight="1" x14ac:dyDescent="0.25">
      <c r="A17" s="82"/>
      <c r="B17" s="83"/>
      <c r="C17" s="83"/>
      <c r="D17" s="84"/>
      <c r="E17" s="84"/>
      <c r="F17" s="84">
        <v>1106</v>
      </c>
      <c r="G17" s="85" t="str">
        <f>+VLOOKUP(F17,Participants!$A$1:$F$798,2,FALSE)</f>
        <v>Ethan Fritz</v>
      </c>
      <c r="H17" s="85" t="str">
        <f>+VLOOKUP(F17,Participants!$A$1:$F$798,4,FALSE)</f>
        <v>MMA</v>
      </c>
      <c r="I17" s="85" t="str">
        <f>+VLOOKUP(F17,Participants!$A$1:$F$798,5,FALSE)</f>
        <v>M</v>
      </c>
      <c r="J17" s="85">
        <f>+VLOOKUP(F17,Participants!$A$1:$F$798,3,FALSE)</f>
        <v>5</v>
      </c>
      <c r="K17" s="11" t="str">
        <f>+VLOOKUP(F17,Participants!$A$1:$G$798,7,FALSE)</f>
        <v>JV BOYS</v>
      </c>
      <c r="L17" s="86"/>
      <c r="M17" s="85"/>
      <c r="N17" s="87">
        <v>5</v>
      </c>
      <c r="O17" s="102">
        <v>6</v>
      </c>
    </row>
    <row r="18" spans="1:15" ht="14.25" customHeight="1" x14ac:dyDescent="0.25">
      <c r="A18" s="88"/>
      <c r="B18" s="89"/>
      <c r="C18" s="89"/>
      <c r="D18" s="90"/>
      <c r="E18" s="90"/>
      <c r="F18" s="90">
        <v>538</v>
      </c>
      <c r="G18" s="46" t="str">
        <f>+VLOOKUP(F18,Participants!$A$1:$F$798,2,FALSE)</f>
        <v>Jackson Yester</v>
      </c>
      <c r="H18" s="46" t="str">
        <f>+VLOOKUP(F18,Participants!$A$1:$F$798,4,FALSE)</f>
        <v>AMA</v>
      </c>
      <c r="I18" s="46" t="str">
        <f>+VLOOKUP(F18,Participants!$A$1:$F$798,5,FALSE)</f>
        <v>M</v>
      </c>
      <c r="J18" s="46">
        <f>+VLOOKUP(F18,Participants!$A$1:$F$798,3,FALSE)</f>
        <v>5</v>
      </c>
      <c r="K18" s="11" t="str">
        <f>+VLOOKUP(F18,Participants!$A$1:$G$798,7,FALSE)</f>
        <v>JV BOYS</v>
      </c>
      <c r="L18" s="91"/>
      <c r="M18" s="46"/>
      <c r="N18" s="24">
        <v>4</v>
      </c>
      <c r="O18" s="102">
        <v>4</v>
      </c>
    </row>
    <row r="19" spans="1:15" ht="14.25" customHeight="1" x14ac:dyDescent="0.25">
      <c r="A19" s="88"/>
      <c r="B19" s="89"/>
      <c r="C19" s="89"/>
      <c r="D19" s="90"/>
      <c r="E19" s="90"/>
      <c r="F19" s="90">
        <v>1054</v>
      </c>
      <c r="G19" s="46" t="str">
        <f>+VLOOKUP(F19,Participants!$A$1:$F$798,2,FALSE)</f>
        <v>Gina Antoinette</v>
      </c>
      <c r="H19" s="46" t="str">
        <f>+VLOOKUP(F19,Participants!$A$1:$F$798,4,FALSE)</f>
        <v>JFK</v>
      </c>
      <c r="I19" s="46" t="str">
        <f>+VLOOKUP(F19,Participants!$A$1:$F$798,5,FALSE)</f>
        <v>F</v>
      </c>
      <c r="J19" s="46">
        <f>+VLOOKUP(F19,Participants!$A$1:$F$798,3,FALSE)</f>
        <v>5</v>
      </c>
      <c r="K19" s="11" t="str">
        <f>+VLOOKUP(F19,Participants!$A$1:$G$798,7,FALSE)</f>
        <v>JV GIRLS</v>
      </c>
      <c r="L19" s="114">
        <v>1</v>
      </c>
      <c r="M19" s="46">
        <v>10</v>
      </c>
      <c r="N19" s="24">
        <v>11</v>
      </c>
      <c r="O19" s="102">
        <v>5</v>
      </c>
    </row>
    <row r="20" spans="1:15" ht="14.25" customHeight="1" x14ac:dyDescent="0.25">
      <c r="A20" s="82"/>
      <c r="B20" s="83"/>
      <c r="C20" s="83"/>
      <c r="D20" s="84"/>
      <c r="E20" s="84"/>
      <c r="F20" s="84">
        <v>1155</v>
      </c>
      <c r="G20" s="85" t="str">
        <f>+VLOOKUP(F20,Participants!$A$1:$F$798,2,FALSE)</f>
        <v>Leher Misra</v>
      </c>
      <c r="H20" s="85" t="str">
        <f>+VLOOKUP(F20,Participants!$A$1:$F$798,4,FALSE)</f>
        <v>MOS</v>
      </c>
      <c r="I20" s="85" t="str">
        <f>+VLOOKUP(F20,Participants!$A$1:$F$798,5,FALSE)</f>
        <v>F</v>
      </c>
      <c r="J20" s="85">
        <f>+VLOOKUP(F20,Participants!$A$1:$F$798,3,FALSE)</f>
        <v>5</v>
      </c>
      <c r="K20" s="11" t="str">
        <f>+VLOOKUP(F20,Participants!$A$1:$G$798,7,FALSE)</f>
        <v>JV GIRLS</v>
      </c>
      <c r="L20" s="115">
        <v>2</v>
      </c>
      <c r="M20" s="85">
        <v>8</v>
      </c>
      <c r="N20" s="87">
        <v>11</v>
      </c>
      <c r="O20" s="102">
        <v>2</v>
      </c>
    </row>
    <row r="21" spans="1:15" ht="14.25" customHeight="1" x14ac:dyDescent="0.25">
      <c r="A21" s="82"/>
      <c r="B21" s="83"/>
      <c r="C21" s="83"/>
      <c r="D21" s="84"/>
      <c r="E21" s="84"/>
      <c r="F21" s="84">
        <v>894</v>
      </c>
      <c r="G21" s="85" t="str">
        <f>+VLOOKUP(F21,Participants!$A$1:$F$798,2,FALSE)</f>
        <v>Elsie Gorchock</v>
      </c>
      <c r="H21" s="85" t="str">
        <f>+VLOOKUP(F21,Participants!$A$1:$F$798,4,FALSE)</f>
        <v>GAA</v>
      </c>
      <c r="I21" s="85" t="str">
        <f>+VLOOKUP(F21,Participants!$A$1:$F$798,5,FALSE)</f>
        <v>F</v>
      </c>
      <c r="J21" s="85">
        <f>+VLOOKUP(F21,Participants!$A$1:$F$798,3,FALSE)</f>
        <v>6</v>
      </c>
      <c r="K21" s="11" t="str">
        <f>+VLOOKUP(F21,Participants!$A$1:$G$798,7,FALSE)</f>
        <v>JV GIRLS</v>
      </c>
      <c r="L21" s="86">
        <v>3</v>
      </c>
      <c r="M21" s="85">
        <v>6</v>
      </c>
      <c r="N21" s="87">
        <v>11</v>
      </c>
      <c r="O21" s="102">
        <v>1</v>
      </c>
    </row>
    <row r="22" spans="1:15" ht="14.25" customHeight="1" x14ac:dyDescent="0.25">
      <c r="A22" s="88"/>
      <c r="B22" s="89"/>
      <c r="C22" s="89"/>
      <c r="D22" s="90"/>
      <c r="E22" s="90"/>
      <c r="F22" s="90">
        <v>563</v>
      </c>
      <c r="G22" s="46" t="str">
        <f>+VLOOKUP(F22,Participants!$A$1:$F$798,2,FALSE)</f>
        <v>Marie Gasperini</v>
      </c>
      <c r="H22" s="46" t="str">
        <f>+VLOOKUP(F22,Participants!$A$1:$F$798,4,FALSE)</f>
        <v>AMA</v>
      </c>
      <c r="I22" s="46" t="str">
        <f>+VLOOKUP(F22,Participants!$A$1:$F$798,5,FALSE)</f>
        <v>F</v>
      </c>
      <c r="J22" s="46">
        <f>+VLOOKUP(F22,Participants!$A$1:$F$798,3,FALSE)</f>
        <v>6</v>
      </c>
      <c r="K22" s="11" t="str">
        <f>+VLOOKUP(F22,Participants!$A$1:$G$798,7,FALSE)</f>
        <v>JV GIRLS</v>
      </c>
      <c r="L22" s="91">
        <v>4</v>
      </c>
      <c r="M22" s="46">
        <v>5</v>
      </c>
      <c r="N22" s="24">
        <v>10</v>
      </c>
      <c r="O22" s="102">
        <v>8</v>
      </c>
    </row>
    <row r="23" spans="1:15" ht="14.25" customHeight="1" x14ac:dyDescent="0.25">
      <c r="A23" s="88"/>
      <c r="B23" s="89"/>
      <c r="C23" s="89"/>
      <c r="D23" s="90"/>
      <c r="E23" s="90"/>
      <c r="F23" s="90">
        <v>1154</v>
      </c>
      <c r="G23" s="46" t="str">
        <f>+VLOOKUP(F23,Participants!$A$1:$F$798,2,FALSE)</f>
        <v>Giuseppina Iorio</v>
      </c>
      <c r="H23" s="46" t="str">
        <f>+VLOOKUP(F23,Participants!$A$1:$F$798,4,FALSE)</f>
        <v>MOS</v>
      </c>
      <c r="I23" s="46" t="str">
        <f>+VLOOKUP(F23,Participants!$A$1:$F$798,5,FALSE)</f>
        <v>F</v>
      </c>
      <c r="J23" s="46">
        <f>+VLOOKUP(F23,Participants!$A$1:$F$798,3,FALSE)</f>
        <v>5</v>
      </c>
      <c r="K23" s="11" t="str">
        <f>+VLOOKUP(F23,Participants!$A$1:$G$798,7,FALSE)</f>
        <v>JV GIRLS</v>
      </c>
      <c r="L23" s="114">
        <v>5</v>
      </c>
      <c r="M23" s="46">
        <v>4</v>
      </c>
      <c r="N23" s="24">
        <v>10</v>
      </c>
      <c r="O23" s="102">
        <v>5</v>
      </c>
    </row>
    <row r="24" spans="1:15" ht="14.25" customHeight="1" x14ac:dyDescent="0.25">
      <c r="A24" s="88"/>
      <c r="B24" s="89"/>
      <c r="C24" s="89"/>
      <c r="D24" s="90"/>
      <c r="E24" s="90"/>
      <c r="F24" s="90">
        <v>227</v>
      </c>
      <c r="G24" s="46" t="str">
        <f>+VLOOKUP(F24,Participants!$A$1:$F$798,2,FALSE)</f>
        <v>Olivia  Naguit</v>
      </c>
      <c r="H24" s="46" t="str">
        <f>+VLOOKUP(F24,Participants!$A$1:$F$798,4,FALSE)</f>
        <v>STL</v>
      </c>
      <c r="I24" s="46" t="str">
        <f>+VLOOKUP(F24,Participants!$A$1:$F$798,5,FALSE)</f>
        <v>F</v>
      </c>
      <c r="J24" s="46">
        <f>+VLOOKUP(F24,Participants!$A$1:$F$798,3,FALSE)</f>
        <v>6</v>
      </c>
      <c r="K24" s="11" t="str">
        <f>+VLOOKUP(F24,Participants!$A$1:$G$798,7,FALSE)</f>
        <v>JV GIRLS</v>
      </c>
      <c r="L24" s="91">
        <v>6</v>
      </c>
      <c r="M24" s="46">
        <v>3</v>
      </c>
      <c r="N24" s="24">
        <v>10</v>
      </c>
      <c r="O24" s="102">
        <v>2</v>
      </c>
    </row>
    <row r="25" spans="1:15" ht="14.25" customHeight="1" x14ac:dyDescent="0.25">
      <c r="A25" s="82"/>
      <c r="B25" s="83"/>
      <c r="C25" s="83"/>
      <c r="D25" s="84"/>
      <c r="E25" s="84"/>
      <c r="F25" s="84">
        <v>1062</v>
      </c>
      <c r="G25" s="85" t="str">
        <f>+VLOOKUP(F25,Participants!$A$1:$F$798,2,FALSE)</f>
        <v>Kira Keith</v>
      </c>
      <c r="H25" s="85" t="str">
        <f>+VLOOKUP(F25,Participants!$A$1:$F$798,4,FALSE)</f>
        <v>JFK</v>
      </c>
      <c r="I25" s="85" t="str">
        <f>+VLOOKUP(F25,Participants!$A$1:$F$798,5,FALSE)</f>
        <v>F</v>
      </c>
      <c r="J25" s="85">
        <f>+VLOOKUP(F25,Participants!$A$1:$F$798,3,FALSE)</f>
        <v>6</v>
      </c>
      <c r="K25" s="11" t="str">
        <f>+VLOOKUP(F25,Participants!$A$1:$G$798,7,FALSE)</f>
        <v>JV GIRLS</v>
      </c>
      <c r="L25" s="86">
        <v>7</v>
      </c>
      <c r="M25" s="85">
        <v>2</v>
      </c>
      <c r="N25" s="87">
        <v>9</v>
      </c>
      <c r="O25" s="102">
        <v>10</v>
      </c>
    </row>
    <row r="26" spans="1:15" ht="14.25" customHeight="1" x14ac:dyDescent="0.25">
      <c r="A26" s="82"/>
      <c r="B26" s="83"/>
      <c r="C26" s="83"/>
      <c r="D26" s="84"/>
      <c r="E26" s="84"/>
      <c r="F26" s="84">
        <v>556</v>
      </c>
      <c r="G26" s="85" t="str">
        <f>+VLOOKUP(F26,Participants!$A$1:$F$798,2,FALSE)</f>
        <v>Lila Howell</v>
      </c>
      <c r="H26" s="85" t="str">
        <f>+VLOOKUP(F26,Participants!$A$1:$F$798,4,FALSE)</f>
        <v>AMA</v>
      </c>
      <c r="I26" s="85" t="str">
        <f>+VLOOKUP(F26,Participants!$A$1:$F$798,5,FALSE)</f>
        <v>F</v>
      </c>
      <c r="J26" s="85">
        <f>+VLOOKUP(F26,Participants!$A$1:$F$798,3,FALSE)</f>
        <v>5</v>
      </c>
      <c r="K26" s="11" t="str">
        <f>+VLOOKUP(F26,Participants!$A$1:$G$798,7,FALSE)</f>
        <v>JV GIRLS</v>
      </c>
      <c r="L26" s="115">
        <v>8</v>
      </c>
      <c r="M26" s="85">
        <v>1</v>
      </c>
      <c r="N26" s="87">
        <v>9</v>
      </c>
      <c r="O26" s="102">
        <v>6</v>
      </c>
    </row>
    <row r="27" spans="1:15" ht="14.25" customHeight="1" x14ac:dyDescent="0.25">
      <c r="A27" s="82"/>
      <c r="B27" s="83"/>
      <c r="C27" s="83"/>
      <c r="D27" s="84"/>
      <c r="E27" s="84"/>
      <c r="F27" s="84">
        <v>1057</v>
      </c>
      <c r="G27" s="85" t="str">
        <f>+VLOOKUP(F27,Participants!$A$1:$F$798,2,FALSE)</f>
        <v>Maysi Kopko</v>
      </c>
      <c r="H27" s="85" t="str">
        <f>+VLOOKUP(F27,Participants!$A$1:$F$798,4,FALSE)</f>
        <v>JFK</v>
      </c>
      <c r="I27" s="85" t="str">
        <f>+VLOOKUP(F27,Participants!$A$1:$F$798,5,FALSE)</f>
        <v>F</v>
      </c>
      <c r="J27" s="85">
        <f>+VLOOKUP(F27,Participants!$A$1:$F$798,3,FALSE)</f>
        <v>5</v>
      </c>
      <c r="K27" s="11" t="str">
        <f>+VLOOKUP(F27,Participants!$A$1:$G$798,7,FALSE)</f>
        <v>JV GIRLS</v>
      </c>
      <c r="L27" s="86"/>
      <c r="M27" s="85"/>
      <c r="N27" s="87">
        <v>9</v>
      </c>
      <c r="O27" s="102">
        <v>4</v>
      </c>
    </row>
    <row r="28" spans="1:15" ht="14.25" customHeight="1" x14ac:dyDescent="0.25">
      <c r="A28" s="82"/>
      <c r="B28" s="83"/>
      <c r="C28" s="83"/>
      <c r="D28" s="84"/>
      <c r="E28" s="84"/>
      <c r="F28" s="84">
        <v>1059</v>
      </c>
      <c r="G28" s="85" t="str">
        <f>+VLOOKUP(F28,Participants!$A$1:$F$798,2,FALSE)</f>
        <v>Rosalie Littlecott</v>
      </c>
      <c r="H28" s="85" t="str">
        <f>+VLOOKUP(F28,Participants!$A$1:$F$798,4,FALSE)</f>
        <v>JFK</v>
      </c>
      <c r="I28" s="85" t="str">
        <f>+VLOOKUP(F28,Participants!$A$1:$F$798,5,FALSE)</f>
        <v>F</v>
      </c>
      <c r="J28" s="85">
        <f>+VLOOKUP(F28,Participants!$A$1:$F$798,3,FALSE)</f>
        <v>5</v>
      </c>
      <c r="K28" s="11" t="str">
        <f>+VLOOKUP(F28,Participants!$A$1:$G$798,7,FALSE)</f>
        <v>JV GIRLS</v>
      </c>
      <c r="L28" s="115"/>
      <c r="M28" s="85"/>
      <c r="N28" s="87">
        <v>9</v>
      </c>
      <c r="O28" s="102">
        <v>4</v>
      </c>
    </row>
    <row r="29" spans="1:15" ht="14.25" customHeight="1" x14ac:dyDescent="0.25">
      <c r="A29" s="88"/>
      <c r="B29" s="89"/>
      <c r="C29" s="89"/>
      <c r="D29" s="90"/>
      <c r="E29" s="90"/>
      <c r="F29" s="90">
        <v>219</v>
      </c>
      <c r="G29" s="46" t="str">
        <f>+VLOOKUP(F29,Participants!$A$1:$F$798,2,FALSE)</f>
        <v>Reesa Conboy</v>
      </c>
      <c r="H29" s="46" t="str">
        <f>+VLOOKUP(F29,Participants!$A$1:$F$798,4,FALSE)</f>
        <v>STL</v>
      </c>
      <c r="I29" s="46" t="str">
        <f>+VLOOKUP(F29,Participants!$A$1:$F$798,5,FALSE)</f>
        <v>F</v>
      </c>
      <c r="J29" s="46">
        <f>+VLOOKUP(F29,Participants!$A$1:$F$798,3,FALSE)</f>
        <v>5</v>
      </c>
      <c r="K29" s="11" t="str">
        <f>+VLOOKUP(F29,Participants!$A$1:$G$798,7,FALSE)</f>
        <v>JV GIRLS</v>
      </c>
      <c r="L29" s="114"/>
      <c r="M29" s="46"/>
      <c r="N29" s="24">
        <v>9</v>
      </c>
      <c r="O29" s="102">
        <v>4</v>
      </c>
    </row>
    <row r="30" spans="1:15" ht="14.25" customHeight="1" x14ac:dyDescent="0.25">
      <c r="A30" s="82"/>
      <c r="B30" s="83"/>
      <c r="C30" s="83"/>
      <c r="D30" s="84"/>
      <c r="E30" s="84"/>
      <c r="F30" s="84">
        <v>562</v>
      </c>
      <c r="G30" s="85" t="str">
        <f>+VLOOKUP(F30,Participants!$A$1:$F$798,2,FALSE)</f>
        <v>Josephine Maloney</v>
      </c>
      <c r="H30" s="85" t="str">
        <f>+VLOOKUP(F30,Participants!$A$1:$F$798,4,FALSE)</f>
        <v>AMA</v>
      </c>
      <c r="I30" s="85" t="str">
        <f>+VLOOKUP(F30,Participants!$A$1:$F$798,5,FALSE)</f>
        <v>F</v>
      </c>
      <c r="J30" s="85">
        <f>+VLOOKUP(F30,Participants!$A$1:$F$798,3,FALSE)</f>
        <v>6</v>
      </c>
      <c r="K30" s="11" t="str">
        <f>+VLOOKUP(F30,Participants!$A$1:$G$798,7,FALSE)</f>
        <v>JV GIRLS</v>
      </c>
      <c r="L30" s="115"/>
      <c r="M30" s="85"/>
      <c r="N30" s="87">
        <v>9</v>
      </c>
      <c r="O30" s="102">
        <v>2</v>
      </c>
    </row>
    <row r="31" spans="1:15" ht="14.25" customHeight="1" x14ac:dyDescent="0.25">
      <c r="A31" s="82"/>
      <c r="B31" s="83"/>
      <c r="C31" s="83"/>
      <c r="D31" s="84"/>
      <c r="E31" s="84"/>
      <c r="F31" s="84">
        <v>553</v>
      </c>
      <c r="G31" s="85" t="str">
        <f>+VLOOKUP(F31,Participants!$A$1:$F$798,2,FALSE)</f>
        <v>Elise Fuerst</v>
      </c>
      <c r="H31" s="85" t="str">
        <f>+VLOOKUP(F31,Participants!$A$1:$F$798,4,FALSE)</f>
        <v>AMA</v>
      </c>
      <c r="I31" s="85" t="str">
        <f>+VLOOKUP(F31,Participants!$A$1:$F$798,5,FALSE)</f>
        <v>F</v>
      </c>
      <c r="J31" s="85">
        <f>+VLOOKUP(F31,Participants!$A$1:$F$798,3,FALSE)</f>
        <v>5</v>
      </c>
      <c r="K31" s="11" t="str">
        <f>+VLOOKUP(F31,Participants!$A$1:$G$798,7,FALSE)</f>
        <v>JV GIRLS</v>
      </c>
      <c r="L31" s="86"/>
      <c r="M31" s="85"/>
      <c r="N31" s="87">
        <v>8</v>
      </c>
      <c r="O31" s="102">
        <v>5</v>
      </c>
    </row>
    <row r="32" spans="1:15" ht="15" customHeight="1" x14ac:dyDescent="0.25">
      <c r="A32" s="88"/>
      <c r="B32" s="89"/>
      <c r="C32" s="89"/>
      <c r="D32" s="90"/>
      <c r="E32" s="90"/>
      <c r="F32" s="90">
        <v>895</v>
      </c>
      <c r="G32" s="46" t="str">
        <f>+VLOOKUP(F32,Participants!$A$1:$F$798,2,FALSE)</f>
        <v>Olivia Lombardo</v>
      </c>
      <c r="H32" s="46" t="str">
        <f>+VLOOKUP(F32,Participants!$A$1:$F$798,4,FALSE)</f>
        <v>GAA</v>
      </c>
      <c r="I32" s="46" t="str">
        <f>+VLOOKUP(F32,Participants!$A$1:$F$798,5,FALSE)</f>
        <v>F</v>
      </c>
      <c r="J32" s="46">
        <f>+VLOOKUP(F32,Participants!$A$1:$F$798,3,FALSE)</f>
        <v>6</v>
      </c>
      <c r="K32" s="11" t="str">
        <f>+VLOOKUP(F32,Participants!$A$1:$G$798,7,FALSE)</f>
        <v>JV GIRLS</v>
      </c>
      <c r="L32" s="91"/>
      <c r="M32" s="46"/>
      <c r="N32" s="24">
        <v>8</v>
      </c>
      <c r="O32" s="102">
        <v>4</v>
      </c>
    </row>
    <row r="33" spans="1:15" ht="14.25" customHeight="1" x14ac:dyDescent="0.25">
      <c r="A33" s="88"/>
      <c r="B33" s="89"/>
      <c r="C33" s="89"/>
      <c r="D33" s="90"/>
      <c r="E33" s="90"/>
      <c r="F33" s="90">
        <v>1060</v>
      </c>
      <c r="G33" s="46" t="str">
        <f>+VLOOKUP(F33,Participants!$A$1:$F$798,2,FALSE)</f>
        <v>Lia Sawyer</v>
      </c>
      <c r="H33" s="46" t="str">
        <f>+VLOOKUP(F33,Participants!$A$1:$F$798,4,FALSE)</f>
        <v>JFK</v>
      </c>
      <c r="I33" s="46" t="str">
        <f>+VLOOKUP(F33,Participants!$A$1:$F$798,5,FALSE)</f>
        <v>F</v>
      </c>
      <c r="J33" s="46">
        <f>+VLOOKUP(F33,Participants!$A$1:$F$798,3,FALSE)</f>
        <v>5</v>
      </c>
      <c r="K33" s="11" t="str">
        <f>+VLOOKUP(F33,Participants!$A$1:$G$798,7,FALSE)</f>
        <v>JV GIRLS</v>
      </c>
      <c r="L33" s="114"/>
      <c r="M33" s="46"/>
      <c r="N33" s="24">
        <v>8</v>
      </c>
      <c r="O33" s="102">
        <v>1</v>
      </c>
    </row>
    <row r="34" spans="1:15" ht="14.25" customHeight="1" x14ac:dyDescent="0.25">
      <c r="A34" s="82"/>
      <c r="B34" s="83"/>
      <c r="C34" s="83"/>
      <c r="D34" s="84"/>
      <c r="E34" s="84"/>
      <c r="F34" s="84">
        <v>225</v>
      </c>
      <c r="G34" s="85" t="str">
        <f>+VLOOKUP(F34,Participants!$A$1:$F$798,2,FALSE)</f>
        <v>Ellie McNamara</v>
      </c>
      <c r="H34" s="85" t="str">
        <f>+VLOOKUP(F34,Participants!$A$1:$F$798,4,FALSE)</f>
        <v>STL</v>
      </c>
      <c r="I34" s="85" t="str">
        <f>+VLOOKUP(F34,Participants!$A$1:$F$798,5,FALSE)</f>
        <v>F</v>
      </c>
      <c r="J34" s="85">
        <f>+VLOOKUP(F34,Participants!$A$1:$F$798,3,FALSE)</f>
        <v>5</v>
      </c>
      <c r="K34" s="11" t="str">
        <f>+VLOOKUP(F34,Participants!$A$1:$G$798,7,FALSE)</f>
        <v>JV GIRLS</v>
      </c>
      <c r="L34" s="115"/>
      <c r="M34" s="85"/>
      <c r="N34" s="87">
        <v>8</v>
      </c>
      <c r="O34" s="102">
        <v>0</v>
      </c>
    </row>
    <row r="35" spans="1:15" ht="14.25" customHeight="1" x14ac:dyDescent="0.25">
      <c r="A35" s="88"/>
      <c r="B35" s="89"/>
      <c r="C35" s="89"/>
      <c r="D35" s="90"/>
      <c r="E35" s="90"/>
      <c r="F35" s="90">
        <v>1058</v>
      </c>
      <c r="G35" s="46" t="str">
        <f>+VLOOKUP(F35,Participants!$A$1:$F$798,2,FALSE)</f>
        <v>Liliana Littlecott</v>
      </c>
      <c r="H35" s="46" t="str">
        <f>+VLOOKUP(F35,Participants!$A$1:$F$798,4,FALSE)</f>
        <v>JFK</v>
      </c>
      <c r="I35" s="46" t="str">
        <f>+VLOOKUP(F35,Participants!$A$1:$F$798,5,FALSE)</f>
        <v>F</v>
      </c>
      <c r="J35" s="46">
        <f>+VLOOKUP(F35,Participants!$A$1:$F$798,3,FALSE)</f>
        <v>5</v>
      </c>
      <c r="K35" s="11" t="str">
        <f>+VLOOKUP(F35,Participants!$A$1:$G$798,7,FALSE)</f>
        <v>JV GIRLS</v>
      </c>
      <c r="L35" s="114"/>
      <c r="M35" s="46"/>
      <c r="N35" s="24">
        <v>7</v>
      </c>
      <c r="O35" s="102">
        <v>9</v>
      </c>
    </row>
    <row r="36" spans="1:15" ht="14.25" customHeight="1" x14ac:dyDescent="0.25">
      <c r="A36" s="82"/>
      <c r="B36" s="83"/>
      <c r="C36" s="83"/>
      <c r="D36" s="84"/>
      <c r="E36" s="84"/>
      <c r="F36" s="84">
        <v>1153</v>
      </c>
      <c r="G36" s="85" t="str">
        <f>+VLOOKUP(F36,Participants!$A$1:$F$798,2,FALSE)</f>
        <v>Ava Cuccaro</v>
      </c>
      <c r="H36" s="85" t="str">
        <f>+VLOOKUP(F36,Participants!$A$1:$F$798,4,FALSE)</f>
        <v>MOS</v>
      </c>
      <c r="I36" s="85" t="str">
        <f>+VLOOKUP(F36,Participants!$A$1:$F$798,5,FALSE)</f>
        <v>F</v>
      </c>
      <c r="J36" s="85">
        <f>+VLOOKUP(F36,Participants!$A$1:$F$798,3,FALSE)</f>
        <v>5</v>
      </c>
      <c r="K36" s="11" t="str">
        <f>+VLOOKUP(F36,Participants!$A$1:$G$798,7,FALSE)</f>
        <v>JV GIRLS</v>
      </c>
      <c r="L36" s="115"/>
      <c r="M36" s="85"/>
      <c r="N36" s="87">
        <v>7</v>
      </c>
      <c r="O36" s="102">
        <v>3</v>
      </c>
    </row>
    <row r="37" spans="1:15" ht="14.25" customHeight="1" x14ac:dyDescent="0.25">
      <c r="A37" s="88"/>
      <c r="B37" s="89"/>
      <c r="C37" s="89"/>
      <c r="D37" s="90"/>
      <c r="E37" s="90"/>
      <c r="F37" s="90">
        <v>554</v>
      </c>
      <c r="G37" s="46" t="str">
        <f>+VLOOKUP(F37,Participants!$A$1:$F$798,2,FALSE)</f>
        <v>Emma Smith</v>
      </c>
      <c r="H37" s="46" t="str">
        <f>+VLOOKUP(F37,Participants!$A$1:$F$798,4,FALSE)</f>
        <v>AMA</v>
      </c>
      <c r="I37" s="46" t="str">
        <f>+VLOOKUP(F37,Participants!$A$1:$F$798,5,FALSE)</f>
        <v>F</v>
      </c>
      <c r="J37" s="46">
        <f>+VLOOKUP(F37,Participants!$A$1:$F$798,3,FALSE)</f>
        <v>5</v>
      </c>
      <c r="K37" s="11" t="str">
        <f>+VLOOKUP(F37,Participants!$A$1:$G$798,7,FALSE)</f>
        <v>JV GIRLS</v>
      </c>
      <c r="L37" s="114"/>
      <c r="M37" s="46"/>
      <c r="N37" s="24">
        <v>5</v>
      </c>
      <c r="O37" s="102">
        <v>6</v>
      </c>
    </row>
    <row r="38" spans="1:15" ht="14.25" customHeight="1" x14ac:dyDescent="0.25">
      <c r="A38" s="82"/>
      <c r="B38" s="83"/>
      <c r="C38" s="83"/>
      <c r="D38" s="84"/>
      <c r="E38" s="84"/>
      <c r="F38" s="84">
        <v>904</v>
      </c>
      <c r="G38" s="85" t="str">
        <f>+VLOOKUP(F38,Participants!$A$1:$F$798,2,FALSE)</f>
        <v>Grady Molinero</v>
      </c>
      <c r="H38" s="85" t="str">
        <f>+VLOOKUP(F38,Participants!$A$1:$F$798,4,FALSE)</f>
        <v>GAA</v>
      </c>
      <c r="I38" s="85" t="str">
        <f>+VLOOKUP(F38,Participants!$A$1:$F$798,5,FALSE)</f>
        <v>M</v>
      </c>
      <c r="J38" s="85">
        <f>+VLOOKUP(F38,Participants!$A$1:$F$798,3,FALSE)</f>
        <v>7</v>
      </c>
      <c r="K38" s="11" t="str">
        <f>+VLOOKUP(F38,Participants!$A$1:$G$798,7,FALSE)</f>
        <v>VARSITY BOYS</v>
      </c>
      <c r="L38" s="115">
        <v>1</v>
      </c>
      <c r="M38" s="85">
        <v>10</v>
      </c>
      <c r="N38" s="87">
        <v>15</v>
      </c>
      <c r="O38" s="102">
        <v>3</v>
      </c>
    </row>
    <row r="39" spans="1:15" ht="14.25" customHeight="1" x14ac:dyDescent="0.25">
      <c r="A39" s="88"/>
      <c r="B39" s="89"/>
      <c r="C39" s="89"/>
      <c r="D39" s="90"/>
      <c r="E39" s="90"/>
      <c r="F39" s="90">
        <v>1066</v>
      </c>
      <c r="G39" s="46" t="str">
        <f>+VLOOKUP(F39,Participants!$A$1:$F$798,2,FALSE)</f>
        <v>Thomas McVey</v>
      </c>
      <c r="H39" s="46" t="str">
        <f>+VLOOKUP(F39,Participants!$A$1:$F$798,4,FALSE)</f>
        <v>JFK</v>
      </c>
      <c r="I39" s="46" t="str">
        <f>+VLOOKUP(F39,Participants!$A$1:$F$798,5,FALSE)</f>
        <v>M</v>
      </c>
      <c r="J39" s="46">
        <f>+VLOOKUP(F39,Participants!$A$1:$F$798,3,FALSE)</f>
        <v>8</v>
      </c>
      <c r="K39" s="11" t="str">
        <f>+VLOOKUP(F39,Participants!$A$1:$G$798,7,FALSE)</f>
        <v>VARSITY BOYS</v>
      </c>
      <c r="L39" s="114">
        <v>2</v>
      </c>
      <c r="M39" s="46">
        <v>8</v>
      </c>
      <c r="N39" s="24">
        <v>13</v>
      </c>
      <c r="O39" s="102">
        <v>10</v>
      </c>
    </row>
    <row r="40" spans="1:15" ht="14.25" customHeight="1" x14ac:dyDescent="0.25">
      <c r="A40" s="82"/>
      <c r="B40" s="83"/>
      <c r="C40" s="83"/>
      <c r="D40" s="84"/>
      <c r="E40" s="84"/>
      <c r="F40" s="84">
        <v>580</v>
      </c>
      <c r="G40" s="85" t="str">
        <f>+VLOOKUP(F40,Participants!$A$1:$F$798,2,FALSE)</f>
        <v>William Yester</v>
      </c>
      <c r="H40" s="85" t="str">
        <f>+VLOOKUP(F40,Participants!$A$1:$F$798,4,FALSE)</f>
        <v>AMA</v>
      </c>
      <c r="I40" s="85" t="str">
        <f>+VLOOKUP(F40,Participants!$A$1:$F$798,5,FALSE)</f>
        <v>M</v>
      </c>
      <c r="J40" s="85">
        <f>+VLOOKUP(F40,Participants!$A$1:$F$798,3,FALSE)</f>
        <v>8</v>
      </c>
      <c r="K40" s="11" t="str">
        <f>+VLOOKUP(F40,Participants!$A$1:$G$798,7,FALSE)</f>
        <v>VARSITY BOYS</v>
      </c>
      <c r="L40" s="115">
        <v>3</v>
      </c>
      <c r="M40" s="85">
        <v>6</v>
      </c>
      <c r="N40" s="87">
        <v>13</v>
      </c>
      <c r="O40" s="102">
        <v>7</v>
      </c>
    </row>
    <row r="41" spans="1:15" ht="14.25" customHeight="1" x14ac:dyDescent="0.25">
      <c r="A41" s="82"/>
      <c r="B41" s="83"/>
      <c r="C41" s="83"/>
      <c r="D41" s="84"/>
      <c r="E41" s="84"/>
      <c r="F41" s="84">
        <v>242</v>
      </c>
      <c r="G41" s="85" t="str">
        <f>+VLOOKUP(F41,Participants!$A$1:$F$798,2,FALSE)</f>
        <v>Jackson  Kollar</v>
      </c>
      <c r="H41" s="85" t="str">
        <f>+VLOOKUP(F41,Participants!$A$1:$F$798,4,FALSE)</f>
        <v>STL</v>
      </c>
      <c r="I41" s="85" t="str">
        <f>+VLOOKUP(F41,Participants!$A$1:$F$798,5,FALSE)</f>
        <v>M</v>
      </c>
      <c r="J41" s="85">
        <f>+VLOOKUP(F41,Participants!$A$1:$F$798,3,FALSE)</f>
        <v>7</v>
      </c>
      <c r="K41" s="11" t="str">
        <f>+VLOOKUP(F41,Participants!$A$1:$G$798,7,FALSE)</f>
        <v>VARSITY BOYS</v>
      </c>
      <c r="L41" s="86">
        <v>4</v>
      </c>
      <c r="M41" s="85">
        <v>5</v>
      </c>
      <c r="N41" s="87">
        <v>13</v>
      </c>
      <c r="O41" s="102">
        <v>2</v>
      </c>
    </row>
    <row r="42" spans="1:15" ht="14.25" customHeight="1" x14ac:dyDescent="0.25">
      <c r="A42" s="82"/>
      <c r="B42" s="83"/>
      <c r="C42" s="83"/>
      <c r="D42" s="84"/>
      <c r="E42" s="84"/>
      <c r="F42" s="84">
        <v>251</v>
      </c>
      <c r="G42" s="85" t="str">
        <f>+VLOOKUP(F42,Participants!$A$1:$F$798,2,FALSE)</f>
        <v>Jacob Sutfin</v>
      </c>
      <c r="H42" s="85" t="str">
        <f>+VLOOKUP(F42,Participants!$A$1:$F$798,4,FALSE)</f>
        <v>STL</v>
      </c>
      <c r="I42" s="85" t="str">
        <f>+VLOOKUP(F42,Participants!$A$1:$F$798,5,FALSE)</f>
        <v>M</v>
      </c>
      <c r="J42" s="85">
        <f>+VLOOKUP(F42,Participants!$A$1:$F$798,3,FALSE)</f>
        <v>8</v>
      </c>
      <c r="K42" s="11" t="str">
        <f>+VLOOKUP(F42,Participants!$A$1:$G$798,7,FALSE)</f>
        <v>VARSITY BOYS</v>
      </c>
      <c r="L42" s="115">
        <v>5</v>
      </c>
      <c r="M42" s="85">
        <v>4</v>
      </c>
      <c r="N42" s="87">
        <v>13</v>
      </c>
      <c r="O42" s="102">
        <v>0</v>
      </c>
    </row>
    <row r="43" spans="1:15" ht="14.25" customHeight="1" x14ac:dyDescent="0.25">
      <c r="A43" s="88"/>
      <c r="B43" s="89"/>
      <c r="C43" s="89"/>
      <c r="D43" s="90"/>
      <c r="E43" s="90"/>
      <c r="F43" s="90">
        <v>910</v>
      </c>
      <c r="G43" s="46" t="str">
        <f>+VLOOKUP(F43,Participants!$A$1:$F$798,2,FALSE)</f>
        <v>Hunter Smith</v>
      </c>
      <c r="H43" s="46" t="str">
        <f>+VLOOKUP(F43,Participants!$A$1:$F$798,4,FALSE)</f>
        <v>GAA</v>
      </c>
      <c r="I43" s="46" t="str">
        <f>+VLOOKUP(F43,Participants!$A$1:$F$798,5,FALSE)</f>
        <v>M</v>
      </c>
      <c r="J43" s="46">
        <f>+VLOOKUP(F43,Participants!$A$1:$F$798,3,FALSE)</f>
        <v>8</v>
      </c>
      <c r="K43" s="11" t="str">
        <f>+VLOOKUP(F43,Participants!$A$1:$G$798,7,FALSE)</f>
        <v>VARSITY BOYS</v>
      </c>
      <c r="L43" s="114">
        <v>6</v>
      </c>
      <c r="M43" s="46">
        <v>3</v>
      </c>
      <c r="N43" s="24">
        <v>12</v>
      </c>
      <c r="O43" s="102">
        <v>0</v>
      </c>
    </row>
    <row r="44" spans="1:15" ht="14.25" customHeight="1" x14ac:dyDescent="0.25">
      <c r="A44" s="82"/>
      <c r="B44" s="83"/>
      <c r="C44" s="83"/>
      <c r="D44" s="84"/>
      <c r="E44" s="84"/>
      <c r="F44" s="84">
        <v>234</v>
      </c>
      <c r="G44" s="85" t="str">
        <f>+VLOOKUP(F44,Participants!$A$1:$F$798,2,FALSE)</f>
        <v>Bailey Barone</v>
      </c>
      <c r="H44" s="85" t="str">
        <f>+VLOOKUP(F44,Participants!$A$1:$F$798,4,FALSE)</f>
        <v>STL</v>
      </c>
      <c r="I44" s="85" t="str">
        <f>+VLOOKUP(F44,Participants!$A$1:$F$798,5,FALSE)</f>
        <v>M</v>
      </c>
      <c r="J44" s="85">
        <f>+VLOOKUP(F44,Participants!$A$1:$F$798,3,FALSE)</f>
        <v>7</v>
      </c>
      <c r="K44" s="11" t="str">
        <f>+VLOOKUP(F44,Participants!$A$1:$G$798,7,FALSE)</f>
        <v>VARSITY BOYS</v>
      </c>
      <c r="L44" s="115">
        <v>7</v>
      </c>
      <c r="M44" s="85">
        <v>2</v>
      </c>
      <c r="N44" s="87">
        <v>10</v>
      </c>
      <c r="O44" s="102">
        <v>2</v>
      </c>
    </row>
    <row r="45" spans="1:15" ht="14.25" customHeight="1" x14ac:dyDescent="0.25">
      <c r="A45" s="88"/>
      <c r="B45" s="89"/>
      <c r="C45" s="89"/>
      <c r="D45" s="90"/>
      <c r="E45" s="90"/>
      <c r="F45" s="90">
        <v>249</v>
      </c>
      <c r="G45" s="46" t="str">
        <f>+VLOOKUP(F45,Participants!$A$1:$F$798,2,FALSE)</f>
        <v>Nicholas Ravella</v>
      </c>
      <c r="H45" s="46" t="str">
        <f>+VLOOKUP(F45,Participants!$A$1:$F$798,4,FALSE)</f>
        <v>STL</v>
      </c>
      <c r="I45" s="46" t="str">
        <f>+VLOOKUP(F45,Participants!$A$1:$F$798,5,FALSE)</f>
        <v>M</v>
      </c>
      <c r="J45" s="46">
        <f>+VLOOKUP(F45,Participants!$A$1:$F$798,3,FALSE)</f>
        <v>8</v>
      </c>
      <c r="K45" s="11" t="str">
        <f>+VLOOKUP(F45,Participants!$A$1:$G$798,7,FALSE)</f>
        <v>VARSITY BOYS</v>
      </c>
      <c r="L45" s="114">
        <v>8</v>
      </c>
      <c r="M45" s="46">
        <v>1</v>
      </c>
      <c r="N45" s="24">
        <v>10</v>
      </c>
      <c r="O45" s="102">
        <v>2</v>
      </c>
    </row>
    <row r="46" spans="1:15" ht="14.25" customHeight="1" x14ac:dyDescent="0.25">
      <c r="A46" s="88"/>
      <c r="B46" s="89"/>
      <c r="C46" s="89"/>
      <c r="D46" s="90"/>
      <c r="E46" s="90"/>
      <c r="F46" s="90">
        <v>238</v>
      </c>
      <c r="G46" s="46" t="str">
        <f>+VLOOKUP(F46,Participants!$A$1:$F$798,2,FALSE)</f>
        <v>Elijah Eckenrode</v>
      </c>
      <c r="H46" s="46" t="str">
        <f>+VLOOKUP(F46,Participants!$A$1:$F$798,4,FALSE)</f>
        <v>STL</v>
      </c>
      <c r="I46" s="46" t="str">
        <f>+VLOOKUP(F46,Participants!$A$1:$F$798,5,FALSE)</f>
        <v>M</v>
      </c>
      <c r="J46" s="46">
        <f>+VLOOKUP(F46,Participants!$A$1:$F$798,3,FALSE)</f>
        <v>8</v>
      </c>
      <c r="K46" s="11" t="str">
        <f>+VLOOKUP(F46,Participants!$A$1:$G$798,7,FALSE)</f>
        <v>VARSITY BOYS</v>
      </c>
      <c r="L46" s="91"/>
      <c r="M46" s="46"/>
      <c r="N46" s="24">
        <v>10</v>
      </c>
      <c r="O46" s="102">
        <v>0</v>
      </c>
    </row>
    <row r="47" spans="1:15" ht="14.25" customHeight="1" x14ac:dyDescent="0.25">
      <c r="A47" s="88"/>
      <c r="B47" s="89"/>
      <c r="C47" s="89"/>
      <c r="D47" s="90"/>
      <c r="E47" s="90"/>
      <c r="F47" s="90">
        <v>901</v>
      </c>
      <c r="G47" s="46" t="str">
        <f>+VLOOKUP(F47,Participants!$A$1:$F$798,2,FALSE)</f>
        <v>Jude Franc</v>
      </c>
      <c r="H47" s="46" t="str">
        <f>+VLOOKUP(F47,Participants!$A$1:$F$798,4,FALSE)</f>
        <v>GAA</v>
      </c>
      <c r="I47" s="46" t="str">
        <f>+VLOOKUP(F47,Participants!$A$1:$F$798,5,FALSE)</f>
        <v>M</v>
      </c>
      <c r="J47" s="46">
        <f>+VLOOKUP(F47,Participants!$A$1:$F$798,3,FALSE)</f>
        <v>7</v>
      </c>
      <c r="K47" s="11" t="str">
        <f>+VLOOKUP(F47,Participants!$A$1:$G$798,7,FALSE)</f>
        <v>VARSITY BOYS</v>
      </c>
      <c r="L47" s="114"/>
      <c r="M47" s="46"/>
      <c r="N47" s="24">
        <v>9</v>
      </c>
      <c r="O47" s="102">
        <v>0</v>
      </c>
    </row>
    <row r="48" spans="1:15" ht="14.25" customHeight="1" x14ac:dyDescent="0.25">
      <c r="A48" s="88"/>
      <c r="B48" s="89"/>
      <c r="C48" s="89"/>
      <c r="D48" s="90"/>
      <c r="E48" s="90"/>
      <c r="F48" s="90">
        <v>1119</v>
      </c>
      <c r="G48" s="46" t="str">
        <f>+VLOOKUP(F48,Participants!$A$1:$F$798,2,FALSE)</f>
        <v>Lucianna Panza</v>
      </c>
      <c r="H48" s="46" t="str">
        <f>+VLOOKUP(F48,Participants!$A$1:$F$798,4,FALSE)</f>
        <v>MMA</v>
      </c>
      <c r="I48" s="46" t="str">
        <f>+VLOOKUP(F48,Participants!$A$1:$F$798,5,FALSE)</f>
        <v>F</v>
      </c>
      <c r="J48" s="46">
        <f>+VLOOKUP(F48,Participants!$A$1:$F$798,3,FALSE)</f>
        <v>7</v>
      </c>
      <c r="K48" s="11" t="str">
        <f>+VLOOKUP(F48,Participants!$A$1:$G$798,7,FALSE)</f>
        <v>VARSITY GIRLS</v>
      </c>
      <c r="L48" s="91">
        <v>1</v>
      </c>
      <c r="M48" s="46">
        <v>10</v>
      </c>
      <c r="N48" s="24">
        <v>13</v>
      </c>
      <c r="O48" s="102">
        <v>1</v>
      </c>
    </row>
    <row r="49" spans="1:15" ht="14.25" customHeight="1" x14ac:dyDescent="0.25">
      <c r="A49" s="88"/>
      <c r="B49" s="89"/>
      <c r="C49" s="89"/>
      <c r="D49" s="90"/>
      <c r="E49" s="90"/>
      <c r="F49" s="90">
        <v>923</v>
      </c>
      <c r="G49" s="46" t="str">
        <f>+VLOOKUP(F49,Participants!$A$1:$F$798,2,FALSE)</f>
        <v>Macie Trombetta</v>
      </c>
      <c r="H49" s="46" t="str">
        <f>+VLOOKUP(F49,Participants!$A$1:$F$798,4,FALSE)</f>
        <v>GAA</v>
      </c>
      <c r="I49" s="46" t="str">
        <f>+VLOOKUP(F49,Participants!$A$1:$F$798,5,FALSE)</f>
        <v>F</v>
      </c>
      <c r="J49" s="46">
        <f>+VLOOKUP(F49,Participants!$A$1:$F$798,3,FALSE)</f>
        <v>8</v>
      </c>
      <c r="K49" s="11" t="str">
        <f>+VLOOKUP(F49,Participants!$A$1:$G$798,7,FALSE)</f>
        <v>VARSITY GIRLS</v>
      </c>
      <c r="L49" s="114">
        <v>2</v>
      </c>
      <c r="M49" s="46">
        <v>8</v>
      </c>
      <c r="N49" s="24">
        <v>13</v>
      </c>
      <c r="O49" s="102">
        <v>0</v>
      </c>
    </row>
    <row r="50" spans="1:15" ht="14.25" customHeight="1" x14ac:dyDescent="0.25">
      <c r="A50" s="88"/>
      <c r="B50" s="89"/>
      <c r="C50" s="89"/>
      <c r="D50" s="90"/>
      <c r="E50" s="90"/>
      <c r="F50" s="90">
        <v>257</v>
      </c>
      <c r="G50" s="46" t="str">
        <f>+VLOOKUP(F50,Participants!$A$1:$F$798,2,FALSE)</f>
        <v>Greta Gompers</v>
      </c>
      <c r="H50" s="46" t="str">
        <f>+VLOOKUP(F50,Participants!$A$1:$F$798,4,FALSE)</f>
        <v>STL</v>
      </c>
      <c r="I50" s="46" t="str">
        <f>+VLOOKUP(F50,Participants!$A$1:$F$798,5,FALSE)</f>
        <v>F</v>
      </c>
      <c r="J50" s="46">
        <f>+VLOOKUP(F50,Participants!$A$1:$F$798,3,FALSE)</f>
        <v>8</v>
      </c>
      <c r="K50" s="11" t="str">
        <f>+VLOOKUP(F50,Participants!$A$1:$G$798,7,FALSE)</f>
        <v>VARSITY GIRLS</v>
      </c>
      <c r="L50" s="91">
        <v>3</v>
      </c>
      <c r="M50" s="46">
        <v>6</v>
      </c>
      <c r="N50" s="24">
        <v>12</v>
      </c>
      <c r="O50" s="102">
        <v>7</v>
      </c>
    </row>
    <row r="51" spans="1:15" ht="14.25" customHeight="1" x14ac:dyDescent="0.25">
      <c r="A51" s="82"/>
      <c r="B51" s="83"/>
      <c r="C51" s="83"/>
      <c r="D51" s="84"/>
      <c r="E51" s="84"/>
      <c r="F51" s="84">
        <v>258</v>
      </c>
      <c r="G51" s="85" t="str">
        <f>+VLOOKUP(F51,Participants!$A$1:$F$798,2,FALSE)</f>
        <v>Claire Heller</v>
      </c>
      <c r="H51" s="85" t="str">
        <f>+VLOOKUP(F51,Participants!$A$1:$F$798,4,FALSE)</f>
        <v>STL</v>
      </c>
      <c r="I51" s="85" t="str">
        <f>+VLOOKUP(F51,Participants!$A$1:$F$798,5,FALSE)</f>
        <v>F</v>
      </c>
      <c r="J51" s="85">
        <f>+VLOOKUP(F51,Participants!$A$1:$F$798,3,FALSE)</f>
        <v>8</v>
      </c>
      <c r="K51" s="11" t="str">
        <f>+VLOOKUP(F51,Participants!$A$1:$G$798,7,FALSE)</f>
        <v>VARSITY GIRLS</v>
      </c>
      <c r="L51" s="86">
        <v>4</v>
      </c>
      <c r="M51" s="85">
        <v>5</v>
      </c>
      <c r="N51" s="87">
        <v>12</v>
      </c>
      <c r="O51" s="102">
        <v>6</v>
      </c>
    </row>
    <row r="52" spans="1:15" ht="14.25" customHeight="1" x14ac:dyDescent="0.25">
      <c r="A52" s="82"/>
      <c r="B52" s="83"/>
      <c r="C52" s="83"/>
      <c r="D52" s="84"/>
      <c r="E52" s="84"/>
      <c r="F52" s="84">
        <v>913</v>
      </c>
      <c r="G52" s="85" t="str">
        <f>+VLOOKUP(F52,Participants!$A$1:$F$798,2,FALSE)</f>
        <v>Serenity Harris</v>
      </c>
      <c r="H52" s="85" t="str">
        <f>+VLOOKUP(F52,Participants!$A$1:$F$798,4,FALSE)</f>
        <v>GAA</v>
      </c>
      <c r="I52" s="85" t="str">
        <f>+VLOOKUP(F52,Participants!$A$1:$F$798,5,FALSE)</f>
        <v>F</v>
      </c>
      <c r="J52" s="85">
        <f>+VLOOKUP(F52,Participants!$A$1:$F$798,3,FALSE)</f>
        <v>7</v>
      </c>
      <c r="K52" s="11" t="str">
        <f>+VLOOKUP(F52,Participants!$A$1:$G$798,7,FALSE)</f>
        <v>VARSITY GIRLS</v>
      </c>
      <c r="L52" s="115">
        <v>5</v>
      </c>
      <c r="M52" s="85">
        <v>4</v>
      </c>
      <c r="N52" s="87">
        <v>11</v>
      </c>
      <c r="O52" s="102">
        <v>10</v>
      </c>
    </row>
    <row r="53" spans="1:15" ht="14.25" customHeight="1" x14ac:dyDescent="0.25">
      <c r="A53" s="82"/>
      <c r="B53" s="83"/>
      <c r="C53" s="83"/>
      <c r="D53" s="84"/>
      <c r="E53" s="84"/>
      <c r="F53" s="84">
        <v>581</v>
      </c>
      <c r="G53" s="85" t="str">
        <f>+VLOOKUP(F53,Participants!$A$1:$F$798,2,FALSE)</f>
        <v>Elly O'Keefe O'Keefe</v>
      </c>
      <c r="H53" s="85" t="str">
        <f>+VLOOKUP(F53,Participants!$A$1:$F$798,4,FALSE)</f>
        <v>AMA</v>
      </c>
      <c r="I53" s="85" t="str">
        <f>+VLOOKUP(F53,Participants!$A$1:$F$798,5,FALSE)</f>
        <v>F</v>
      </c>
      <c r="J53" s="85">
        <f>+VLOOKUP(F53,Participants!$A$1:$F$798,3,FALSE)</f>
        <v>7</v>
      </c>
      <c r="K53" s="11" t="str">
        <f>+VLOOKUP(F53,Participants!$A$1:$G$798,7,FALSE)</f>
        <v>VARSITY GIRLS</v>
      </c>
      <c r="L53" s="86">
        <v>6</v>
      </c>
      <c r="M53" s="85">
        <v>3</v>
      </c>
      <c r="N53" s="87">
        <v>10</v>
      </c>
      <c r="O53" s="102">
        <v>9</v>
      </c>
    </row>
    <row r="54" spans="1:15" ht="14.25" customHeight="1" x14ac:dyDescent="0.25">
      <c r="A54" s="88"/>
      <c r="B54" s="89"/>
      <c r="C54" s="89"/>
      <c r="D54" s="90"/>
      <c r="E54" s="90"/>
      <c r="F54" s="90">
        <v>916</v>
      </c>
      <c r="G54" s="46" t="str">
        <f>+VLOOKUP(F54,Participants!$A$1:$F$798,2,FALSE)</f>
        <v>Isla Spinelli</v>
      </c>
      <c r="H54" s="46" t="str">
        <f>+VLOOKUP(F54,Participants!$A$1:$F$798,4,FALSE)</f>
        <v>GAA</v>
      </c>
      <c r="I54" s="46" t="str">
        <f>+VLOOKUP(F54,Participants!$A$1:$F$798,5,FALSE)</f>
        <v>F</v>
      </c>
      <c r="J54" s="46">
        <f>+VLOOKUP(F54,Participants!$A$1:$F$798,3,FALSE)</f>
        <v>7</v>
      </c>
      <c r="K54" s="11" t="str">
        <f>+VLOOKUP(F54,Participants!$A$1:$G$798,7,FALSE)</f>
        <v>VARSITY GIRLS</v>
      </c>
      <c r="L54" s="91">
        <v>7</v>
      </c>
      <c r="M54" s="46">
        <v>2</v>
      </c>
      <c r="N54" s="24">
        <v>10</v>
      </c>
      <c r="O54" s="102">
        <v>9</v>
      </c>
    </row>
    <row r="55" spans="1:15" ht="14.25" customHeight="1" x14ac:dyDescent="0.25">
      <c r="A55" s="82"/>
      <c r="B55" s="83"/>
      <c r="C55" s="83"/>
      <c r="D55" s="84"/>
      <c r="E55" s="84"/>
      <c r="F55" s="84">
        <v>255</v>
      </c>
      <c r="G55" s="85" t="str">
        <f>+VLOOKUP(F55,Participants!$A$1:$F$798,2,FALSE)</f>
        <v>Keira Duckett</v>
      </c>
      <c r="H55" s="85" t="str">
        <f>+VLOOKUP(F55,Participants!$A$1:$F$798,4,FALSE)</f>
        <v>STL</v>
      </c>
      <c r="I55" s="85" t="str">
        <f>+VLOOKUP(F55,Participants!$A$1:$F$798,5,FALSE)</f>
        <v>F</v>
      </c>
      <c r="J55" s="85">
        <f>+VLOOKUP(F55,Participants!$A$1:$F$798,3,FALSE)</f>
        <v>8</v>
      </c>
      <c r="K55" s="11" t="str">
        <f>+VLOOKUP(F55,Participants!$A$1:$G$798,7,FALSE)</f>
        <v>VARSITY GIRLS</v>
      </c>
      <c r="L55" s="86">
        <v>8</v>
      </c>
      <c r="M55" s="85">
        <v>1</v>
      </c>
      <c r="N55" s="87">
        <v>10</v>
      </c>
      <c r="O55" s="102">
        <v>5</v>
      </c>
    </row>
    <row r="56" spans="1:15" ht="14.25" customHeight="1" x14ac:dyDescent="0.25">
      <c r="A56" s="82"/>
      <c r="B56" s="83"/>
      <c r="C56" s="83"/>
      <c r="D56" s="84"/>
      <c r="E56" s="84"/>
      <c r="F56" s="84">
        <v>922</v>
      </c>
      <c r="G56" s="85" t="str">
        <f>+VLOOKUP(F56,Participants!$A$1:$F$798,2,FALSE)</f>
        <v>Juliet Snover</v>
      </c>
      <c r="H56" s="85" t="str">
        <f>+VLOOKUP(F56,Participants!$A$1:$F$798,4,FALSE)</f>
        <v>GAA</v>
      </c>
      <c r="I56" s="85" t="str">
        <f>+VLOOKUP(F56,Participants!$A$1:$F$798,5,FALSE)</f>
        <v>F</v>
      </c>
      <c r="J56" s="85">
        <f>+VLOOKUP(F56,Participants!$A$1:$F$798,3,FALSE)</f>
        <v>8</v>
      </c>
      <c r="K56" s="11" t="str">
        <f>+VLOOKUP(F56,Participants!$A$1:$G$798,7,FALSE)</f>
        <v>VARSITY GIRLS</v>
      </c>
      <c r="L56" s="115"/>
      <c r="M56" s="85"/>
      <c r="N56" s="87">
        <v>10</v>
      </c>
      <c r="O56" s="102">
        <v>4</v>
      </c>
    </row>
    <row r="57" spans="1:15" ht="14.25" customHeight="1" x14ac:dyDescent="0.25">
      <c r="A57" s="88"/>
      <c r="B57" s="89"/>
      <c r="C57" s="89"/>
      <c r="D57" s="90"/>
      <c r="E57" s="90"/>
      <c r="F57" s="90">
        <v>584</v>
      </c>
      <c r="G57" s="46" t="str">
        <f>+VLOOKUP(F57,Participants!$A$1:$F$798,2,FALSE)</f>
        <v>Kelly O'Keefe</v>
      </c>
      <c r="H57" s="46" t="str">
        <f>+VLOOKUP(F57,Participants!$A$1:$F$798,4,FALSE)</f>
        <v>AMA</v>
      </c>
      <c r="I57" s="46" t="str">
        <f>+VLOOKUP(F57,Participants!$A$1:$F$798,5,FALSE)</f>
        <v>F</v>
      </c>
      <c r="J57" s="46">
        <f>+VLOOKUP(F57,Participants!$A$1:$F$798,3,FALSE)</f>
        <v>7</v>
      </c>
      <c r="K57" s="11" t="str">
        <f>+VLOOKUP(F57,Participants!$A$1:$G$798,7,FALSE)</f>
        <v>VARSITY GIRLS</v>
      </c>
      <c r="L57" s="114"/>
      <c r="M57" s="46"/>
      <c r="N57" s="24">
        <v>10</v>
      </c>
      <c r="O57" s="102">
        <v>0</v>
      </c>
    </row>
    <row r="58" spans="1:15" ht="14.25" customHeight="1" x14ac:dyDescent="0.25">
      <c r="A58" s="88"/>
      <c r="B58" s="89"/>
      <c r="C58" s="89"/>
      <c r="D58" s="90"/>
      <c r="E58" s="90"/>
      <c r="F58" s="90">
        <v>265</v>
      </c>
      <c r="G58" s="46" t="str">
        <f>+VLOOKUP(F58,Participants!$A$1:$F$798,2,FALSE)</f>
        <v>Angelina  Petraglia</v>
      </c>
      <c r="H58" s="46" t="str">
        <f>+VLOOKUP(F58,Participants!$A$1:$F$798,4,FALSE)</f>
        <v>STL</v>
      </c>
      <c r="I58" s="46" t="str">
        <f>+VLOOKUP(F58,Participants!$A$1:$F$798,5,FALSE)</f>
        <v>F</v>
      </c>
      <c r="J58" s="46">
        <f>+VLOOKUP(F58,Participants!$A$1:$F$798,3,FALSE)</f>
        <v>8</v>
      </c>
      <c r="K58" s="11" t="str">
        <f>+VLOOKUP(F58,Participants!$A$1:$G$798,7,FALSE)</f>
        <v>VARSITY GIRLS</v>
      </c>
      <c r="L58" s="91"/>
      <c r="M58" s="46"/>
      <c r="N58" s="24">
        <v>10</v>
      </c>
      <c r="O58" s="102">
        <v>0</v>
      </c>
    </row>
    <row r="59" spans="1:15" ht="14.25" customHeight="1" x14ac:dyDescent="0.25">
      <c r="A59" s="82"/>
      <c r="B59" s="83"/>
      <c r="C59" s="83"/>
      <c r="D59" s="84"/>
      <c r="E59" s="84"/>
      <c r="F59" s="84">
        <v>267</v>
      </c>
      <c r="G59" s="85" t="str">
        <f>+VLOOKUP(F59,Participants!$A$1:$F$798,2,FALSE)</f>
        <v>Dagen Sutfin</v>
      </c>
      <c r="H59" s="85" t="str">
        <f>+VLOOKUP(F59,Participants!$A$1:$F$798,4,FALSE)</f>
        <v>STL</v>
      </c>
      <c r="I59" s="85" t="str">
        <f>+VLOOKUP(F59,Participants!$A$1:$F$798,5,FALSE)</f>
        <v>F</v>
      </c>
      <c r="J59" s="85">
        <f>+VLOOKUP(F59,Participants!$A$1:$F$798,3,FALSE)</f>
        <v>7</v>
      </c>
      <c r="K59" s="11" t="str">
        <f>+VLOOKUP(F59,Participants!$A$1:$G$798,7,FALSE)</f>
        <v>VARSITY GIRLS</v>
      </c>
      <c r="L59" s="86"/>
      <c r="M59" s="85"/>
      <c r="N59" s="87">
        <v>8</v>
      </c>
      <c r="O59" s="102">
        <v>9</v>
      </c>
    </row>
    <row r="60" spans="1:15" ht="14.25" customHeight="1" x14ac:dyDescent="0.25">
      <c r="A60" s="82"/>
      <c r="B60" s="83"/>
      <c r="C60" s="83"/>
      <c r="D60" s="84"/>
      <c r="E60" s="84"/>
      <c r="F60" s="84">
        <v>918</v>
      </c>
      <c r="G60" s="85" t="str">
        <f>+VLOOKUP(F60,Participants!$A$1:$F$798,2,FALSE)</f>
        <v>Bridget Fraino</v>
      </c>
      <c r="H60" s="85" t="str">
        <f>+VLOOKUP(F60,Participants!$A$1:$F$798,4,FALSE)</f>
        <v>GAA</v>
      </c>
      <c r="I60" s="85" t="str">
        <f>+VLOOKUP(F60,Participants!$A$1:$F$798,5,FALSE)</f>
        <v>F</v>
      </c>
      <c r="J60" s="85">
        <f>+VLOOKUP(F60,Participants!$A$1:$F$798,3,FALSE)</f>
        <v>8</v>
      </c>
      <c r="K60" s="11" t="str">
        <f>+VLOOKUP(F60,Participants!$A$1:$G$798,7,FALSE)</f>
        <v>VARSITY GIRLS</v>
      </c>
      <c r="L60" s="115"/>
      <c r="M60" s="85"/>
      <c r="N60" s="87">
        <v>8</v>
      </c>
      <c r="O60" s="102">
        <v>8</v>
      </c>
    </row>
    <row r="61" spans="1:15" ht="14.25" customHeight="1" x14ac:dyDescent="0.25">
      <c r="A61" s="88"/>
      <c r="B61" s="89"/>
      <c r="C61" s="89"/>
      <c r="D61" s="90"/>
      <c r="E61" s="90"/>
      <c r="F61" s="90">
        <v>919</v>
      </c>
      <c r="G61" s="46" t="str">
        <f>+VLOOKUP(F61,Participants!$A$1:$F$798,2,FALSE)</f>
        <v>Maria Fuchs</v>
      </c>
      <c r="H61" s="46" t="str">
        <f>+VLOOKUP(F61,Participants!$A$1:$F$798,4,FALSE)</f>
        <v>GAA</v>
      </c>
      <c r="I61" s="46" t="str">
        <f>+VLOOKUP(F61,Participants!$A$1:$F$798,5,FALSE)</f>
        <v>F</v>
      </c>
      <c r="J61" s="46">
        <f>+VLOOKUP(F61,Participants!$A$1:$F$798,3,FALSE)</f>
        <v>8</v>
      </c>
      <c r="K61" s="11" t="str">
        <f>+VLOOKUP(F61,Participants!$A$1:$G$798,7,FALSE)</f>
        <v>VARSITY GIRLS</v>
      </c>
      <c r="L61" s="114"/>
      <c r="M61" s="46"/>
      <c r="N61" s="24">
        <v>8</v>
      </c>
      <c r="O61" s="102">
        <v>3</v>
      </c>
    </row>
    <row r="62" spans="1:15" ht="14.25" customHeight="1" x14ac:dyDescent="0.25">
      <c r="A62" s="88"/>
      <c r="B62" s="89"/>
      <c r="C62" s="89"/>
      <c r="D62" s="90"/>
      <c r="E62" s="90"/>
      <c r="F62" s="90">
        <v>270</v>
      </c>
      <c r="G62" s="46" t="str">
        <f>+VLOOKUP(F62,Participants!$A$1:$F$798,2,FALSE)</f>
        <v>Gabriella Kaufmann</v>
      </c>
      <c r="H62" s="46" t="str">
        <f>+VLOOKUP(F62,Participants!$A$1:$F$798,4,FALSE)</f>
        <v>STL</v>
      </c>
      <c r="I62" s="46" t="str">
        <f>+VLOOKUP(F62,Participants!$A$1:$F$798,5,FALSE)</f>
        <v>F</v>
      </c>
      <c r="J62" s="46">
        <f>+VLOOKUP(F62,Participants!$A$1:$F$798,3,FALSE)</f>
        <v>8</v>
      </c>
      <c r="K62" s="11" t="str">
        <f>+VLOOKUP(F62,Participants!$A$1:$G$798,7,FALSE)</f>
        <v>VARSITY GIRLS</v>
      </c>
      <c r="L62" s="91"/>
      <c r="M62" s="46"/>
      <c r="N62" s="24">
        <v>7</v>
      </c>
      <c r="O62" s="102">
        <v>8</v>
      </c>
    </row>
    <row r="63" spans="1:15" ht="14.25" customHeight="1" x14ac:dyDescent="0.25">
      <c r="A63" s="82"/>
      <c r="B63" s="83"/>
      <c r="C63" s="83"/>
      <c r="D63" s="84"/>
      <c r="E63" s="84"/>
      <c r="F63" s="84">
        <v>924</v>
      </c>
      <c r="G63" s="85" t="str">
        <f>+VLOOKUP(F63,Participants!$A$1:$F$798,2,FALSE)</f>
        <v>Isabella Trosky</v>
      </c>
      <c r="H63" s="85" t="str">
        <f>+VLOOKUP(F63,Participants!$A$1:$F$798,4,FALSE)</f>
        <v>GAA</v>
      </c>
      <c r="I63" s="85" t="str">
        <f>+VLOOKUP(F63,Participants!$A$1:$F$798,5,FALSE)</f>
        <v>F</v>
      </c>
      <c r="J63" s="85">
        <f>+VLOOKUP(F63,Participants!$A$1:$F$798,3,FALSE)</f>
        <v>8</v>
      </c>
      <c r="K63" s="11" t="str">
        <f>+VLOOKUP(F63,Participants!$A$1:$G$798,7,FALSE)</f>
        <v>VARSITY GIRLS</v>
      </c>
      <c r="L63" s="86"/>
      <c r="M63" s="85"/>
      <c r="N63" s="87">
        <v>6</v>
      </c>
      <c r="O63" s="102">
        <v>3</v>
      </c>
    </row>
    <row r="64" spans="1:15" ht="14.25" customHeight="1" x14ac:dyDescent="0.25">
      <c r="A64" s="88"/>
      <c r="B64" s="89"/>
      <c r="C64" s="89"/>
      <c r="D64" s="90"/>
      <c r="E64" s="90"/>
      <c r="F64" s="90"/>
      <c r="G64" s="46" t="e">
        <f>+VLOOKUP(F64,Participants!$A$1:$F$798,2,FALSE)</f>
        <v>#N/A</v>
      </c>
      <c r="H64" s="46" t="e">
        <f>+VLOOKUP(F64,Participants!$A$1:$F$798,4,FALSE)</f>
        <v>#N/A</v>
      </c>
      <c r="I64" s="46" t="e">
        <f>+VLOOKUP(F64,Participants!$A$1:$F$798,5,FALSE)</f>
        <v>#N/A</v>
      </c>
      <c r="J64" s="46" t="e">
        <f>+VLOOKUP(F64,Participants!$A$1:$F$798,3,FALSE)</f>
        <v>#N/A</v>
      </c>
      <c r="K64" s="11" t="e">
        <f>+VLOOKUP(F64,Participants!$A$1:$G$798,7,FALSE)</f>
        <v>#N/A</v>
      </c>
      <c r="L64" s="91"/>
      <c r="M64" s="46"/>
      <c r="N64" s="24"/>
      <c r="O64" s="102"/>
    </row>
    <row r="65" spans="1:26" ht="14.25" customHeight="1" x14ac:dyDescent="0.25">
      <c r="A65" s="111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26" ht="14.25" customHeight="1" x14ac:dyDescent="0.25">
      <c r="A66" s="111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26" ht="14.25" customHeight="1" x14ac:dyDescent="0.25">
      <c r="A67" s="111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26" ht="14.25" customHeight="1" x14ac:dyDescent="0.25">
      <c r="A68" s="92"/>
      <c r="B68" s="31" t="s">
        <v>673</v>
      </c>
      <c r="C68" s="31" t="s">
        <v>235</v>
      </c>
      <c r="D68" s="31" t="s">
        <v>15</v>
      </c>
      <c r="E68" s="31" t="s">
        <v>18</v>
      </c>
      <c r="F68" s="31" t="s">
        <v>24</v>
      </c>
      <c r="G68" s="31" t="s">
        <v>27</v>
      </c>
      <c r="H68" s="31" t="s">
        <v>21</v>
      </c>
      <c r="I68" s="31" t="s">
        <v>674</v>
      </c>
      <c r="J68" s="31" t="s">
        <v>675</v>
      </c>
      <c r="K68" s="31" t="s">
        <v>33</v>
      </c>
      <c r="L68" s="31" t="s">
        <v>36</v>
      </c>
      <c r="M68" s="31" t="s">
        <v>54</v>
      </c>
      <c r="N68" s="31" t="s">
        <v>42</v>
      </c>
      <c r="O68" s="31" t="s">
        <v>48</v>
      </c>
      <c r="P68" s="31" t="s">
        <v>63</v>
      </c>
      <c r="Q68" s="31" t="s">
        <v>57</v>
      </c>
      <c r="R68" s="31" t="s">
        <v>592</v>
      </c>
      <c r="S68" s="31" t="s">
        <v>66</v>
      </c>
      <c r="T68" s="31" t="s">
        <v>69</v>
      </c>
      <c r="U68" s="31" t="s">
        <v>676</v>
      </c>
      <c r="V68" s="31" t="s">
        <v>677</v>
      </c>
      <c r="W68" s="31" t="s">
        <v>678</v>
      </c>
      <c r="X68" s="32" t="s">
        <v>10</v>
      </c>
      <c r="Y68" s="31" t="s">
        <v>45</v>
      </c>
      <c r="Z68" s="33" t="s">
        <v>679</v>
      </c>
    </row>
    <row r="69" spans="1:26" ht="14.25" customHeight="1" x14ac:dyDescent="0.25">
      <c r="A69" s="92"/>
    </row>
    <row r="70" spans="1:26" ht="14.25" customHeight="1" x14ac:dyDescent="0.25">
      <c r="A70" s="92" t="s">
        <v>180</v>
      </c>
      <c r="B70" s="7">
        <f t="shared" ref="B70:Y70" si="0">+SUMIFS($M$2:$M$64,$K$2:$K$64,$A70,$H$2:$H$64,B$68)</f>
        <v>0</v>
      </c>
      <c r="C70" s="7">
        <f t="shared" si="0"/>
        <v>0</v>
      </c>
      <c r="D70" s="7">
        <f t="shared" si="0"/>
        <v>0</v>
      </c>
      <c r="E70" s="7">
        <f t="shared" si="0"/>
        <v>6</v>
      </c>
      <c r="F70" s="7">
        <f t="shared" si="0"/>
        <v>0</v>
      </c>
      <c r="G70" s="7">
        <f t="shared" si="0"/>
        <v>0</v>
      </c>
      <c r="H70" s="7">
        <f t="shared" si="0"/>
        <v>0</v>
      </c>
      <c r="I70" s="7">
        <f t="shared" si="0"/>
        <v>0</v>
      </c>
      <c r="J70" s="7">
        <f t="shared" si="0"/>
        <v>0</v>
      </c>
      <c r="K70" s="7">
        <f t="shared" si="0"/>
        <v>0</v>
      </c>
      <c r="L70" s="7">
        <f t="shared" si="0"/>
        <v>6</v>
      </c>
      <c r="M70" s="7">
        <f t="shared" si="0"/>
        <v>0</v>
      </c>
      <c r="N70" s="7">
        <f t="shared" si="0"/>
        <v>0</v>
      </c>
      <c r="O70" s="7">
        <f t="shared" si="0"/>
        <v>12</v>
      </c>
      <c r="P70" s="7">
        <f t="shared" si="0"/>
        <v>0</v>
      </c>
      <c r="Q70" s="7">
        <f t="shared" si="0"/>
        <v>0</v>
      </c>
      <c r="R70" s="7">
        <f t="shared" si="0"/>
        <v>12</v>
      </c>
      <c r="S70" s="7">
        <f t="shared" si="0"/>
        <v>0</v>
      </c>
      <c r="T70" s="7">
        <f t="shared" si="0"/>
        <v>0</v>
      </c>
      <c r="U70" s="7">
        <f t="shared" si="0"/>
        <v>0</v>
      </c>
      <c r="V70" s="7">
        <f t="shared" si="0"/>
        <v>0</v>
      </c>
      <c r="W70" s="7">
        <f t="shared" si="0"/>
        <v>0</v>
      </c>
      <c r="X70" s="7">
        <f t="shared" si="0"/>
        <v>3</v>
      </c>
      <c r="Y70" s="7">
        <f t="shared" si="0"/>
        <v>0</v>
      </c>
      <c r="Z70" s="7">
        <f t="shared" ref="Z70:Z73" si="1">SUM(C70:Y70)</f>
        <v>39</v>
      </c>
    </row>
    <row r="71" spans="1:26" ht="14.25" customHeight="1" x14ac:dyDescent="0.25">
      <c r="A71" s="92" t="s">
        <v>166</v>
      </c>
      <c r="B71" s="7">
        <f t="shared" ref="B71:Y71" si="2">+SUMIFS($M$2:$M$64,$K$2:$K$64,$A71,$H$2:$H$64,B$68)</f>
        <v>0</v>
      </c>
      <c r="C71" s="7">
        <f t="shared" si="2"/>
        <v>0</v>
      </c>
      <c r="D71" s="7">
        <f t="shared" si="2"/>
        <v>0</v>
      </c>
      <c r="E71" s="7">
        <f t="shared" si="2"/>
        <v>7</v>
      </c>
      <c r="F71" s="7">
        <f t="shared" si="2"/>
        <v>0</v>
      </c>
      <c r="G71" s="7">
        <f t="shared" si="2"/>
        <v>0</v>
      </c>
      <c r="H71" s="7">
        <f t="shared" si="2"/>
        <v>0</v>
      </c>
      <c r="I71" s="7">
        <f t="shared" si="2"/>
        <v>0</v>
      </c>
      <c r="J71" s="7">
        <f t="shared" si="2"/>
        <v>0</v>
      </c>
      <c r="K71" s="7">
        <f t="shared" si="2"/>
        <v>0</v>
      </c>
      <c r="L71" s="7">
        <f t="shared" si="2"/>
        <v>11</v>
      </c>
      <c r="M71" s="7">
        <f t="shared" si="2"/>
        <v>0</v>
      </c>
      <c r="N71" s="7">
        <f t="shared" si="2"/>
        <v>0</v>
      </c>
      <c r="O71" s="7">
        <f t="shared" si="2"/>
        <v>0</v>
      </c>
      <c r="P71" s="7">
        <f t="shared" si="2"/>
        <v>0</v>
      </c>
      <c r="Q71" s="7">
        <f t="shared" si="2"/>
        <v>0</v>
      </c>
      <c r="R71" s="7">
        <f t="shared" si="2"/>
        <v>0</v>
      </c>
      <c r="S71" s="7">
        <f t="shared" si="2"/>
        <v>0</v>
      </c>
      <c r="T71" s="7">
        <f t="shared" si="2"/>
        <v>0</v>
      </c>
      <c r="U71" s="7">
        <f t="shared" si="2"/>
        <v>0</v>
      </c>
      <c r="V71" s="7">
        <f t="shared" si="2"/>
        <v>0</v>
      </c>
      <c r="W71" s="7">
        <f t="shared" si="2"/>
        <v>0</v>
      </c>
      <c r="X71" s="7">
        <f t="shared" si="2"/>
        <v>21</v>
      </c>
      <c r="Y71" s="7">
        <f t="shared" si="2"/>
        <v>0</v>
      </c>
      <c r="Z71" s="7">
        <f t="shared" si="1"/>
        <v>39</v>
      </c>
    </row>
    <row r="72" spans="1:26" ht="14.25" customHeight="1" x14ac:dyDescent="0.25">
      <c r="A72" s="92" t="s">
        <v>216</v>
      </c>
      <c r="B72" s="7">
        <f t="shared" ref="B72:Y72" si="3">+SUMIFS($M$2:$M$64,$K$2:$K$64,$A72,$H$2:$H$64,B$68)</f>
        <v>0</v>
      </c>
      <c r="C72" s="7">
        <f t="shared" si="3"/>
        <v>0</v>
      </c>
      <c r="D72" s="7">
        <f t="shared" si="3"/>
        <v>0</v>
      </c>
      <c r="E72" s="7">
        <f t="shared" si="3"/>
        <v>3</v>
      </c>
      <c r="F72" s="7">
        <f t="shared" si="3"/>
        <v>0</v>
      </c>
      <c r="G72" s="7">
        <f t="shared" si="3"/>
        <v>0</v>
      </c>
      <c r="H72" s="7">
        <f t="shared" si="3"/>
        <v>0</v>
      </c>
      <c r="I72" s="7">
        <f t="shared" si="3"/>
        <v>0</v>
      </c>
      <c r="J72" s="7">
        <f t="shared" si="3"/>
        <v>0</v>
      </c>
      <c r="K72" s="7">
        <f t="shared" si="3"/>
        <v>0</v>
      </c>
      <c r="L72" s="7">
        <f t="shared" si="3"/>
        <v>14</v>
      </c>
      <c r="M72" s="7">
        <f t="shared" si="3"/>
        <v>0</v>
      </c>
      <c r="N72" s="7">
        <f t="shared" si="3"/>
        <v>0</v>
      </c>
      <c r="O72" s="7">
        <f t="shared" si="3"/>
        <v>0</v>
      </c>
      <c r="P72" s="7">
        <f t="shared" si="3"/>
        <v>0</v>
      </c>
      <c r="Q72" s="7">
        <f t="shared" si="3"/>
        <v>10</v>
      </c>
      <c r="R72" s="7">
        <f t="shared" si="3"/>
        <v>0</v>
      </c>
      <c r="S72" s="7">
        <f t="shared" si="3"/>
        <v>0</v>
      </c>
      <c r="T72" s="7">
        <f t="shared" si="3"/>
        <v>0</v>
      </c>
      <c r="U72" s="7">
        <f t="shared" si="3"/>
        <v>0</v>
      </c>
      <c r="V72" s="7">
        <f t="shared" si="3"/>
        <v>0</v>
      </c>
      <c r="W72" s="7">
        <f t="shared" si="3"/>
        <v>0</v>
      </c>
      <c r="X72" s="7">
        <f t="shared" si="3"/>
        <v>12</v>
      </c>
      <c r="Y72" s="7">
        <f t="shared" si="3"/>
        <v>0</v>
      </c>
      <c r="Z72" s="7">
        <f t="shared" si="1"/>
        <v>39</v>
      </c>
    </row>
    <row r="73" spans="1:26" ht="14.25" customHeight="1" x14ac:dyDescent="0.25">
      <c r="A73" s="92" t="s">
        <v>197</v>
      </c>
      <c r="B73" s="7">
        <f t="shared" ref="B73:Y73" si="4">+SUMIFS($M$2:$M$64,$K$2:$K$64,$A73,$H$2:$H$64,B$68)</f>
        <v>0</v>
      </c>
      <c r="C73" s="7">
        <f t="shared" si="4"/>
        <v>0</v>
      </c>
      <c r="D73" s="7">
        <f t="shared" si="4"/>
        <v>0</v>
      </c>
      <c r="E73" s="7">
        <f t="shared" si="4"/>
        <v>6</v>
      </c>
      <c r="F73" s="7">
        <f t="shared" si="4"/>
        <v>0</v>
      </c>
      <c r="G73" s="7">
        <f t="shared" si="4"/>
        <v>0</v>
      </c>
      <c r="H73" s="7">
        <f t="shared" si="4"/>
        <v>0</v>
      </c>
      <c r="I73" s="7">
        <f t="shared" si="4"/>
        <v>0</v>
      </c>
      <c r="J73" s="7">
        <f t="shared" si="4"/>
        <v>0</v>
      </c>
      <c r="K73" s="7">
        <f t="shared" si="4"/>
        <v>0</v>
      </c>
      <c r="L73" s="7">
        <f t="shared" si="4"/>
        <v>13</v>
      </c>
      <c r="M73" s="7">
        <f t="shared" si="4"/>
        <v>0</v>
      </c>
      <c r="N73" s="7">
        <f t="shared" si="4"/>
        <v>0</v>
      </c>
      <c r="O73" s="7">
        <f t="shared" si="4"/>
        <v>8</v>
      </c>
      <c r="P73" s="7">
        <f t="shared" si="4"/>
        <v>0</v>
      </c>
      <c r="Q73" s="7">
        <f t="shared" si="4"/>
        <v>0</v>
      </c>
      <c r="R73" s="7">
        <f t="shared" si="4"/>
        <v>0</v>
      </c>
      <c r="S73" s="7">
        <f t="shared" si="4"/>
        <v>0</v>
      </c>
      <c r="T73" s="7">
        <f t="shared" si="4"/>
        <v>0</v>
      </c>
      <c r="U73" s="7">
        <f t="shared" si="4"/>
        <v>0</v>
      </c>
      <c r="V73" s="7">
        <f t="shared" si="4"/>
        <v>0</v>
      </c>
      <c r="W73" s="7">
        <f t="shared" si="4"/>
        <v>0</v>
      </c>
      <c r="X73" s="7">
        <f t="shared" si="4"/>
        <v>12</v>
      </c>
      <c r="Y73" s="7">
        <f t="shared" si="4"/>
        <v>0</v>
      </c>
      <c r="Z73" s="7">
        <f t="shared" si="1"/>
        <v>39</v>
      </c>
    </row>
  </sheetData>
  <autoFilter ref="A2:Z64" xr:uid="{00000000-0009-0000-0000-000010000000}">
    <sortState xmlns:xlrd2="http://schemas.microsoft.com/office/spreadsheetml/2017/richdata2" ref="A2:Z64">
      <sortCondition ref="K2:K64"/>
      <sortCondition descending="1" ref="N2:N64"/>
      <sortCondition descending="1" ref="O2:O64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5" width="8.7109375" customWidth="1"/>
    <col min="26" max="26" width="11.42578125" customWidth="1"/>
  </cols>
  <sheetData>
    <row r="1" spans="1:26" ht="14.25" customHeight="1" x14ac:dyDescent="0.25">
      <c r="A1" s="54"/>
      <c r="B1" s="31" t="s">
        <v>673</v>
      </c>
      <c r="C1" s="31" t="s">
        <v>235</v>
      </c>
      <c r="D1" s="31" t="s">
        <v>15</v>
      </c>
      <c r="E1" s="31" t="s">
        <v>18</v>
      </c>
      <c r="F1" s="31" t="s">
        <v>24</v>
      </c>
      <c r="G1" s="31" t="s">
        <v>27</v>
      </c>
      <c r="H1" s="31" t="s">
        <v>21</v>
      </c>
      <c r="I1" s="31" t="s">
        <v>674</v>
      </c>
      <c r="J1" s="31" t="s">
        <v>675</v>
      </c>
      <c r="K1" s="31" t="s">
        <v>33</v>
      </c>
      <c r="L1" s="31" t="s">
        <v>36</v>
      </c>
      <c r="M1" s="31" t="s">
        <v>54</v>
      </c>
      <c r="N1" s="31" t="s">
        <v>42</v>
      </c>
      <c r="O1" s="31" t="s">
        <v>48</v>
      </c>
      <c r="P1" s="31" t="s">
        <v>63</v>
      </c>
      <c r="Q1" s="31" t="s">
        <v>57</v>
      </c>
      <c r="R1" s="31" t="s">
        <v>592</v>
      </c>
      <c r="S1" s="31" t="s">
        <v>66</v>
      </c>
      <c r="T1" s="31" t="s">
        <v>69</v>
      </c>
      <c r="U1" s="31" t="s">
        <v>676</v>
      </c>
      <c r="V1" s="31" t="s">
        <v>677</v>
      </c>
      <c r="W1" s="31" t="s">
        <v>678</v>
      </c>
      <c r="X1" s="32" t="s">
        <v>10</v>
      </c>
      <c r="Y1" s="31" t="s">
        <v>45</v>
      </c>
      <c r="Z1" s="54" t="s">
        <v>1093</v>
      </c>
    </row>
    <row r="2" spans="1:26" ht="14.25" customHeight="1" x14ac:dyDescent="0.25">
      <c r="A2" s="27" t="s">
        <v>1094</v>
      </c>
      <c r="B2" s="7">
        <f>+'100- All'!B109</f>
        <v>0</v>
      </c>
      <c r="C2" s="7">
        <f>+'100- All'!C109</f>
        <v>0</v>
      </c>
      <c r="D2" s="7">
        <f>+'100- All'!D109</f>
        <v>0</v>
      </c>
      <c r="E2" s="7">
        <f>+'100- All'!E109</f>
        <v>18</v>
      </c>
      <c r="F2" s="7">
        <f>+'100- All'!F109</f>
        <v>0</v>
      </c>
      <c r="G2" s="7">
        <f>+'100- All'!G109</f>
        <v>0</v>
      </c>
      <c r="H2" s="7">
        <f>+'100- All'!H109</f>
        <v>0</v>
      </c>
      <c r="I2" s="7">
        <f>+'100- All'!I109</f>
        <v>0</v>
      </c>
      <c r="J2" s="7">
        <f>+'100- All'!J109</f>
        <v>0</v>
      </c>
      <c r="K2" s="7">
        <f>+'100- All'!K109</f>
        <v>0</v>
      </c>
      <c r="L2" s="7">
        <f>+'100- All'!L109</f>
        <v>8</v>
      </c>
      <c r="M2" s="7">
        <f>+'100- All'!M109</f>
        <v>0</v>
      </c>
      <c r="N2" s="7">
        <f>+'100- All'!N109</f>
        <v>0</v>
      </c>
      <c r="O2" s="7">
        <f>+'100- All'!O109</f>
        <v>6</v>
      </c>
      <c r="P2" s="7">
        <f>+'100- All'!P109</f>
        <v>0</v>
      </c>
      <c r="Q2" s="7">
        <f>+'100- All'!Q109</f>
        <v>0</v>
      </c>
      <c r="R2" s="7">
        <f>+'100- All'!R109</f>
        <v>5</v>
      </c>
      <c r="S2" s="7">
        <f>+'100- All'!S109</f>
        <v>0</v>
      </c>
      <c r="T2" s="7">
        <f>+'100- All'!T109</f>
        <v>0</v>
      </c>
      <c r="U2" s="7">
        <f>+'100- All'!U109</f>
        <v>0</v>
      </c>
      <c r="V2" s="7">
        <f>+'100- All'!V109</f>
        <v>0</v>
      </c>
      <c r="W2" s="7">
        <f>+'100- All'!W109</f>
        <v>0</v>
      </c>
      <c r="X2" s="7">
        <f>+'100- All'!X109</f>
        <v>2</v>
      </c>
      <c r="Y2" s="7">
        <f>+'100- All'!Y109</f>
        <v>0</v>
      </c>
      <c r="Z2" s="56">
        <f t="shared" ref="Z2:Z15" si="0">SUM(B2:Y2)</f>
        <v>39</v>
      </c>
    </row>
    <row r="3" spans="1:26" ht="14.25" customHeight="1" x14ac:dyDescent="0.25">
      <c r="A3" s="27" t="s">
        <v>1095</v>
      </c>
      <c r="B3" s="7">
        <f>'200-H'!B62</f>
        <v>0</v>
      </c>
      <c r="C3" s="7">
        <f>'200-H'!C62</f>
        <v>0</v>
      </c>
      <c r="D3" s="7">
        <f>'200-H'!D62</f>
        <v>0</v>
      </c>
      <c r="E3" s="7">
        <f>'200-H'!E62</f>
        <v>0</v>
      </c>
      <c r="F3" s="7">
        <f>'200-H'!F62</f>
        <v>0</v>
      </c>
      <c r="G3" s="7">
        <f>'200-H'!G62</f>
        <v>0</v>
      </c>
      <c r="H3" s="7">
        <f>'200-H'!H62</f>
        <v>0</v>
      </c>
      <c r="I3" s="7">
        <f>'200-H'!I62</f>
        <v>0</v>
      </c>
      <c r="J3" s="7">
        <f>'200-H'!J62</f>
        <v>0</v>
      </c>
      <c r="K3" s="7">
        <f>'200-H'!K62</f>
        <v>0</v>
      </c>
      <c r="L3" s="7">
        <f>'200-H'!L62</f>
        <v>0</v>
      </c>
      <c r="M3" s="7">
        <f>'200-H'!M62</f>
        <v>0</v>
      </c>
      <c r="N3" s="7">
        <f>'200-H'!N62</f>
        <v>0</v>
      </c>
      <c r="O3" s="7">
        <f>'200-H'!O62</f>
        <v>10</v>
      </c>
      <c r="P3" s="7">
        <f>'200-H'!P62</f>
        <v>0</v>
      </c>
      <c r="Q3" s="7">
        <f>'200-H'!Q62</f>
        <v>0</v>
      </c>
      <c r="R3" s="7">
        <f>'200-H'!R62</f>
        <v>0</v>
      </c>
      <c r="S3" s="7">
        <f>'200-H'!S62</f>
        <v>0</v>
      </c>
      <c r="T3" s="7">
        <f>'200-H'!T62</f>
        <v>0</v>
      </c>
      <c r="U3" s="7">
        <f>'200-H'!U62</f>
        <v>0</v>
      </c>
      <c r="V3" s="7">
        <f>'200-H'!V62</f>
        <v>0</v>
      </c>
      <c r="W3" s="7">
        <f>'200-H'!W62</f>
        <v>0</v>
      </c>
      <c r="X3" s="7">
        <f>'200-H'!X62</f>
        <v>0</v>
      </c>
      <c r="Y3" s="7">
        <f>'200-H'!Y62</f>
        <v>0</v>
      </c>
      <c r="Z3" s="56">
        <f t="shared" si="0"/>
        <v>10</v>
      </c>
    </row>
    <row r="4" spans="1:26" ht="14.25" customHeight="1" x14ac:dyDescent="0.25">
      <c r="A4" s="7" t="s">
        <v>1096</v>
      </c>
      <c r="B4" s="7">
        <f>+'200 - All'!B101</f>
        <v>0</v>
      </c>
      <c r="C4" s="7">
        <f>+'200 - All'!C101</f>
        <v>0</v>
      </c>
      <c r="D4" s="7">
        <f>+'200 - All'!D101</f>
        <v>0</v>
      </c>
      <c r="E4" s="7">
        <f>+'200 - All'!E101</f>
        <v>20</v>
      </c>
      <c r="F4" s="7">
        <f>+'200 - All'!F101</f>
        <v>0</v>
      </c>
      <c r="G4" s="7">
        <f>+'200 - All'!G101</f>
        <v>0</v>
      </c>
      <c r="H4" s="7">
        <f>+'200 - All'!H101</f>
        <v>0</v>
      </c>
      <c r="I4" s="7">
        <f>+'200 - All'!I101</f>
        <v>0</v>
      </c>
      <c r="J4" s="7">
        <f>+'200 - All'!J101</f>
        <v>0</v>
      </c>
      <c r="K4" s="7">
        <f>+'200 - All'!K101</f>
        <v>0</v>
      </c>
      <c r="L4" s="7">
        <f>+'200 - All'!L101</f>
        <v>5</v>
      </c>
      <c r="M4" s="7">
        <f>+'200 - All'!M101</f>
        <v>0</v>
      </c>
      <c r="N4" s="7">
        <f>+'200 - All'!N101</f>
        <v>0</v>
      </c>
      <c r="O4" s="7">
        <f>+'200 - All'!O101</f>
        <v>6</v>
      </c>
      <c r="P4" s="7">
        <f>+'200 - All'!P101</f>
        <v>0</v>
      </c>
      <c r="Q4" s="7">
        <f>+'200 - All'!Q101</f>
        <v>0</v>
      </c>
      <c r="R4" s="7">
        <f>+'200 - All'!R101</f>
        <v>5</v>
      </c>
      <c r="S4" s="7">
        <f>+'200 - All'!S101</f>
        <v>0</v>
      </c>
      <c r="T4" s="7">
        <f>+'200 - All'!T101</f>
        <v>0</v>
      </c>
      <c r="U4" s="7">
        <f>+'200 - All'!U101</f>
        <v>0</v>
      </c>
      <c r="V4" s="7">
        <f>+'200 - All'!V101</f>
        <v>0</v>
      </c>
      <c r="W4" s="7">
        <f>+'200 - All'!W101</f>
        <v>0</v>
      </c>
      <c r="X4" s="7">
        <f>+'200 - All'!X101</f>
        <v>3</v>
      </c>
      <c r="Y4" s="7">
        <f>+'200 - All'!Y101</f>
        <v>0</v>
      </c>
      <c r="Z4" s="56">
        <f t="shared" si="0"/>
        <v>39</v>
      </c>
    </row>
    <row r="5" spans="1:26" ht="14.25" customHeight="1" x14ac:dyDescent="0.25">
      <c r="A5" s="7" t="s">
        <v>1097</v>
      </c>
      <c r="B5" s="7">
        <f>+'400 - All'!B86</f>
        <v>0</v>
      </c>
      <c r="C5" s="7">
        <f>+'400 - All'!C86</f>
        <v>0</v>
      </c>
      <c r="D5" s="7">
        <f>+'400 - All'!D86</f>
        <v>0</v>
      </c>
      <c r="E5" s="7">
        <f>+'400 - All'!E86</f>
        <v>5</v>
      </c>
      <c r="F5" s="7">
        <f>+'400 - All'!F86</f>
        <v>0</v>
      </c>
      <c r="G5" s="7">
        <f>+'400 - All'!G86</f>
        <v>0</v>
      </c>
      <c r="H5" s="7">
        <f>+'400 - All'!H86</f>
        <v>0</v>
      </c>
      <c r="I5" s="7">
        <f>+'400 - All'!I86</f>
        <v>0</v>
      </c>
      <c r="J5" s="7">
        <f>+'400 - All'!J86</f>
        <v>0</v>
      </c>
      <c r="K5" s="7">
        <f>+'400 - All'!K86</f>
        <v>0</v>
      </c>
      <c r="L5" s="7">
        <f>+'400 - All'!L86</f>
        <v>13</v>
      </c>
      <c r="M5" s="7">
        <f>+'400 - All'!M86</f>
        <v>0</v>
      </c>
      <c r="N5" s="7">
        <f>+'400 - All'!N86</f>
        <v>0</v>
      </c>
      <c r="O5" s="7">
        <f>+'400 - All'!O86</f>
        <v>10</v>
      </c>
      <c r="P5" s="7">
        <f>+'400 - All'!P86</f>
        <v>0</v>
      </c>
      <c r="Q5" s="7">
        <f>+'400 - All'!Q86</f>
        <v>0</v>
      </c>
      <c r="R5" s="7">
        <f>+'400 - All'!R86</f>
        <v>6</v>
      </c>
      <c r="S5" s="7">
        <f>+'400 - All'!S86</f>
        <v>0</v>
      </c>
      <c r="T5" s="7">
        <f>+'400 - All'!T86</f>
        <v>0</v>
      </c>
      <c r="U5" s="7">
        <f>+'400 - All'!U86</f>
        <v>0</v>
      </c>
      <c r="V5" s="7">
        <f>+'400 - All'!V86</f>
        <v>0</v>
      </c>
      <c r="W5" s="7">
        <f>+'400 - All'!W86</f>
        <v>0</v>
      </c>
      <c r="X5" s="7">
        <f>+'400 - All'!X86</f>
        <v>5</v>
      </c>
      <c r="Y5" s="7">
        <f>+'400 - All'!Y86</f>
        <v>0</v>
      </c>
      <c r="Z5" s="56">
        <f t="shared" si="0"/>
        <v>39</v>
      </c>
    </row>
    <row r="6" spans="1:26" ht="14.25" customHeight="1" x14ac:dyDescent="0.25">
      <c r="A6" s="7" t="s">
        <v>1098</v>
      </c>
      <c r="B6" s="7">
        <f>+'800 - ALL'!B44</f>
        <v>0</v>
      </c>
      <c r="C6" s="7">
        <f>+'800 - ALL'!C44</f>
        <v>4</v>
      </c>
      <c r="D6" s="7">
        <f>+'800 - ALL'!D44</f>
        <v>0</v>
      </c>
      <c r="E6" s="7">
        <f>+'800 - ALL'!E44</f>
        <v>2</v>
      </c>
      <c r="F6" s="7">
        <f>+'800 - ALL'!F44</f>
        <v>0</v>
      </c>
      <c r="G6" s="7">
        <f>+'800 - ALL'!G44</f>
        <v>0</v>
      </c>
      <c r="H6" s="7">
        <f>+'800 - ALL'!H44</f>
        <v>0</v>
      </c>
      <c r="I6" s="7">
        <f>+'800 - ALL'!I44</f>
        <v>0</v>
      </c>
      <c r="J6" s="7">
        <f>+'800 - ALL'!J44</f>
        <v>0</v>
      </c>
      <c r="K6" s="7">
        <f>+'800 - ALL'!K44</f>
        <v>0</v>
      </c>
      <c r="L6" s="7">
        <f>+'800 - ALL'!L44</f>
        <v>19</v>
      </c>
      <c r="M6" s="7">
        <f>+'800 - ALL'!M44</f>
        <v>0</v>
      </c>
      <c r="N6" s="7">
        <f>+'800 - ALL'!N44</f>
        <v>0</v>
      </c>
      <c r="O6" s="7">
        <f>+'800 - ALL'!O44</f>
        <v>11</v>
      </c>
      <c r="P6" s="7">
        <f>+'800 - ALL'!P44</f>
        <v>0</v>
      </c>
      <c r="Q6" s="7">
        <f>+'800 - ALL'!Q44</f>
        <v>0</v>
      </c>
      <c r="R6" s="7">
        <f>+'800 - ALL'!R44</f>
        <v>0</v>
      </c>
      <c r="S6" s="7">
        <f>+'800 - ALL'!S44</f>
        <v>0</v>
      </c>
      <c r="T6" s="7">
        <f>+'800 - ALL'!T44</f>
        <v>0</v>
      </c>
      <c r="U6" s="7">
        <f>+'800 - ALL'!U44</f>
        <v>0</v>
      </c>
      <c r="V6" s="7">
        <f>+'800 - ALL'!V44</f>
        <v>0</v>
      </c>
      <c r="W6" s="7">
        <f>+'800 - ALL'!W44</f>
        <v>0</v>
      </c>
      <c r="X6" s="7">
        <f>+'800 - ALL'!X44</f>
        <v>3</v>
      </c>
      <c r="Y6" s="7">
        <f>+'800 - ALL'!Y44</f>
        <v>0</v>
      </c>
      <c r="Z6" s="56">
        <f t="shared" si="0"/>
        <v>39</v>
      </c>
    </row>
    <row r="7" spans="1:26" ht="14.25" customHeight="1" x14ac:dyDescent="0.25">
      <c r="A7" s="7" t="s">
        <v>1099</v>
      </c>
      <c r="B7" s="7">
        <f>+'1600mm - ALL'!B33</f>
        <v>0</v>
      </c>
      <c r="C7" s="7">
        <f>+'1600mm - ALL'!C33</f>
        <v>6</v>
      </c>
      <c r="D7" s="7">
        <f>+'1600mm - ALL'!D33</f>
        <v>0</v>
      </c>
      <c r="E7" s="7">
        <f>+'1600mm - ALL'!E33</f>
        <v>0</v>
      </c>
      <c r="F7" s="7">
        <f>+'1600mm - ALL'!F33</f>
        <v>0</v>
      </c>
      <c r="G7" s="7">
        <f>+'1600mm - ALL'!G33</f>
        <v>0</v>
      </c>
      <c r="H7" s="7">
        <f>+'1600mm - ALL'!H33</f>
        <v>0</v>
      </c>
      <c r="I7" s="7">
        <f>+'1600mm - ALL'!I33</f>
        <v>0</v>
      </c>
      <c r="J7" s="7">
        <f>+'1600mm - ALL'!J33</f>
        <v>0</v>
      </c>
      <c r="K7" s="7">
        <f>+'1600mm - ALL'!K33</f>
        <v>0</v>
      </c>
      <c r="L7" s="7">
        <f>+'1600mm - ALL'!L33</f>
        <v>17</v>
      </c>
      <c r="M7" s="7">
        <f>+'1600mm - ALL'!M33</f>
        <v>0</v>
      </c>
      <c r="N7" s="7">
        <f>+'1600mm - ALL'!N33</f>
        <v>0</v>
      </c>
      <c r="O7" s="7">
        <f>+'1600mm - ALL'!O33</f>
        <v>0</v>
      </c>
      <c r="P7" s="7">
        <f>+'1600mm - ALL'!P33</f>
        <v>0</v>
      </c>
      <c r="Q7" s="7">
        <f>+'1600mm - ALL'!Q33</f>
        <v>0</v>
      </c>
      <c r="R7" s="7">
        <f>+'1600mm - ALL'!R33</f>
        <v>0</v>
      </c>
      <c r="S7" s="7">
        <f>+'1600mm - ALL'!S33</f>
        <v>0</v>
      </c>
      <c r="T7" s="7">
        <f>+'1600mm - ALL'!T33</f>
        <v>0</v>
      </c>
      <c r="U7" s="7">
        <f>+'1600mm - ALL'!U33</f>
        <v>0</v>
      </c>
      <c r="V7" s="7">
        <f>+'1600mm - ALL'!V33</f>
        <v>0</v>
      </c>
      <c r="W7" s="7">
        <f>+'1600mm - ALL'!W33</f>
        <v>0</v>
      </c>
      <c r="X7" s="7">
        <f>+'1600mm - ALL'!X33</f>
        <v>15</v>
      </c>
      <c r="Y7" s="7">
        <f>+'1600mm - ALL'!Y33</f>
        <v>0</v>
      </c>
      <c r="Z7" s="56">
        <f t="shared" si="0"/>
        <v>38</v>
      </c>
    </row>
    <row r="8" spans="1:26" ht="14.25" customHeight="1" x14ac:dyDescent="0.25">
      <c r="A8" s="7" t="s">
        <v>1100</v>
      </c>
      <c r="B8" s="7">
        <f>+'3200-ALL'!B21</f>
        <v>0</v>
      </c>
      <c r="C8" s="7">
        <f>+'3200-ALL'!C21</f>
        <v>0</v>
      </c>
      <c r="D8" s="7">
        <f>+'3200-ALL'!D21</f>
        <v>0</v>
      </c>
      <c r="E8" s="7">
        <f>+'3200-ALL'!E21</f>
        <v>0</v>
      </c>
      <c r="F8" s="7">
        <f>+'3200-ALL'!F21</f>
        <v>0</v>
      </c>
      <c r="G8" s="7">
        <f>+'3200-ALL'!G21</f>
        <v>0</v>
      </c>
      <c r="H8" s="7">
        <f>+'3200-ALL'!H21</f>
        <v>0</v>
      </c>
      <c r="I8" s="7">
        <f>+'3200-ALL'!I21</f>
        <v>0</v>
      </c>
      <c r="J8" s="7">
        <f>+'3200-ALL'!J21</f>
        <v>0</v>
      </c>
      <c r="K8" s="7">
        <f>+'3200-ALL'!K21</f>
        <v>0</v>
      </c>
      <c r="L8" s="7">
        <f>+'3200-ALL'!L21</f>
        <v>0</v>
      </c>
      <c r="M8" s="7">
        <f>+'3200-ALL'!M21</f>
        <v>0</v>
      </c>
      <c r="N8" s="7">
        <f>+'3200-ALL'!N21</f>
        <v>0</v>
      </c>
      <c r="O8" s="7">
        <f>+'3200-ALL'!O21</f>
        <v>0</v>
      </c>
      <c r="P8" s="7">
        <f>+'3200-ALL'!P21</f>
        <v>0</v>
      </c>
      <c r="Q8" s="7">
        <f>+'3200-ALL'!Q21</f>
        <v>0</v>
      </c>
      <c r="R8" s="7">
        <f>+'3200-ALL'!R21</f>
        <v>0</v>
      </c>
      <c r="S8" s="7">
        <f>+'3200-ALL'!S21</f>
        <v>0</v>
      </c>
      <c r="T8" s="7">
        <f>+'3200-ALL'!T21</f>
        <v>0</v>
      </c>
      <c r="U8" s="7">
        <f>+'3200-ALL'!U21</f>
        <v>0</v>
      </c>
      <c r="V8" s="7">
        <f>+'3200-ALL'!V21</f>
        <v>0</v>
      </c>
      <c r="W8" s="7">
        <f>+'3200-ALL'!W21</f>
        <v>0</v>
      </c>
      <c r="X8" s="7">
        <f>+'3200-ALL'!X21</f>
        <v>0</v>
      </c>
      <c r="Y8" s="7">
        <f>+'3200-ALL'!Y21</f>
        <v>0</v>
      </c>
      <c r="Z8" s="56">
        <f t="shared" si="0"/>
        <v>0</v>
      </c>
    </row>
    <row r="9" spans="1:26" ht="14.25" customHeight="1" x14ac:dyDescent="0.25">
      <c r="A9" s="7" t="s">
        <v>1101</v>
      </c>
      <c r="B9" s="7">
        <f>+'4X800r'!B15</f>
        <v>0</v>
      </c>
      <c r="C9" s="7">
        <f>+'4X800r'!C15</f>
        <v>0</v>
      </c>
      <c r="D9" s="7">
        <f>+'4X800r'!D15</f>
        <v>0</v>
      </c>
      <c r="E9" s="7">
        <f>+'4X800r'!E15</f>
        <v>0</v>
      </c>
      <c r="F9" s="7">
        <f>+'4X800r'!F15</f>
        <v>0</v>
      </c>
      <c r="G9" s="7">
        <f>+'4X800r'!G15</f>
        <v>0</v>
      </c>
      <c r="H9" s="7">
        <f>+'4X800r'!H15</f>
        <v>0</v>
      </c>
      <c r="I9" s="7">
        <f>+'4X800r'!I15</f>
        <v>0</v>
      </c>
      <c r="J9" s="7">
        <f>+'4X800r'!J15</f>
        <v>0</v>
      </c>
      <c r="K9" s="7">
        <f>+'4X800r'!K15</f>
        <v>0</v>
      </c>
      <c r="L9" s="7">
        <f>+'4X800r'!L15</f>
        <v>10</v>
      </c>
      <c r="M9" s="7">
        <f>+'4X800r'!M15</f>
        <v>0</v>
      </c>
      <c r="N9" s="7">
        <f>+'4X800r'!N15</f>
        <v>0</v>
      </c>
      <c r="O9" s="7">
        <f>+'4X800r'!O15</f>
        <v>0</v>
      </c>
      <c r="P9" s="7">
        <f>+'4X800r'!P15</f>
        <v>0</v>
      </c>
      <c r="Q9" s="7">
        <f>+'4X800r'!Q15</f>
        <v>0</v>
      </c>
      <c r="R9" s="7">
        <f>+'4X800r'!R15</f>
        <v>0</v>
      </c>
      <c r="S9" s="7">
        <f>+'4X800r'!S15</f>
        <v>0</v>
      </c>
      <c r="T9" s="7">
        <f>+'4X800r'!T15</f>
        <v>0</v>
      </c>
      <c r="U9" s="7">
        <f>+'4X800r'!U15</f>
        <v>0</v>
      </c>
      <c r="V9" s="7">
        <f>+'4X800r'!V15</f>
        <v>0</v>
      </c>
      <c r="W9" s="7">
        <f>+'4X800r'!W15</f>
        <v>0</v>
      </c>
      <c r="X9" s="7">
        <f>+'4X800r'!X15</f>
        <v>0</v>
      </c>
      <c r="Y9" s="7">
        <f>+'4X800r'!Y15</f>
        <v>0</v>
      </c>
      <c r="Z9" s="56">
        <f t="shared" si="0"/>
        <v>10</v>
      </c>
    </row>
    <row r="10" spans="1:26" ht="14.25" customHeight="1" x14ac:dyDescent="0.25">
      <c r="A10" s="7" t="s">
        <v>1102</v>
      </c>
      <c r="B10" s="7">
        <f>+'4x100 - ALL'!B38</f>
        <v>0</v>
      </c>
      <c r="C10" s="7">
        <f>+'4x100 - ALL'!C38</f>
        <v>0</v>
      </c>
      <c r="D10" s="7">
        <f>+'4x100 - ALL'!D38</f>
        <v>0</v>
      </c>
      <c r="E10" s="7">
        <f>+'4x100 - ALL'!E38</f>
        <v>14</v>
      </c>
      <c r="F10" s="7">
        <f>+'4x100 - ALL'!F38</f>
        <v>0</v>
      </c>
      <c r="G10" s="7">
        <f>+'4x100 - ALL'!G38</f>
        <v>0</v>
      </c>
      <c r="H10" s="7">
        <f>+'4x100 - ALL'!H38</f>
        <v>0</v>
      </c>
      <c r="I10" s="7">
        <f>+'4x100 - ALL'!I38</f>
        <v>0</v>
      </c>
      <c r="J10" s="7">
        <f>+'4x100 - ALL'!J38</f>
        <v>0</v>
      </c>
      <c r="K10" s="7">
        <f>+'4x100 - ALL'!K38</f>
        <v>0</v>
      </c>
      <c r="L10" s="7">
        <f>+'4x100 - ALL'!L38</f>
        <v>6</v>
      </c>
      <c r="M10" s="7">
        <f>+'4x100 - ALL'!M38</f>
        <v>0</v>
      </c>
      <c r="N10" s="7">
        <f>+'4x100 - ALL'!N38</f>
        <v>0</v>
      </c>
      <c r="O10" s="7">
        <f>+'4x100 - ALL'!O38</f>
        <v>8</v>
      </c>
      <c r="P10" s="7">
        <f>+'4x100 - ALL'!P38</f>
        <v>0</v>
      </c>
      <c r="Q10" s="7">
        <f>+'4x100 - ALL'!Q38</f>
        <v>0</v>
      </c>
      <c r="R10" s="7">
        <f>+'4x100 - ALL'!R38</f>
        <v>0</v>
      </c>
      <c r="S10" s="7">
        <f>+'4x100 - ALL'!S38</f>
        <v>0</v>
      </c>
      <c r="T10" s="7">
        <f>+'4x100 - ALL'!T38</f>
        <v>0</v>
      </c>
      <c r="U10" s="7">
        <f>+'4x100 - ALL'!U38</f>
        <v>0</v>
      </c>
      <c r="V10" s="7">
        <f>+'4x100 - ALL'!V38</f>
        <v>0</v>
      </c>
      <c r="W10" s="7">
        <f>+'4x100 - ALL'!W38</f>
        <v>0</v>
      </c>
      <c r="X10" s="7">
        <f>+'4x100 - ALL'!X38</f>
        <v>5</v>
      </c>
      <c r="Y10" s="7">
        <f>+'4x100 - ALL'!Y38</f>
        <v>0</v>
      </c>
      <c r="Z10" s="56">
        <f t="shared" si="0"/>
        <v>33</v>
      </c>
    </row>
    <row r="11" spans="1:26" ht="14.25" customHeight="1" x14ac:dyDescent="0.25">
      <c r="A11" s="7" t="s">
        <v>1103</v>
      </c>
      <c r="B11" s="7">
        <f>+'4x400 - ALL'!B32</f>
        <v>0</v>
      </c>
      <c r="C11" s="7">
        <f>+'4x400 - ALL'!C32</f>
        <v>0</v>
      </c>
      <c r="D11" s="7">
        <f>+'4x400 - ALL'!D32</f>
        <v>0</v>
      </c>
      <c r="E11" s="7">
        <f>+'4x400 - ALL'!E32</f>
        <v>8</v>
      </c>
      <c r="F11" s="7">
        <f>+'4x400 - ALL'!F32</f>
        <v>0</v>
      </c>
      <c r="G11" s="7">
        <f>+'4x400 - ALL'!G32</f>
        <v>0</v>
      </c>
      <c r="H11" s="7">
        <f>+'4x400 - ALL'!H32</f>
        <v>0</v>
      </c>
      <c r="I11" s="7">
        <f>+'4x400 - ALL'!I32</f>
        <v>0</v>
      </c>
      <c r="J11" s="7">
        <f>+'4x400 - ALL'!J32</f>
        <v>0</v>
      </c>
      <c r="K11" s="7">
        <f>+'4x400 - ALL'!K32</f>
        <v>0</v>
      </c>
      <c r="L11" s="7">
        <f>+'4x400 - ALL'!L32</f>
        <v>10</v>
      </c>
      <c r="M11" s="7">
        <f>+'4x400 - ALL'!M32</f>
        <v>0</v>
      </c>
      <c r="N11" s="7">
        <f>+'4x400 - ALL'!N32</f>
        <v>0</v>
      </c>
      <c r="O11" s="7">
        <f>+'4x400 - ALL'!O32</f>
        <v>6</v>
      </c>
      <c r="P11" s="7">
        <f>+'4x400 - ALL'!P32</f>
        <v>0</v>
      </c>
      <c r="Q11" s="7">
        <f>+'4x400 - ALL'!Q32</f>
        <v>0</v>
      </c>
      <c r="R11" s="7">
        <f>+'4x400 - ALL'!R32</f>
        <v>0</v>
      </c>
      <c r="S11" s="7">
        <f>+'4x400 - ALL'!S32</f>
        <v>0</v>
      </c>
      <c r="T11" s="7">
        <f>+'4x400 - ALL'!T32</f>
        <v>0</v>
      </c>
      <c r="U11" s="7">
        <f>+'4x400 - ALL'!U32</f>
        <v>0</v>
      </c>
      <c r="V11" s="7">
        <f>+'4x400 - ALL'!V32</f>
        <v>0</v>
      </c>
      <c r="W11" s="7">
        <f>+'4x400 - ALL'!W32</f>
        <v>0</v>
      </c>
      <c r="X11" s="7">
        <f>+'4x400 - ALL'!X32</f>
        <v>5</v>
      </c>
      <c r="Y11" s="7">
        <f>+'4x400 - ALL'!Y32</f>
        <v>0</v>
      </c>
      <c r="Z11" s="56">
        <f t="shared" si="0"/>
        <v>29</v>
      </c>
    </row>
    <row r="12" spans="1:26" ht="14.25" customHeight="1" x14ac:dyDescent="0.25">
      <c r="A12" s="7" t="s">
        <v>1104</v>
      </c>
      <c r="B12" s="7">
        <f>+'SHOT PUT'!B131</f>
        <v>0</v>
      </c>
      <c r="C12" s="7">
        <f>+'SHOT PUT'!C131</f>
        <v>0</v>
      </c>
      <c r="D12" s="7">
        <f>+'SHOT PUT'!D131</f>
        <v>0</v>
      </c>
      <c r="E12" s="7">
        <f>+'SHOT PUT'!E131</f>
        <v>0</v>
      </c>
      <c r="F12" s="7">
        <f>+'SHOT PUT'!F131</f>
        <v>0</v>
      </c>
      <c r="G12" s="7">
        <f>+'SHOT PUT'!G131</f>
        <v>0</v>
      </c>
      <c r="H12" s="7">
        <f>+'SHOT PUT'!H131</f>
        <v>0</v>
      </c>
      <c r="I12" s="7">
        <f>+'SHOT PUT'!I131</f>
        <v>0</v>
      </c>
      <c r="J12" s="7">
        <f>+'SHOT PUT'!J131</f>
        <v>0</v>
      </c>
      <c r="K12" s="7">
        <f>+'SHOT PUT'!K131</f>
        <v>0</v>
      </c>
      <c r="L12" s="7">
        <f>+'SHOT PUT'!L131</f>
        <v>0</v>
      </c>
      <c r="M12" s="7">
        <f>+'SHOT PUT'!M131</f>
        <v>0</v>
      </c>
      <c r="N12" s="7">
        <f>+'SHOT PUT'!N131</f>
        <v>0</v>
      </c>
      <c r="O12" s="7">
        <f>+'SHOT PUT'!O131</f>
        <v>0</v>
      </c>
      <c r="P12" s="7">
        <f>+'SHOT PUT'!P131</f>
        <v>0</v>
      </c>
      <c r="Q12" s="7">
        <f>+'SHOT PUT'!Q131</f>
        <v>0</v>
      </c>
      <c r="R12" s="7">
        <f>+'SHOT PUT'!R131</f>
        <v>0</v>
      </c>
      <c r="S12" s="7">
        <f>+'SHOT PUT'!S131</f>
        <v>0</v>
      </c>
      <c r="T12" s="7">
        <f>+'SHOT PUT'!T131</f>
        <v>0</v>
      </c>
      <c r="U12" s="7">
        <f>+'SHOT PUT'!U131</f>
        <v>0</v>
      </c>
      <c r="V12" s="7">
        <f>+'SHOT PUT'!V131</f>
        <v>0</v>
      </c>
      <c r="W12" s="7">
        <f>+'SHOT PUT'!W131</f>
        <v>0</v>
      </c>
      <c r="X12" s="7">
        <f>+'SHOT PUT'!X131</f>
        <v>0</v>
      </c>
      <c r="Y12" s="7">
        <f>+'SHOT PUT'!Y131</f>
        <v>0</v>
      </c>
      <c r="Z12" s="56">
        <f t="shared" si="0"/>
        <v>0</v>
      </c>
    </row>
    <row r="13" spans="1:26" ht="14.25" customHeight="1" x14ac:dyDescent="0.25">
      <c r="A13" s="7" t="s">
        <v>1105</v>
      </c>
      <c r="B13" s="7">
        <f>DISCUS!B117</f>
        <v>0</v>
      </c>
      <c r="C13" s="7">
        <f>DISCUS!C117</f>
        <v>0</v>
      </c>
      <c r="D13" s="7">
        <f>DISCUS!D117</f>
        <v>0</v>
      </c>
      <c r="E13" s="7">
        <f>DISCUS!E117</f>
        <v>0</v>
      </c>
      <c r="F13" s="7">
        <f>DISCUS!F117</f>
        <v>0</v>
      </c>
      <c r="G13" s="7">
        <f>DISCUS!G117</f>
        <v>0</v>
      </c>
      <c r="H13" s="7">
        <f>DISCUS!H117</f>
        <v>0</v>
      </c>
      <c r="I13" s="7">
        <f>DISCUS!I117</f>
        <v>0</v>
      </c>
      <c r="J13" s="7">
        <f>DISCUS!J117</f>
        <v>0</v>
      </c>
      <c r="K13" s="7">
        <f>DISCUS!K117</f>
        <v>0</v>
      </c>
      <c r="L13" s="7">
        <f>DISCUS!L117</f>
        <v>0</v>
      </c>
      <c r="M13" s="7">
        <f>DISCUS!M117</f>
        <v>0</v>
      </c>
      <c r="N13" s="7">
        <f>DISCUS!N117</f>
        <v>0</v>
      </c>
      <c r="O13" s="7">
        <f>DISCUS!O117</f>
        <v>0</v>
      </c>
      <c r="P13" s="7">
        <f>DISCUS!P117</f>
        <v>0</v>
      </c>
      <c r="Q13" s="7">
        <f>DISCUS!Q117</f>
        <v>0</v>
      </c>
      <c r="R13" s="7">
        <f>DISCUS!R117</f>
        <v>0</v>
      </c>
      <c r="S13" s="7">
        <f>DISCUS!S117</f>
        <v>0</v>
      </c>
      <c r="T13" s="7">
        <f>DISCUS!T117</f>
        <v>0</v>
      </c>
      <c r="U13" s="7">
        <f>DISCUS!U117</f>
        <v>0</v>
      </c>
      <c r="V13" s="7">
        <f>DISCUS!V117</f>
        <v>0</v>
      </c>
      <c r="W13" s="7">
        <f>DISCUS!W117</f>
        <v>0</v>
      </c>
      <c r="X13" s="7">
        <f>DISCUS!X117</f>
        <v>0</v>
      </c>
      <c r="Y13" s="7">
        <f>DISCUS!Y117</f>
        <v>0</v>
      </c>
      <c r="Z13" s="56">
        <f t="shared" si="0"/>
        <v>0</v>
      </c>
    </row>
    <row r="14" spans="1:26" ht="14.25" customHeight="1" x14ac:dyDescent="0.25">
      <c r="A14" s="7" t="s">
        <v>1106</v>
      </c>
      <c r="B14" s="7">
        <f>+'Turbo Jav'!B235</f>
        <v>0</v>
      </c>
      <c r="C14" s="7">
        <f>+'Turbo Jav'!C235</f>
        <v>0</v>
      </c>
      <c r="D14" s="7">
        <f>+'Turbo Jav'!D235</f>
        <v>0</v>
      </c>
      <c r="E14" s="7">
        <f>+'Turbo Jav'!E235</f>
        <v>0</v>
      </c>
      <c r="F14" s="7">
        <f>+'Turbo Jav'!F235</f>
        <v>0</v>
      </c>
      <c r="G14" s="7">
        <f>+'Turbo Jav'!G235</f>
        <v>0</v>
      </c>
      <c r="H14" s="7">
        <f>+'Turbo Jav'!H235</f>
        <v>0</v>
      </c>
      <c r="I14" s="7">
        <f>+'Turbo Jav'!I235</f>
        <v>0</v>
      </c>
      <c r="J14" s="7">
        <f>+'Turbo Jav'!J235</f>
        <v>0</v>
      </c>
      <c r="K14" s="7">
        <f>+'Turbo Jav'!K235</f>
        <v>0</v>
      </c>
      <c r="L14" s="7">
        <f>+'Turbo Jav'!L235</f>
        <v>0</v>
      </c>
      <c r="M14" s="7">
        <f>+'Turbo Jav'!M235</f>
        <v>0</v>
      </c>
      <c r="N14" s="7">
        <f>+'Turbo Jav'!N235</f>
        <v>0</v>
      </c>
      <c r="O14" s="7">
        <f>+'Turbo Jav'!O235</f>
        <v>0</v>
      </c>
      <c r="P14" s="7">
        <f>+'Turbo Jav'!P235</f>
        <v>0</v>
      </c>
      <c r="Q14" s="7">
        <f>+'Turbo Jav'!Q235</f>
        <v>0</v>
      </c>
      <c r="R14" s="7">
        <f>+'Turbo Jav'!R235</f>
        <v>0</v>
      </c>
      <c r="S14" s="7">
        <f>+'Turbo Jav'!S235</f>
        <v>0</v>
      </c>
      <c r="T14" s="7">
        <f>+'Turbo Jav'!T235</f>
        <v>0</v>
      </c>
      <c r="U14" s="7">
        <f>+'Turbo Jav'!U235</f>
        <v>0</v>
      </c>
      <c r="V14" s="7">
        <f>+'Turbo Jav'!V235</f>
        <v>0</v>
      </c>
      <c r="W14" s="7">
        <f>+'Turbo Jav'!W235</f>
        <v>0</v>
      </c>
      <c r="X14" s="7">
        <f>+'Turbo Jav'!X235</f>
        <v>0</v>
      </c>
      <c r="Y14" s="7">
        <f>+'Turbo Jav'!Y235</f>
        <v>0</v>
      </c>
      <c r="Z14" s="56">
        <f t="shared" si="0"/>
        <v>0</v>
      </c>
    </row>
    <row r="15" spans="1:26" ht="14.25" customHeight="1" x14ac:dyDescent="0.25">
      <c r="A15" s="7" t="s">
        <v>1107</v>
      </c>
      <c r="B15" s="7">
        <f>+'LONG JUMP'!B70</f>
        <v>0</v>
      </c>
      <c r="C15" s="7">
        <f>+'LONG JUMP'!C70</f>
        <v>0</v>
      </c>
      <c r="D15" s="7">
        <f>+'LONG JUMP'!D70</f>
        <v>0</v>
      </c>
      <c r="E15" s="7">
        <f>+'LONG JUMP'!E70</f>
        <v>6</v>
      </c>
      <c r="F15" s="7">
        <f>+'LONG JUMP'!F70</f>
        <v>0</v>
      </c>
      <c r="G15" s="7">
        <f>+'LONG JUMP'!G70</f>
        <v>0</v>
      </c>
      <c r="H15" s="7">
        <f>+'LONG JUMP'!H70</f>
        <v>0</v>
      </c>
      <c r="I15" s="7">
        <f>+'LONG JUMP'!I70</f>
        <v>0</v>
      </c>
      <c r="J15" s="7">
        <f>+'LONG JUMP'!J70</f>
        <v>0</v>
      </c>
      <c r="K15" s="7">
        <f>+'LONG JUMP'!K70</f>
        <v>0</v>
      </c>
      <c r="L15" s="7">
        <f>+'LONG JUMP'!L70</f>
        <v>6</v>
      </c>
      <c r="M15" s="7">
        <f>+'LONG JUMP'!M70</f>
        <v>0</v>
      </c>
      <c r="N15" s="7">
        <f>+'LONG JUMP'!N70</f>
        <v>0</v>
      </c>
      <c r="O15" s="7">
        <f>+'LONG JUMP'!O70</f>
        <v>12</v>
      </c>
      <c r="P15" s="7">
        <f>+'LONG JUMP'!P70</f>
        <v>0</v>
      </c>
      <c r="Q15" s="7">
        <f>+'LONG JUMP'!Q70</f>
        <v>0</v>
      </c>
      <c r="R15" s="7">
        <f>+'LONG JUMP'!R70</f>
        <v>12</v>
      </c>
      <c r="S15" s="7">
        <f>+'LONG JUMP'!S70</f>
        <v>0</v>
      </c>
      <c r="T15" s="7">
        <f>+'LONG JUMP'!T70</f>
        <v>0</v>
      </c>
      <c r="U15" s="7">
        <f>+'LONG JUMP'!U70</f>
        <v>0</v>
      </c>
      <c r="V15" s="7">
        <f>+'LONG JUMP'!V70</f>
        <v>0</v>
      </c>
      <c r="W15" s="7">
        <f>+'LONG JUMP'!W70</f>
        <v>0</v>
      </c>
      <c r="X15" s="7">
        <f>+'LONG JUMP'!X70</f>
        <v>3</v>
      </c>
      <c r="Y15" s="7">
        <f>+'LONG JUMP'!Y70</f>
        <v>0</v>
      </c>
      <c r="Z15" s="56">
        <f t="shared" si="0"/>
        <v>39</v>
      </c>
    </row>
    <row r="16" spans="1:26" ht="14.25" customHeight="1" x14ac:dyDescent="0.25">
      <c r="A16" s="116" t="s">
        <v>1108</v>
      </c>
      <c r="B16" s="117">
        <f t="shared" ref="B16:Y16" si="1">SUM(B2:B15)</f>
        <v>0</v>
      </c>
      <c r="C16" s="117">
        <f t="shared" si="1"/>
        <v>10</v>
      </c>
      <c r="D16" s="117">
        <f t="shared" si="1"/>
        <v>0</v>
      </c>
      <c r="E16" s="117">
        <f t="shared" si="1"/>
        <v>73</v>
      </c>
      <c r="F16" s="117">
        <f t="shared" si="1"/>
        <v>0</v>
      </c>
      <c r="G16" s="117">
        <f t="shared" si="1"/>
        <v>0</v>
      </c>
      <c r="H16" s="117">
        <f t="shared" si="1"/>
        <v>0</v>
      </c>
      <c r="I16" s="117">
        <f t="shared" si="1"/>
        <v>0</v>
      </c>
      <c r="J16" s="117">
        <f t="shared" si="1"/>
        <v>0</v>
      </c>
      <c r="K16" s="117">
        <f t="shared" si="1"/>
        <v>0</v>
      </c>
      <c r="L16" s="117">
        <f t="shared" si="1"/>
        <v>94</v>
      </c>
      <c r="M16" s="117">
        <f t="shared" si="1"/>
        <v>0</v>
      </c>
      <c r="N16" s="117">
        <f t="shared" si="1"/>
        <v>0</v>
      </c>
      <c r="O16" s="117">
        <f t="shared" si="1"/>
        <v>69</v>
      </c>
      <c r="P16" s="117">
        <f t="shared" si="1"/>
        <v>0</v>
      </c>
      <c r="Q16" s="117">
        <f t="shared" si="1"/>
        <v>0</v>
      </c>
      <c r="R16" s="117">
        <f t="shared" si="1"/>
        <v>28</v>
      </c>
      <c r="S16" s="117">
        <f t="shared" si="1"/>
        <v>0</v>
      </c>
      <c r="T16" s="117">
        <f t="shared" si="1"/>
        <v>0</v>
      </c>
      <c r="U16" s="117">
        <f t="shared" si="1"/>
        <v>0</v>
      </c>
      <c r="V16" s="117">
        <f t="shared" si="1"/>
        <v>0</v>
      </c>
      <c r="W16" s="117">
        <f t="shared" si="1"/>
        <v>0</v>
      </c>
      <c r="X16" s="117">
        <f t="shared" si="1"/>
        <v>41</v>
      </c>
      <c r="Y16" s="117">
        <f t="shared" si="1"/>
        <v>0</v>
      </c>
      <c r="Z16" s="54"/>
    </row>
    <row r="17" spans="1:26" ht="14.25" customHeight="1" x14ac:dyDescent="0.25">
      <c r="B17" s="31" t="s">
        <v>673</v>
      </c>
      <c r="C17" s="31" t="s">
        <v>235</v>
      </c>
      <c r="D17" s="31" t="s">
        <v>15</v>
      </c>
      <c r="E17" s="31" t="s">
        <v>18</v>
      </c>
      <c r="F17" s="31" t="s">
        <v>24</v>
      </c>
      <c r="G17" s="31" t="s">
        <v>27</v>
      </c>
      <c r="H17" s="31" t="s">
        <v>21</v>
      </c>
      <c r="I17" s="31" t="s">
        <v>674</v>
      </c>
      <c r="J17" s="31" t="s">
        <v>675</v>
      </c>
      <c r="K17" s="31" t="s">
        <v>33</v>
      </c>
      <c r="L17" s="31" t="s">
        <v>36</v>
      </c>
      <c r="M17" s="31" t="s">
        <v>54</v>
      </c>
      <c r="N17" s="31" t="s">
        <v>42</v>
      </c>
      <c r="O17" s="31" t="s">
        <v>48</v>
      </c>
      <c r="P17" s="31" t="s">
        <v>63</v>
      </c>
      <c r="Q17" s="31" t="s">
        <v>57</v>
      </c>
      <c r="R17" s="31" t="s">
        <v>592</v>
      </c>
      <c r="S17" s="31" t="s">
        <v>66</v>
      </c>
      <c r="T17" s="31" t="s">
        <v>69</v>
      </c>
      <c r="U17" s="31" t="s">
        <v>676</v>
      </c>
      <c r="V17" s="31" t="s">
        <v>677</v>
      </c>
      <c r="W17" s="31" t="s">
        <v>678</v>
      </c>
      <c r="X17" s="32" t="s">
        <v>10</v>
      </c>
      <c r="Y17" s="31" t="s">
        <v>45</v>
      </c>
      <c r="Z17" s="54" t="s">
        <v>1093</v>
      </c>
    </row>
    <row r="18" spans="1:26" ht="14.25" customHeight="1" x14ac:dyDescent="0.25">
      <c r="A18" s="7" t="s">
        <v>1109</v>
      </c>
      <c r="B18" s="118">
        <f>+'100- All'!B110</f>
        <v>0</v>
      </c>
      <c r="C18" s="118">
        <f>+'100- All'!C110</f>
        <v>0</v>
      </c>
      <c r="D18" s="118">
        <f>+'100- All'!D110</f>
        <v>0</v>
      </c>
      <c r="E18" s="118">
        <f>+'100- All'!E110</f>
        <v>15</v>
      </c>
      <c r="F18" s="118">
        <f>+'100- All'!F110</f>
        <v>0</v>
      </c>
      <c r="G18" s="118">
        <f>+'100- All'!G110</f>
        <v>0</v>
      </c>
      <c r="H18" s="118">
        <f>+'100- All'!H110</f>
        <v>0</v>
      </c>
      <c r="I18" s="118">
        <f>+'100- All'!I110</f>
        <v>0</v>
      </c>
      <c r="J18" s="118">
        <f>+'100- All'!J110</f>
        <v>0</v>
      </c>
      <c r="K18" s="118">
        <f>+'100- All'!K110</f>
        <v>0</v>
      </c>
      <c r="L18" s="118">
        <f>+'100- All'!L110</f>
        <v>1</v>
      </c>
      <c r="M18" s="118">
        <f>+'100- All'!M110</f>
        <v>0</v>
      </c>
      <c r="N18" s="118">
        <f>+'100- All'!N110</f>
        <v>0</v>
      </c>
      <c r="O18" s="118">
        <f>+'100- All'!O110</f>
        <v>8</v>
      </c>
      <c r="P18" s="118">
        <f>+'100- All'!P110</f>
        <v>0</v>
      </c>
      <c r="Q18" s="118">
        <f>+'100- All'!Q110</f>
        <v>0</v>
      </c>
      <c r="R18" s="118">
        <f>+'100- All'!R110</f>
        <v>0</v>
      </c>
      <c r="S18" s="118">
        <f>+'100- All'!S110</f>
        <v>0</v>
      </c>
      <c r="T18" s="118">
        <f>+'100- All'!T110</f>
        <v>0</v>
      </c>
      <c r="U18" s="118">
        <f>+'100- All'!U110</f>
        <v>0</v>
      </c>
      <c r="V18" s="118">
        <f>+'100- All'!V110</f>
        <v>0</v>
      </c>
      <c r="W18" s="118">
        <f>+'100- All'!W110</f>
        <v>0</v>
      </c>
      <c r="X18" s="118">
        <f>+'100- All'!X110</f>
        <v>15</v>
      </c>
      <c r="Y18" s="118">
        <f>+'100- All'!Y110</f>
        <v>0</v>
      </c>
      <c r="Z18" s="119">
        <f t="shared" ref="Z18:Z31" si="2">SUM(B18:Y18)</f>
        <v>39</v>
      </c>
    </row>
    <row r="19" spans="1:26" ht="14.25" customHeight="1" x14ac:dyDescent="0.25">
      <c r="A19" s="7" t="s">
        <v>1110</v>
      </c>
      <c r="B19" s="118">
        <f>'200-H'!B63</f>
        <v>0</v>
      </c>
      <c r="C19" s="118">
        <f>'200-H'!C63</f>
        <v>0</v>
      </c>
      <c r="D19" s="118">
        <f>'200-H'!D63</f>
        <v>0</v>
      </c>
      <c r="E19" s="118">
        <f>'200-H'!E63</f>
        <v>0</v>
      </c>
      <c r="F19" s="118">
        <f>'200-H'!F63</f>
        <v>0</v>
      </c>
      <c r="G19" s="118">
        <f>'200-H'!G63</f>
        <v>0</v>
      </c>
      <c r="H19" s="118">
        <f>'200-H'!H63</f>
        <v>0</v>
      </c>
      <c r="I19" s="118">
        <f>'200-H'!I63</f>
        <v>0</v>
      </c>
      <c r="J19" s="118">
        <f>'200-H'!J63</f>
        <v>0</v>
      </c>
      <c r="K19" s="118">
        <f>'200-H'!K63</f>
        <v>0</v>
      </c>
      <c r="L19" s="118">
        <f>'200-H'!L63</f>
        <v>0</v>
      </c>
      <c r="M19" s="118">
        <f>'200-H'!M63</f>
        <v>0</v>
      </c>
      <c r="N19" s="118">
        <f>'200-H'!N63</f>
        <v>0</v>
      </c>
      <c r="O19" s="118">
        <f>'200-H'!O63</f>
        <v>14</v>
      </c>
      <c r="P19" s="118">
        <f>'200-H'!P63</f>
        <v>0</v>
      </c>
      <c r="Q19" s="118">
        <f>'200-H'!Q63</f>
        <v>0</v>
      </c>
      <c r="R19" s="118">
        <f>'200-H'!R63</f>
        <v>0</v>
      </c>
      <c r="S19" s="118">
        <f>'200-H'!S63</f>
        <v>0</v>
      </c>
      <c r="T19" s="118">
        <f>'200-H'!T63</f>
        <v>0</v>
      </c>
      <c r="U19" s="118">
        <f>'200-H'!U63</f>
        <v>0</v>
      </c>
      <c r="V19" s="118">
        <f>'200-H'!V63</f>
        <v>0</v>
      </c>
      <c r="W19" s="118">
        <f>'200-H'!W63</f>
        <v>0</v>
      </c>
      <c r="X19" s="118">
        <f>'200-H'!X63</f>
        <v>10</v>
      </c>
      <c r="Y19" s="118">
        <f>'200-H'!Y63</f>
        <v>0</v>
      </c>
      <c r="Z19" s="119">
        <f t="shared" si="2"/>
        <v>24</v>
      </c>
    </row>
    <row r="20" spans="1:26" ht="14.25" customHeight="1" x14ac:dyDescent="0.25">
      <c r="A20" s="7" t="s">
        <v>1111</v>
      </c>
      <c r="B20" s="118">
        <f>+'200 - All'!B102</f>
        <v>0</v>
      </c>
      <c r="C20" s="118">
        <f>+'200 - All'!C102</f>
        <v>0</v>
      </c>
      <c r="D20" s="118">
        <f>+'200 - All'!D102</f>
        <v>0</v>
      </c>
      <c r="E20" s="118">
        <f>+'200 - All'!E102</f>
        <v>17</v>
      </c>
      <c r="F20" s="118">
        <f>+'200 - All'!F102</f>
        <v>0</v>
      </c>
      <c r="G20" s="118">
        <f>+'200 - All'!G102</f>
        <v>0</v>
      </c>
      <c r="H20" s="118">
        <f>+'200 - All'!H102</f>
        <v>0</v>
      </c>
      <c r="I20" s="118">
        <f>+'200 - All'!I102</f>
        <v>0</v>
      </c>
      <c r="J20" s="118">
        <f>+'200 - All'!J102</f>
        <v>0</v>
      </c>
      <c r="K20" s="118">
        <f>+'200 - All'!K102</f>
        <v>0</v>
      </c>
      <c r="L20" s="118">
        <f>+'200 - All'!L102</f>
        <v>4</v>
      </c>
      <c r="M20" s="118">
        <f>+'200 - All'!M102</f>
        <v>0</v>
      </c>
      <c r="N20" s="118">
        <f>+'200 - All'!N102</f>
        <v>0</v>
      </c>
      <c r="O20" s="118">
        <f>+'200 - All'!O102</f>
        <v>8</v>
      </c>
      <c r="P20" s="118">
        <f>+'200 - All'!P102</f>
        <v>0</v>
      </c>
      <c r="Q20" s="118">
        <f>+'200 - All'!Q102</f>
        <v>0</v>
      </c>
      <c r="R20" s="118">
        <f>+'200 - All'!R102</f>
        <v>0</v>
      </c>
      <c r="S20" s="118">
        <f>+'200 - All'!S102</f>
        <v>0</v>
      </c>
      <c r="T20" s="118">
        <f>+'200 - All'!T102</f>
        <v>0</v>
      </c>
      <c r="U20" s="118">
        <f>+'200 - All'!U102</f>
        <v>0</v>
      </c>
      <c r="V20" s="118">
        <f>+'200 - All'!V102</f>
        <v>0</v>
      </c>
      <c r="W20" s="118">
        <f>+'200 - All'!W102</f>
        <v>0</v>
      </c>
      <c r="X20" s="118">
        <f>+'200 - All'!X102</f>
        <v>10</v>
      </c>
      <c r="Y20" s="118">
        <f>+'200 - All'!Y102</f>
        <v>0</v>
      </c>
      <c r="Z20" s="119">
        <f t="shared" si="2"/>
        <v>39</v>
      </c>
    </row>
    <row r="21" spans="1:26" ht="14.25" customHeight="1" x14ac:dyDescent="0.25">
      <c r="A21" s="7" t="s">
        <v>1112</v>
      </c>
      <c r="B21" s="118">
        <f>+'400 - All'!B87</f>
        <v>0</v>
      </c>
      <c r="C21" s="118">
        <f>+'400 - All'!C87</f>
        <v>0</v>
      </c>
      <c r="D21" s="118">
        <f>+'400 - All'!D87</f>
        <v>0</v>
      </c>
      <c r="E21" s="118">
        <f>+'400 - All'!E87</f>
        <v>1</v>
      </c>
      <c r="F21" s="118">
        <f>+'400 - All'!F87</f>
        <v>0</v>
      </c>
      <c r="G21" s="118">
        <f>+'400 - All'!G87</f>
        <v>0</v>
      </c>
      <c r="H21" s="118">
        <f>+'400 - All'!H87</f>
        <v>0</v>
      </c>
      <c r="I21" s="118">
        <f>+'400 - All'!I87</f>
        <v>0</v>
      </c>
      <c r="J21" s="118">
        <f>+'400 - All'!J87</f>
        <v>0</v>
      </c>
      <c r="K21" s="118">
        <f>+'400 - All'!K87</f>
        <v>0</v>
      </c>
      <c r="L21" s="118">
        <f>+'400 - All'!L87</f>
        <v>15</v>
      </c>
      <c r="M21" s="118">
        <f>+'400 - All'!M87</f>
        <v>0</v>
      </c>
      <c r="N21" s="118">
        <f>+'400 - All'!N87</f>
        <v>0</v>
      </c>
      <c r="O21" s="118">
        <f>+'400 - All'!O87</f>
        <v>8</v>
      </c>
      <c r="P21" s="118">
        <f>+'400 - All'!P87</f>
        <v>0</v>
      </c>
      <c r="Q21" s="118">
        <f>+'400 - All'!Q87</f>
        <v>2</v>
      </c>
      <c r="R21" s="118">
        <f>+'400 - All'!R87</f>
        <v>0</v>
      </c>
      <c r="S21" s="118">
        <f>+'400 - All'!S87</f>
        <v>0</v>
      </c>
      <c r="T21" s="118">
        <f>+'400 - All'!T87</f>
        <v>0</v>
      </c>
      <c r="U21" s="118">
        <f>+'400 - All'!U87</f>
        <v>0</v>
      </c>
      <c r="V21" s="118">
        <f>+'400 - All'!V87</f>
        <v>0</v>
      </c>
      <c r="W21" s="118">
        <f>+'400 - All'!W87</f>
        <v>0</v>
      </c>
      <c r="X21" s="118">
        <f>+'400 - All'!X87</f>
        <v>13</v>
      </c>
      <c r="Y21" s="118">
        <f>+'400 - All'!Y87</f>
        <v>0</v>
      </c>
      <c r="Z21" s="119">
        <f t="shared" si="2"/>
        <v>39</v>
      </c>
    </row>
    <row r="22" spans="1:26" ht="14.25" customHeight="1" x14ac:dyDescent="0.25">
      <c r="A22" s="7" t="s">
        <v>1113</v>
      </c>
      <c r="B22" s="118">
        <f>+'800 - ALL'!B45</f>
        <v>0</v>
      </c>
      <c r="C22" s="118">
        <f>+'800 - ALL'!C45</f>
        <v>0</v>
      </c>
      <c r="D22" s="118">
        <f>+'800 - ALL'!D45</f>
        <v>0</v>
      </c>
      <c r="E22" s="118">
        <f>+'800 - ALL'!E45</f>
        <v>0</v>
      </c>
      <c r="F22" s="118">
        <f>+'800 - ALL'!F45</f>
        <v>0</v>
      </c>
      <c r="G22" s="118">
        <f>+'800 - ALL'!G45</f>
        <v>0</v>
      </c>
      <c r="H22" s="118">
        <f>+'800 - ALL'!H45</f>
        <v>0</v>
      </c>
      <c r="I22" s="118">
        <f>+'800 - ALL'!I45</f>
        <v>0</v>
      </c>
      <c r="J22" s="118">
        <f>+'800 - ALL'!J45</f>
        <v>0</v>
      </c>
      <c r="K22" s="118">
        <f>+'800 - ALL'!K45</f>
        <v>0</v>
      </c>
      <c r="L22" s="118">
        <f>+'800 - ALL'!L45</f>
        <v>9</v>
      </c>
      <c r="M22" s="118">
        <f>+'800 - ALL'!M45</f>
        <v>0</v>
      </c>
      <c r="N22" s="118">
        <f>+'800 - ALL'!N45</f>
        <v>0</v>
      </c>
      <c r="O22" s="118">
        <f>+'800 - ALL'!O45</f>
        <v>8</v>
      </c>
      <c r="P22" s="118">
        <f>+'800 - ALL'!P45</f>
        <v>0</v>
      </c>
      <c r="Q22" s="118">
        <f>+'800 - ALL'!Q45</f>
        <v>1</v>
      </c>
      <c r="R22" s="118">
        <f>+'800 - ALL'!R45</f>
        <v>0</v>
      </c>
      <c r="S22" s="118">
        <f>+'800 - ALL'!S45</f>
        <v>0</v>
      </c>
      <c r="T22" s="118">
        <f>+'800 - ALL'!T45</f>
        <v>0</v>
      </c>
      <c r="U22" s="118">
        <f>+'800 - ALL'!U45</f>
        <v>0</v>
      </c>
      <c r="V22" s="118">
        <f>+'800 - ALL'!V45</f>
        <v>0</v>
      </c>
      <c r="W22" s="118">
        <f>+'800 - ALL'!W45</f>
        <v>0</v>
      </c>
      <c r="X22" s="118">
        <f>+'800 - ALL'!X45</f>
        <v>21</v>
      </c>
      <c r="Y22" s="118">
        <f>+'800 - ALL'!Y45</f>
        <v>0</v>
      </c>
      <c r="Z22" s="119">
        <f t="shared" si="2"/>
        <v>39</v>
      </c>
    </row>
    <row r="23" spans="1:26" ht="14.25" customHeight="1" x14ac:dyDescent="0.25">
      <c r="A23" s="7" t="s">
        <v>1114</v>
      </c>
      <c r="B23" s="118">
        <f>+'1600mm - ALL'!B34</f>
        <v>0</v>
      </c>
      <c r="C23" s="118">
        <f>+'1600mm - ALL'!C34</f>
        <v>0</v>
      </c>
      <c r="D23" s="118">
        <f>+'1600mm - ALL'!D34</f>
        <v>0</v>
      </c>
      <c r="E23" s="118">
        <f>+'1600mm - ALL'!E34</f>
        <v>0</v>
      </c>
      <c r="F23" s="118">
        <f>+'1600mm - ALL'!F34</f>
        <v>0</v>
      </c>
      <c r="G23" s="118">
        <f>+'1600mm - ALL'!G34</f>
        <v>0</v>
      </c>
      <c r="H23" s="118">
        <f>+'1600mm - ALL'!H34</f>
        <v>0</v>
      </c>
      <c r="I23" s="118">
        <f>+'1600mm - ALL'!I34</f>
        <v>0</v>
      </c>
      <c r="J23" s="118">
        <f>+'1600mm - ALL'!J34</f>
        <v>0</v>
      </c>
      <c r="K23" s="118">
        <f>+'1600mm - ALL'!K34</f>
        <v>0</v>
      </c>
      <c r="L23" s="118">
        <f>+'1600mm - ALL'!L34</f>
        <v>8</v>
      </c>
      <c r="M23" s="118">
        <f>+'1600mm - ALL'!M34</f>
        <v>0</v>
      </c>
      <c r="N23" s="118">
        <f>+'1600mm - ALL'!N34</f>
        <v>0</v>
      </c>
      <c r="O23" s="118">
        <f>+'1600mm - ALL'!O34</f>
        <v>4</v>
      </c>
      <c r="P23" s="118">
        <f>+'1600mm - ALL'!P34</f>
        <v>0</v>
      </c>
      <c r="Q23" s="118">
        <f>+'1600mm - ALL'!Q34</f>
        <v>0</v>
      </c>
      <c r="R23" s="118">
        <f>+'1600mm - ALL'!R34</f>
        <v>0</v>
      </c>
      <c r="S23" s="118">
        <f>+'1600mm - ALL'!S34</f>
        <v>0</v>
      </c>
      <c r="T23" s="118">
        <f>+'1600mm - ALL'!T34</f>
        <v>0</v>
      </c>
      <c r="U23" s="118">
        <f>+'1600mm - ALL'!U34</f>
        <v>0</v>
      </c>
      <c r="V23" s="118">
        <f>+'1600mm - ALL'!V34</f>
        <v>0</v>
      </c>
      <c r="W23" s="118">
        <f>+'1600mm - ALL'!W34</f>
        <v>0</v>
      </c>
      <c r="X23" s="118">
        <f>+'1600mm - ALL'!X34</f>
        <v>24</v>
      </c>
      <c r="Y23" s="118">
        <f>+'1600mm - ALL'!Y34</f>
        <v>0</v>
      </c>
      <c r="Z23" s="119">
        <f t="shared" si="2"/>
        <v>36</v>
      </c>
    </row>
    <row r="24" spans="1:26" ht="14.25" customHeight="1" x14ac:dyDescent="0.25">
      <c r="A24" s="7" t="s">
        <v>1115</v>
      </c>
      <c r="B24" s="118">
        <f>+'3200-ALL'!B22</f>
        <v>0</v>
      </c>
      <c r="C24" s="118">
        <f>+'3200-ALL'!C22</f>
        <v>0</v>
      </c>
      <c r="D24" s="118">
        <f>+'3200-ALL'!D22</f>
        <v>0</v>
      </c>
      <c r="E24" s="118">
        <f>+'3200-ALL'!E22</f>
        <v>0</v>
      </c>
      <c r="F24" s="118">
        <f>+'3200-ALL'!F22</f>
        <v>0</v>
      </c>
      <c r="G24" s="118">
        <f>+'3200-ALL'!G22</f>
        <v>0</v>
      </c>
      <c r="H24" s="118">
        <f>+'3200-ALL'!H22</f>
        <v>0</v>
      </c>
      <c r="I24" s="118">
        <f>+'3200-ALL'!I22</f>
        <v>0</v>
      </c>
      <c r="J24" s="118">
        <f>+'3200-ALL'!J22</f>
        <v>0</v>
      </c>
      <c r="K24" s="118">
        <f>+'3200-ALL'!K22</f>
        <v>0</v>
      </c>
      <c r="L24" s="118">
        <f>+'3200-ALL'!L22</f>
        <v>5</v>
      </c>
      <c r="M24" s="118">
        <f>+'3200-ALL'!M22</f>
        <v>0</v>
      </c>
      <c r="N24" s="118">
        <f>+'3200-ALL'!N22</f>
        <v>0</v>
      </c>
      <c r="O24" s="118">
        <f>+'3200-ALL'!O22</f>
        <v>0</v>
      </c>
      <c r="P24" s="118">
        <f>+'3200-ALL'!P22</f>
        <v>0</v>
      </c>
      <c r="Q24" s="118">
        <f>+'3200-ALL'!Q22</f>
        <v>0</v>
      </c>
      <c r="R24" s="118">
        <f>+'3200-ALL'!R22</f>
        <v>0</v>
      </c>
      <c r="S24" s="118">
        <f>+'3200-ALL'!S22</f>
        <v>0</v>
      </c>
      <c r="T24" s="118">
        <f>+'3200-ALL'!T22</f>
        <v>0</v>
      </c>
      <c r="U24" s="118">
        <f>+'3200-ALL'!U22</f>
        <v>0</v>
      </c>
      <c r="V24" s="118">
        <f>+'3200-ALL'!V22</f>
        <v>0</v>
      </c>
      <c r="W24" s="118">
        <f>+'3200-ALL'!W22</f>
        <v>0</v>
      </c>
      <c r="X24" s="118">
        <f>+'3200-ALL'!X22</f>
        <v>24</v>
      </c>
      <c r="Y24" s="118">
        <f>+'3200-ALL'!Y22</f>
        <v>0</v>
      </c>
      <c r="Z24" s="119">
        <f t="shared" si="2"/>
        <v>29</v>
      </c>
    </row>
    <row r="25" spans="1:26" ht="14.25" customHeight="1" x14ac:dyDescent="0.25">
      <c r="A25" s="7" t="s">
        <v>1116</v>
      </c>
      <c r="B25" s="7">
        <f>+'4X800r'!B16</f>
        <v>0</v>
      </c>
      <c r="C25" s="7">
        <f>+'4X800r'!C16</f>
        <v>0</v>
      </c>
      <c r="D25" s="7">
        <f>+'4X800r'!D16</f>
        <v>0</v>
      </c>
      <c r="E25" s="7">
        <f>+'4X800r'!E16</f>
        <v>0</v>
      </c>
      <c r="F25" s="7">
        <f>+'4X800r'!F16</f>
        <v>0</v>
      </c>
      <c r="G25" s="7">
        <f>+'4X800r'!G16</f>
        <v>0</v>
      </c>
      <c r="H25" s="7">
        <f>+'4X800r'!H16</f>
        <v>0</v>
      </c>
      <c r="I25" s="7">
        <f>+'4X800r'!I16</f>
        <v>0</v>
      </c>
      <c r="J25" s="7">
        <f>+'4X800r'!J16</f>
        <v>0</v>
      </c>
      <c r="K25" s="7">
        <f>+'4X800r'!K16</f>
        <v>0</v>
      </c>
      <c r="L25" s="7">
        <f>+'4X800r'!L16</f>
        <v>8</v>
      </c>
      <c r="M25" s="7">
        <f>+'4X800r'!M16</f>
        <v>0</v>
      </c>
      <c r="N25" s="7">
        <f>+'4X800r'!N16</f>
        <v>0</v>
      </c>
      <c r="O25" s="7">
        <f>+'4X800r'!O16</f>
        <v>0</v>
      </c>
      <c r="P25" s="7">
        <f>+'4X800r'!P16</f>
        <v>0</v>
      </c>
      <c r="Q25" s="7">
        <f>+'4X800r'!Q16</f>
        <v>0</v>
      </c>
      <c r="R25" s="7">
        <f>+'4X800r'!R16</f>
        <v>0</v>
      </c>
      <c r="S25" s="7">
        <f>+'4X800r'!S16</f>
        <v>0</v>
      </c>
      <c r="T25" s="7">
        <f>+'4X800r'!T16</f>
        <v>0</v>
      </c>
      <c r="U25" s="7">
        <f>+'4X800r'!U16</f>
        <v>0</v>
      </c>
      <c r="V25" s="7">
        <f>+'4X800r'!V16</f>
        <v>0</v>
      </c>
      <c r="W25" s="7">
        <f>+'4X800r'!W16</f>
        <v>0</v>
      </c>
      <c r="X25" s="7">
        <f>+'4X800r'!X16</f>
        <v>10</v>
      </c>
      <c r="Y25" s="7">
        <f>+'4X800r'!Y16</f>
        <v>0</v>
      </c>
      <c r="Z25" s="56">
        <f t="shared" si="2"/>
        <v>18</v>
      </c>
    </row>
    <row r="26" spans="1:26" ht="14.25" customHeight="1" x14ac:dyDescent="0.25">
      <c r="A26" s="7" t="s">
        <v>1117</v>
      </c>
      <c r="B26" s="118">
        <f>+'4x100 - ALL'!B39</f>
        <v>0</v>
      </c>
      <c r="C26" s="118">
        <f>+'4x100 - ALL'!C39</f>
        <v>0</v>
      </c>
      <c r="D26" s="118">
        <f>+'4x100 - ALL'!D39</f>
        <v>0</v>
      </c>
      <c r="E26" s="118">
        <f>+'4x100 - ALL'!E39</f>
        <v>12</v>
      </c>
      <c r="F26" s="118">
        <f>+'4x100 - ALL'!F39</f>
        <v>0</v>
      </c>
      <c r="G26" s="118">
        <f>+'4x100 - ALL'!G39</f>
        <v>0</v>
      </c>
      <c r="H26" s="118">
        <f>+'4x100 - ALL'!H39</f>
        <v>0</v>
      </c>
      <c r="I26" s="118">
        <f>+'4x100 - ALL'!I39</f>
        <v>0</v>
      </c>
      <c r="J26" s="118">
        <f>+'4x100 - ALL'!J39</f>
        <v>0</v>
      </c>
      <c r="K26" s="118">
        <f>+'4x100 - ALL'!K39</f>
        <v>0</v>
      </c>
      <c r="L26" s="118">
        <f>+'4x100 - ALL'!L39</f>
        <v>6</v>
      </c>
      <c r="M26" s="118">
        <f>+'4x100 - ALL'!M39</f>
        <v>0</v>
      </c>
      <c r="N26" s="118">
        <f>+'4x100 - ALL'!N39</f>
        <v>0</v>
      </c>
      <c r="O26" s="118">
        <f>+'4x100 - ALL'!O39</f>
        <v>5</v>
      </c>
      <c r="P26" s="118">
        <f>+'4x100 - ALL'!P39</f>
        <v>0</v>
      </c>
      <c r="Q26" s="118">
        <f>+'4x100 - ALL'!Q39</f>
        <v>0</v>
      </c>
      <c r="R26" s="118">
        <f>+'4x100 - ALL'!R39</f>
        <v>0</v>
      </c>
      <c r="S26" s="118">
        <f>+'4x100 - ALL'!S39</f>
        <v>0</v>
      </c>
      <c r="T26" s="118">
        <f>+'4x100 - ALL'!T39</f>
        <v>0</v>
      </c>
      <c r="U26" s="118">
        <f>+'4x100 - ALL'!U39</f>
        <v>0</v>
      </c>
      <c r="V26" s="118">
        <f>+'4x100 - ALL'!V39</f>
        <v>0</v>
      </c>
      <c r="W26" s="118">
        <f>+'4x100 - ALL'!W39</f>
        <v>0</v>
      </c>
      <c r="X26" s="118">
        <f>+'4x100 - ALL'!X39</f>
        <v>10</v>
      </c>
      <c r="Y26" s="118">
        <f>+'4x100 - ALL'!Y39</f>
        <v>0</v>
      </c>
      <c r="Z26" s="119">
        <f t="shared" si="2"/>
        <v>33</v>
      </c>
    </row>
    <row r="27" spans="1:26" ht="14.25" customHeight="1" x14ac:dyDescent="0.25">
      <c r="A27" s="7" t="s">
        <v>1118</v>
      </c>
      <c r="B27" s="118">
        <f>+'4x400 - ALL'!B33</f>
        <v>0</v>
      </c>
      <c r="C27" s="118">
        <f>+'4x400 - ALL'!C33</f>
        <v>0</v>
      </c>
      <c r="D27" s="118">
        <f>+'4x400 - ALL'!D33</f>
        <v>0</v>
      </c>
      <c r="E27" s="118">
        <f>+'4x400 - ALL'!E33</f>
        <v>0</v>
      </c>
      <c r="F27" s="118">
        <f>+'4x400 - ALL'!F33</f>
        <v>0</v>
      </c>
      <c r="G27" s="118">
        <f>+'4x400 - ALL'!G33</f>
        <v>0</v>
      </c>
      <c r="H27" s="118">
        <f>+'4x400 - ALL'!H33</f>
        <v>0</v>
      </c>
      <c r="I27" s="118">
        <f>+'4x400 - ALL'!I33</f>
        <v>0</v>
      </c>
      <c r="J27" s="118">
        <f>+'4x400 - ALL'!J33</f>
        <v>0</v>
      </c>
      <c r="K27" s="118">
        <f>+'4x400 - ALL'!K33</f>
        <v>0</v>
      </c>
      <c r="L27" s="118">
        <f>+'4x400 - ALL'!L33</f>
        <v>13</v>
      </c>
      <c r="M27" s="118">
        <f>+'4x400 - ALL'!M33</f>
        <v>0</v>
      </c>
      <c r="N27" s="118">
        <f>+'4x400 - ALL'!N33</f>
        <v>0</v>
      </c>
      <c r="O27" s="118">
        <f>+'4x400 - ALL'!O33</f>
        <v>6</v>
      </c>
      <c r="P27" s="118">
        <f>+'4x400 - ALL'!P33</f>
        <v>0</v>
      </c>
      <c r="Q27" s="118">
        <f>+'4x400 - ALL'!Q33</f>
        <v>0</v>
      </c>
      <c r="R27" s="118">
        <f>+'4x400 - ALL'!R33</f>
        <v>0</v>
      </c>
      <c r="S27" s="118">
        <f>+'4x400 - ALL'!S33</f>
        <v>0</v>
      </c>
      <c r="T27" s="118">
        <f>+'4x400 - ALL'!T33</f>
        <v>0</v>
      </c>
      <c r="U27" s="118">
        <f>+'4x400 - ALL'!U33</f>
        <v>0</v>
      </c>
      <c r="V27" s="118">
        <f>+'4x400 - ALL'!V33</f>
        <v>0</v>
      </c>
      <c r="W27" s="118">
        <f>+'4x400 - ALL'!W33</f>
        <v>0</v>
      </c>
      <c r="X27" s="118">
        <f>+'4x400 - ALL'!X33</f>
        <v>10</v>
      </c>
      <c r="Y27" s="118">
        <f>+'4x400 - ALL'!Y33</f>
        <v>0</v>
      </c>
      <c r="Z27" s="119">
        <f t="shared" si="2"/>
        <v>29</v>
      </c>
    </row>
    <row r="28" spans="1:26" ht="14.25" customHeight="1" x14ac:dyDescent="0.25">
      <c r="A28" s="7" t="s">
        <v>1119</v>
      </c>
      <c r="B28" s="118">
        <f>+'SHOT PUT'!B132</f>
        <v>0</v>
      </c>
      <c r="C28" s="118">
        <f>+'SHOT PUT'!C132</f>
        <v>0</v>
      </c>
      <c r="D28" s="118">
        <f>+'SHOT PUT'!D132</f>
        <v>0</v>
      </c>
      <c r="E28" s="118">
        <f>+'SHOT PUT'!E132</f>
        <v>0</v>
      </c>
      <c r="F28" s="118">
        <f>+'SHOT PUT'!F132</f>
        <v>0</v>
      </c>
      <c r="G28" s="118">
        <f>+'SHOT PUT'!G132</f>
        <v>0</v>
      </c>
      <c r="H28" s="118">
        <f>+'SHOT PUT'!H132</f>
        <v>0</v>
      </c>
      <c r="I28" s="118">
        <f>+'SHOT PUT'!I132</f>
        <v>0</v>
      </c>
      <c r="J28" s="118">
        <f>+'SHOT PUT'!J132</f>
        <v>0</v>
      </c>
      <c r="K28" s="118">
        <f>+'SHOT PUT'!K132</f>
        <v>0</v>
      </c>
      <c r="L28" s="118">
        <f>+'SHOT PUT'!L132</f>
        <v>0</v>
      </c>
      <c r="M28" s="118">
        <f>+'SHOT PUT'!M132</f>
        <v>0</v>
      </c>
      <c r="N28" s="118">
        <f>+'SHOT PUT'!N132</f>
        <v>0</v>
      </c>
      <c r="O28" s="118">
        <f>+'SHOT PUT'!O132</f>
        <v>0</v>
      </c>
      <c r="P28" s="118">
        <f>+'SHOT PUT'!P132</f>
        <v>0</v>
      </c>
      <c r="Q28" s="118">
        <f>+'SHOT PUT'!Q132</f>
        <v>0</v>
      </c>
      <c r="R28" s="118">
        <f>+'SHOT PUT'!R132</f>
        <v>0</v>
      </c>
      <c r="S28" s="118">
        <f>+'SHOT PUT'!S132</f>
        <v>0</v>
      </c>
      <c r="T28" s="118">
        <f>+'SHOT PUT'!T132</f>
        <v>0</v>
      </c>
      <c r="U28" s="118">
        <f>+'SHOT PUT'!U132</f>
        <v>0</v>
      </c>
      <c r="V28" s="118">
        <f>+'SHOT PUT'!V132</f>
        <v>0</v>
      </c>
      <c r="W28" s="118">
        <f>+'SHOT PUT'!W132</f>
        <v>0</v>
      </c>
      <c r="X28" s="118">
        <f>+'SHOT PUT'!X132</f>
        <v>0</v>
      </c>
      <c r="Y28" s="118">
        <f>+'SHOT PUT'!Y132</f>
        <v>0</v>
      </c>
      <c r="Z28" s="119">
        <f t="shared" si="2"/>
        <v>0</v>
      </c>
    </row>
    <row r="29" spans="1:26" ht="14.25" customHeight="1" x14ac:dyDescent="0.25">
      <c r="A29" s="7" t="s">
        <v>1120</v>
      </c>
      <c r="B29" s="118">
        <f>DISCUS!B118</f>
        <v>0</v>
      </c>
      <c r="C29" s="118">
        <f>DISCUS!C118</f>
        <v>0</v>
      </c>
      <c r="D29" s="118">
        <f>DISCUS!D118</f>
        <v>0</v>
      </c>
      <c r="E29" s="118">
        <f>DISCUS!E118</f>
        <v>0</v>
      </c>
      <c r="F29" s="118">
        <f>DISCUS!F118</f>
        <v>0</v>
      </c>
      <c r="G29" s="118">
        <f>DISCUS!G118</f>
        <v>0</v>
      </c>
      <c r="H29" s="118">
        <f>DISCUS!H118</f>
        <v>0</v>
      </c>
      <c r="I29" s="118">
        <f>DISCUS!I118</f>
        <v>0</v>
      </c>
      <c r="J29" s="118">
        <f>DISCUS!J118</f>
        <v>0</v>
      </c>
      <c r="K29" s="118">
        <f>DISCUS!K118</f>
        <v>0</v>
      </c>
      <c r="L29" s="118">
        <f>DISCUS!L118</f>
        <v>0</v>
      </c>
      <c r="M29" s="118">
        <f>DISCUS!M118</f>
        <v>0</v>
      </c>
      <c r="N29" s="118">
        <f>DISCUS!N118</f>
        <v>0</v>
      </c>
      <c r="O29" s="118">
        <f>DISCUS!O118</f>
        <v>0</v>
      </c>
      <c r="P29" s="118">
        <f>DISCUS!P118</f>
        <v>0</v>
      </c>
      <c r="Q29" s="118">
        <f>DISCUS!Q118</f>
        <v>0</v>
      </c>
      <c r="R29" s="118">
        <f>DISCUS!R118</f>
        <v>0</v>
      </c>
      <c r="S29" s="118">
        <f>DISCUS!S118</f>
        <v>0</v>
      </c>
      <c r="T29" s="118">
        <f>DISCUS!T118</f>
        <v>0</v>
      </c>
      <c r="U29" s="118">
        <f>DISCUS!U118</f>
        <v>0</v>
      </c>
      <c r="V29" s="118">
        <f>DISCUS!V118</f>
        <v>0</v>
      </c>
      <c r="W29" s="118">
        <f>DISCUS!W118</f>
        <v>0</v>
      </c>
      <c r="X29" s="118">
        <f>DISCUS!X118</f>
        <v>0</v>
      </c>
      <c r="Y29" s="118">
        <f>DISCUS!Y118</f>
        <v>0</v>
      </c>
      <c r="Z29" s="119">
        <f t="shared" si="2"/>
        <v>0</v>
      </c>
    </row>
    <row r="30" spans="1:26" ht="14.25" customHeight="1" x14ac:dyDescent="0.25">
      <c r="A30" s="7" t="s">
        <v>1121</v>
      </c>
      <c r="B30" s="118">
        <f>+'Turbo Jav'!B236</f>
        <v>0</v>
      </c>
      <c r="C30" s="118">
        <f>+'Turbo Jav'!C236</f>
        <v>0</v>
      </c>
      <c r="D30" s="118">
        <f>+'Turbo Jav'!D236</f>
        <v>0</v>
      </c>
      <c r="E30" s="118">
        <f>+'Turbo Jav'!E236</f>
        <v>0</v>
      </c>
      <c r="F30" s="118">
        <f>+'Turbo Jav'!F236</f>
        <v>0</v>
      </c>
      <c r="G30" s="118">
        <f>+'Turbo Jav'!G236</f>
        <v>0</v>
      </c>
      <c r="H30" s="118">
        <f>+'Turbo Jav'!H236</f>
        <v>0</v>
      </c>
      <c r="I30" s="118">
        <f>+'Turbo Jav'!I236</f>
        <v>0</v>
      </c>
      <c r="J30" s="118">
        <f>+'Turbo Jav'!J236</f>
        <v>0</v>
      </c>
      <c r="K30" s="118">
        <f>+'Turbo Jav'!K236</f>
        <v>0</v>
      </c>
      <c r="L30" s="118">
        <f>+'Turbo Jav'!L236</f>
        <v>0</v>
      </c>
      <c r="M30" s="118">
        <f>+'Turbo Jav'!M236</f>
        <v>0</v>
      </c>
      <c r="N30" s="118">
        <f>+'Turbo Jav'!N236</f>
        <v>0</v>
      </c>
      <c r="O30" s="118">
        <f>+'Turbo Jav'!O236</f>
        <v>0</v>
      </c>
      <c r="P30" s="118">
        <f>+'Turbo Jav'!P236</f>
        <v>0</v>
      </c>
      <c r="Q30" s="118">
        <f>+'Turbo Jav'!Q236</f>
        <v>0</v>
      </c>
      <c r="R30" s="118">
        <f>+'Turbo Jav'!R236</f>
        <v>0</v>
      </c>
      <c r="S30" s="118">
        <f>+'Turbo Jav'!S236</f>
        <v>0</v>
      </c>
      <c r="T30" s="118">
        <f>+'Turbo Jav'!T236</f>
        <v>0</v>
      </c>
      <c r="U30" s="118">
        <f>+'Turbo Jav'!U236</f>
        <v>0</v>
      </c>
      <c r="V30" s="118">
        <f>+'Turbo Jav'!V236</f>
        <v>0</v>
      </c>
      <c r="W30" s="118">
        <f>+'Turbo Jav'!W236</f>
        <v>0</v>
      </c>
      <c r="X30" s="118">
        <f>+'Turbo Jav'!X236</f>
        <v>0</v>
      </c>
      <c r="Y30" s="118">
        <f>+'Turbo Jav'!Y236</f>
        <v>0</v>
      </c>
      <c r="Z30" s="119">
        <f t="shared" si="2"/>
        <v>0</v>
      </c>
    </row>
    <row r="31" spans="1:26" ht="14.25" customHeight="1" x14ac:dyDescent="0.25">
      <c r="A31" s="7" t="s">
        <v>1122</v>
      </c>
      <c r="B31" s="7">
        <f>+'LONG JUMP'!B71</f>
        <v>0</v>
      </c>
      <c r="C31" s="7">
        <f>+'LONG JUMP'!C71</f>
        <v>0</v>
      </c>
      <c r="D31" s="7">
        <f>+'LONG JUMP'!D71</f>
        <v>0</v>
      </c>
      <c r="E31" s="7">
        <f>+'LONG JUMP'!E71</f>
        <v>7</v>
      </c>
      <c r="F31" s="7">
        <f>+'LONG JUMP'!F71</f>
        <v>0</v>
      </c>
      <c r="G31" s="7">
        <f>+'LONG JUMP'!G71</f>
        <v>0</v>
      </c>
      <c r="H31" s="7">
        <f>+'LONG JUMP'!H71</f>
        <v>0</v>
      </c>
      <c r="I31" s="7">
        <f>+'LONG JUMP'!I71</f>
        <v>0</v>
      </c>
      <c r="J31" s="7">
        <f>+'LONG JUMP'!J71</f>
        <v>0</v>
      </c>
      <c r="K31" s="7">
        <f>+'LONG JUMP'!K71</f>
        <v>0</v>
      </c>
      <c r="L31" s="7">
        <f>+'LONG JUMP'!L71</f>
        <v>11</v>
      </c>
      <c r="M31" s="7">
        <f>+'LONG JUMP'!M71</f>
        <v>0</v>
      </c>
      <c r="N31" s="7">
        <f>+'LONG JUMP'!N71</f>
        <v>0</v>
      </c>
      <c r="O31" s="7">
        <f>+'LONG JUMP'!O71</f>
        <v>0</v>
      </c>
      <c r="P31" s="7">
        <f>+'LONG JUMP'!P71</f>
        <v>0</v>
      </c>
      <c r="Q31" s="7">
        <f>+'LONG JUMP'!Q71</f>
        <v>0</v>
      </c>
      <c r="R31" s="7">
        <f>+'LONG JUMP'!R71</f>
        <v>0</v>
      </c>
      <c r="S31" s="7">
        <f>+'LONG JUMP'!S71</f>
        <v>0</v>
      </c>
      <c r="T31" s="7">
        <f>+'LONG JUMP'!T71</f>
        <v>0</v>
      </c>
      <c r="U31" s="7">
        <f>+'LONG JUMP'!U71</f>
        <v>0</v>
      </c>
      <c r="V31" s="7">
        <f>+'LONG JUMP'!V71</f>
        <v>0</v>
      </c>
      <c r="W31" s="7">
        <f>+'LONG JUMP'!W71</f>
        <v>0</v>
      </c>
      <c r="X31" s="7">
        <f>+'LONG JUMP'!X71</f>
        <v>21</v>
      </c>
      <c r="Y31" s="7">
        <f>+'LONG JUMP'!Y71</f>
        <v>0</v>
      </c>
      <c r="Z31" s="56">
        <f t="shared" si="2"/>
        <v>39</v>
      </c>
    </row>
    <row r="32" spans="1:26" ht="14.25" customHeight="1" x14ac:dyDescent="0.25">
      <c r="A32" s="116" t="s">
        <v>1123</v>
      </c>
      <c r="B32" s="117">
        <f t="shared" ref="B32:Y32" si="3">SUM(B18:B31)</f>
        <v>0</v>
      </c>
      <c r="C32" s="117">
        <f t="shared" si="3"/>
        <v>0</v>
      </c>
      <c r="D32" s="117">
        <f t="shared" si="3"/>
        <v>0</v>
      </c>
      <c r="E32" s="117">
        <f t="shared" si="3"/>
        <v>52</v>
      </c>
      <c r="F32" s="117">
        <f t="shared" si="3"/>
        <v>0</v>
      </c>
      <c r="G32" s="117">
        <f t="shared" si="3"/>
        <v>0</v>
      </c>
      <c r="H32" s="117">
        <f t="shared" si="3"/>
        <v>0</v>
      </c>
      <c r="I32" s="117">
        <f t="shared" si="3"/>
        <v>0</v>
      </c>
      <c r="J32" s="117">
        <f t="shared" si="3"/>
        <v>0</v>
      </c>
      <c r="K32" s="117">
        <f t="shared" si="3"/>
        <v>0</v>
      </c>
      <c r="L32" s="117">
        <f t="shared" si="3"/>
        <v>80</v>
      </c>
      <c r="M32" s="117">
        <f t="shared" si="3"/>
        <v>0</v>
      </c>
      <c r="N32" s="117">
        <f t="shared" si="3"/>
        <v>0</v>
      </c>
      <c r="O32" s="117">
        <f t="shared" si="3"/>
        <v>61</v>
      </c>
      <c r="P32" s="117">
        <f t="shared" si="3"/>
        <v>0</v>
      </c>
      <c r="Q32" s="117">
        <f t="shared" si="3"/>
        <v>3</v>
      </c>
      <c r="R32" s="117">
        <f t="shared" si="3"/>
        <v>0</v>
      </c>
      <c r="S32" s="117">
        <f t="shared" si="3"/>
        <v>0</v>
      </c>
      <c r="T32" s="117">
        <f t="shared" si="3"/>
        <v>0</v>
      </c>
      <c r="U32" s="117">
        <f t="shared" si="3"/>
        <v>0</v>
      </c>
      <c r="V32" s="117">
        <f t="shared" si="3"/>
        <v>0</v>
      </c>
      <c r="W32" s="117">
        <f t="shared" si="3"/>
        <v>0</v>
      </c>
      <c r="X32" s="117">
        <f t="shared" si="3"/>
        <v>168</v>
      </c>
      <c r="Y32" s="117">
        <f t="shared" si="3"/>
        <v>0</v>
      </c>
      <c r="Z32" s="56"/>
    </row>
    <row r="33" spans="1:26" ht="14.25" customHeight="1" x14ac:dyDescent="0.25">
      <c r="B33" s="31" t="s">
        <v>673</v>
      </c>
      <c r="C33" s="31" t="s">
        <v>235</v>
      </c>
      <c r="D33" s="31" t="s">
        <v>15</v>
      </c>
      <c r="E33" s="31" t="s">
        <v>18</v>
      </c>
      <c r="F33" s="31" t="s">
        <v>24</v>
      </c>
      <c r="G33" s="31" t="s">
        <v>27</v>
      </c>
      <c r="H33" s="31" t="s">
        <v>21</v>
      </c>
      <c r="I33" s="31" t="s">
        <v>674</v>
      </c>
      <c r="J33" s="31" t="s">
        <v>675</v>
      </c>
      <c r="K33" s="31" t="s">
        <v>33</v>
      </c>
      <c r="L33" s="31" t="s">
        <v>36</v>
      </c>
      <c r="M33" s="31" t="s">
        <v>54</v>
      </c>
      <c r="N33" s="31" t="s">
        <v>42</v>
      </c>
      <c r="O33" s="31" t="s">
        <v>48</v>
      </c>
      <c r="P33" s="31" t="s">
        <v>63</v>
      </c>
      <c r="Q33" s="31" t="s">
        <v>57</v>
      </c>
      <c r="R33" s="31" t="s">
        <v>592</v>
      </c>
      <c r="S33" s="31" t="s">
        <v>66</v>
      </c>
      <c r="T33" s="31" t="s">
        <v>69</v>
      </c>
      <c r="U33" s="31" t="s">
        <v>676</v>
      </c>
      <c r="V33" s="31" t="s">
        <v>677</v>
      </c>
      <c r="W33" s="31" t="s">
        <v>678</v>
      </c>
      <c r="X33" s="32" t="s">
        <v>10</v>
      </c>
      <c r="Y33" s="31" t="s">
        <v>45</v>
      </c>
      <c r="Z33" s="54" t="s">
        <v>1093</v>
      </c>
    </row>
    <row r="34" spans="1:26" ht="14.25" customHeight="1" x14ac:dyDescent="0.25">
      <c r="A34" s="120" t="s">
        <v>1124</v>
      </c>
      <c r="B34" s="7">
        <f>+'100-110m hurdles'!B36</f>
        <v>0</v>
      </c>
      <c r="C34" s="7">
        <f>+'100-110m hurdles'!C36</f>
        <v>0</v>
      </c>
      <c r="D34" s="7">
        <f>+'100-110m hurdles'!D36</f>
        <v>0</v>
      </c>
      <c r="E34" s="7">
        <f>+'100-110m hurdles'!E36</f>
        <v>9</v>
      </c>
      <c r="F34" s="7">
        <f>+'100-110m hurdles'!F36</f>
        <v>0</v>
      </c>
      <c r="G34" s="7">
        <f>+'100-110m hurdles'!G36</f>
        <v>0</v>
      </c>
      <c r="H34" s="7">
        <f>+'100-110m hurdles'!H36</f>
        <v>0</v>
      </c>
      <c r="I34" s="7">
        <f>+'100-110m hurdles'!I36</f>
        <v>0</v>
      </c>
      <c r="J34" s="7">
        <f>+'100-110m hurdles'!J36</f>
        <v>0</v>
      </c>
      <c r="K34" s="7">
        <f>+'100-110m hurdles'!K36</f>
        <v>0</v>
      </c>
      <c r="L34" s="7">
        <f>+'100-110m hurdles'!L36</f>
        <v>14</v>
      </c>
      <c r="M34" s="7">
        <f>+'100-110m hurdles'!M36</f>
        <v>0</v>
      </c>
      <c r="N34" s="7">
        <f>+'100-110m hurdles'!N36</f>
        <v>0</v>
      </c>
      <c r="O34" s="7">
        <f>+'100-110m hurdles'!O36</f>
        <v>5</v>
      </c>
      <c r="P34" s="7">
        <f>+'100-110m hurdles'!P36</f>
        <v>0</v>
      </c>
      <c r="Q34" s="7">
        <f>+'100-110m hurdles'!Q36</f>
        <v>0</v>
      </c>
      <c r="R34" s="7">
        <f>+'100-110m hurdles'!R36</f>
        <v>0</v>
      </c>
      <c r="S34" s="7">
        <f>+'100-110m hurdles'!S36</f>
        <v>0</v>
      </c>
      <c r="T34" s="7">
        <f>+'100-110m hurdles'!T36</f>
        <v>0</v>
      </c>
      <c r="U34" s="7">
        <f>+'100-110m hurdles'!U36</f>
        <v>0</v>
      </c>
      <c r="V34" s="7">
        <f>+'100-110m hurdles'!V36</f>
        <v>0</v>
      </c>
      <c r="W34" s="7">
        <f>+'100-110m hurdles'!W36</f>
        <v>0</v>
      </c>
      <c r="X34" s="7">
        <f>+'100-110m hurdles'!X36</f>
        <v>10</v>
      </c>
      <c r="Y34" s="7">
        <f>+'100-110m hurdles'!Y36</f>
        <v>0</v>
      </c>
      <c r="Z34" s="56">
        <f t="shared" ref="Z34:Z49" si="4">SUM(B34:Y34)</f>
        <v>38</v>
      </c>
    </row>
    <row r="35" spans="1:26" ht="14.25" customHeight="1" x14ac:dyDescent="0.25">
      <c r="A35" s="7" t="s">
        <v>1125</v>
      </c>
      <c r="B35" s="7">
        <f>'200-H'!B64</f>
        <v>0</v>
      </c>
      <c r="C35" s="7">
        <f>'200-H'!C64</f>
        <v>0</v>
      </c>
      <c r="D35" s="7">
        <f>'200-H'!D64</f>
        <v>0</v>
      </c>
      <c r="E35" s="7">
        <f>'200-H'!E64</f>
        <v>10</v>
      </c>
      <c r="F35" s="7">
        <f>'200-H'!F64</f>
        <v>0</v>
      </c>
      <c r="G35" s="7">
        <f>'200-H'!G64</f>
        <v>0</v>
      </c>
      <c r="H35" s="7">
        <f>'200-H'!H64</f>
        <v>0</v>
      </c>
      <c r="I35" s="7">
        <f>'200-H'!I64</f>
        <v>0</v>
      </c>
      <c r="J35" s="7">
        <f>'200-H'!J64</f>
        <v>0</v>
      </c>
      <c r="K35" s="7">
        <f>'200-H'!K64</f>
        <v>0</v>
      </c>
      <c r="L35" s="7">
        <f>'200-H'!L64</f>
        <v>9</v>
      </c>
      <c r="M35" s="7">
        <f>'200-H'!M64</f>
        <v>0</v>
      </c>
      <c r="N35" s="7">
        <f>'200-H'!N64</f>
        <v>0</v>
      </c>
      <c r="O35" s="7">
        <f>'200-H'!O64</f>
        <v>5</v>
      </c>
      <c r="P35" s="7">
        <f>'200-H'!P64</f>
        <v>0</v>
      </c>
      <c r="Q35" s="7">
        <f>'200-H'!Q64</f>
        <v>0</v>
      </c>
      <c r="R35" s="7">
        <f>'200-H'!R64</f>
        <v>0</v>
      </c>
      <c r="S35" s="7">
        <f>'200-H'!S64</f>
        <v>0</v>
      </c>
      <c r="T35" s="7">
        <f>'200-H'!T64</f>
        <v>0</v>
      </c>
      <c r="U35" s="7">
        <f>'200-H'!U64</f>
        <v>0</v>
      </c>
      <c r="V35" s="7">
        <f>'200-H'!V64</f>
        <v>0</v>
      </c>
      <c r="W35" s="7">
        <f>'200-H'!W64</f>
        <v>0</v>
      </c>
      <c r="X35" s="7">
        <f>'200-H'!X64</f>
        <v>14</v>
      </c>
      <c r="Y35" s="7">
        <f>'200-H'!Y64</f>
        <v>0</v>
      </c>
      <c r="Z35" s="56">
        <f t="shared" si="4"/>
        <v>38</v>
      </c>
    </row>
    <row r="36" spans="1:26" ht="14.25" customHeight="1" x14ac:dyDescent="0.25">
      <c r="A36" s="7" t="s">
        <v>1126</v>
      </c>
      <c r="B36" s="7">
        <f>+'100- All'!B111</f>
        <v>0</v>
      </c>
      <c r="C36" s="7">
        <f>+'100- All'!C111</f>
        <v>0</v>
      </c>
      <c r="D36" s="7">
        <f>+'100- All'!D111</f>
        <v>0</v>
      </c>
      <c r="E36" s="7">
        <f>+'100- All'!E111</f>
        <v>8</v>
      </c>
      <c r="F36" s="7">
        <f>+'100- All'!F111</f>
        <v>0</v>
      </c>
      <c r="G36" s="7">
        <f>+'100- All'!G111</f>
        <v>0</v>
      </c>
      <c r="H36" s="7">
        <f>+'100- All'!H111</f>
        <v>0</v>
      </c>
      <c r="I36" s="7">
        <f>+'100- All'!I111</f>
        <v>0</v>
      </c>
      <c r="J36" s="7">
        <f>+'100- All'!J111</f>
        <v>0</v>
      </c>
      <c r="K36" s="7">
        <f>+'100- All'!K111</f>
        <v>0</v>
      </c>
      <c r="L36" s="7">
        <f>+'100- All'!L111</f>
        <v>3</v>
      </c>
      <c r="M36" s="7">
        <f>+'100- All'!M111</f>
        <v>0</v>
      </c>
      <c r="N36" s="7">
        <f>+'100- All'!N111</f>
        <v>0</v>
      </c>
      <c r="O36" s="7">
        <f>+'100- All'!O111</f>
        <v>0</v>
      </c>
      <c r="P36" s="7">
        <f>+'100- All'!P111</f>
        <v>0</v>
      </c>
      <c r="Q36" s="7">
        <f>+'100- All'!Q111</f>
        <v>25</v>
      </c>
      <c r="R36" s="7">
        <f>+'100- All'!R111</f>
        <v>0</v>
      </c>
      <c r="S36" s="7">
        <f>+'100- All'!S111</f>
        <v>0</v>
      </c>
      <c r="T36" s="7">
        <f>+'100- All'!T111</f>
        <v>0</v>
      </c>
      <c r="U36" s="7">
        <f>+'100- All'!U111</f>
        <v>0</v>
      </c>
      <c r="V36" s="7">
        <f>+'100- All'!V111</f>
        <v>0</v>
      </c>
      <c r="W36" s="7">
        <f>+'100- All'!W111</f>
        <v>0</v>
      </c>
      <c r="X36" s="7">
        <f>+'100- All'!X111</f>
        <v>3</v>
      </c>
      <c r="Y36" s="7">
        <f>+'100- All'!Y111</f>
        <v>0</v>
      </c>
      <c r="Z36" s="56">
        <f t="shared" si="4"/>
        <v>39</v>
      </c>
    </row>
    <row r="37" spans="1:26" ht="14.25" customHeight="1" x14ac:dyDescent="0.25">
      <c r="A37" s="7" t="s">
        <v>1127</v>
      </c>
      <c r="B37" s="7">
        <f>+'200 - All'!B103</f>
        <v>0</v>
      </c>
      <c r="C37" s="7">
        <f>+'200 - All'!C103</f>
        <v>0</v>
      </c>
      <c r="D37" s="7">
        <f>+'200 - All'!D103</f>
        <v>0</v>
      </c>
      <c r="E37" s="7">
        <f>+'200 - All'!E103</f>
        <v>8</v>
      </c>
      <c r="F37" s="7">
        <f>+'200 - All'!F103</f>
        <v>0</v>
      </c>
      <c r="G37" s="7">
        <f>+'200 - All'!G103</f>
        <v>0</v>
      </c>
      <c r="H37" s="7">
        <f>+'200 - All'!H103</f>
        <v>0</v>
      </c>
      <c r="I37" s="7">
        <f>+'200 - All'!I103</f>
        <v>0</v>
      </c>
      <c r="J37" s="7">
        <f>+'200 - All'!J103</f>
        <v>0</v>
      </c>
      <c r="K37" s="7">
        <f>+'200 - All'!K103</f>
        <v>0</v>
      </c>
      <c r="L37" s="7">
        <f>+'200 - All'!L103</f>
        <v>4</v>
      </c>
      <c r="M37" s="7">
        <f>+'200 - All'!M103</f>
        <v>0</v>
      </c>
      <c r="N37" s="7">
        <f>+'200 - All'!N103</f>
        <v>0</v>
      </c>
      <c r="O37" s="7">
        <f>+'200 - All'!O103</f>
        <v>3</v>
      </c>
      <c r="P37" s="7">
        <f>+'200 - All'!P103</f>
        <v>0</v>
      </c>
      <c r="Q37" s="7">
        <f>+'200 - All'!Q103</f>
        <v>10</v>
      </c>
      <c r="R37" s="7">
        <f>+'200 - All'!R103</f>
        <v>0</v>
      </c>
      <c r="S37" s="7">
        <f>+'200 - All'!S103</f>
        <v>0</v>
      </c>
      <c r="T37" s="7">
        <f>+'200 - All'!T103</f>
        <v>0</v>
      </c>
      <c r="U37" s="7">
        <f>+'200 - All'!U103</f>
        <v>0</v>
      </c>
      <c r="V37" s="7">
        <f>+'200 - All'!V103</f>
        <v>0</v>
      </c>
      <c r="W37" s="7">
        <f>+'200 - All'!W103</f>
        <v>0</v>
      </c>
      <c r="X37" s="7">
        <f>+'200 - All'!X103</f>
        <v>14</v>
      </c>
      <c r="Y37" s="7">
        <f>+'200 - All'!Y103</f>
        <v>0</v>
      </c>
      <c r="Z37" s="56">
        <f t="shared" si="4"/>
        <v>39</v>
      </c>
    </row>
    <row r="38" spans="1:26" ht="14.25" customHeight="1" x14ac:dyDescent="0.25">
      <c r="A38" s="7" t="s">
        <v>1128</v>
      </c>
      <c r="B38" s="7">
        <f>+'400 - All'!B88</f>
        <v>0</v>
      </c>
      <c r="C38" s="7">
        <f>+'400 - All'!C88</f>
        <v>0</v>
      </c>
      <c r="D38" s="7">
        <f>+'400 - All'!D88</f>
        <v>0</v>
      </c>
      <c r="E38" s="7">
        <f>+'400 - All'!E88</f>
        <v>2</v>
      </c>
      <c r="F38" s="7">
        <f>+'400 - All'!F88</f>
        <v>0</v>
      </c>
      <c r="G38" s="7">
        <f>+'400 - All'!G88</f>
        <v>0</v>
      </c>
      <c r="H38" s="7">
        <f>+'400 - All'!H88</f>
        <v>0</v>
      </c>
      <c r="I38" s="7">
        <f>+'400 - All'!I88</f>
        <v>0</v>
      </c>
      <c r="J38" s="7">
        <f>+'400 - All'!J88</f>
        <v>0</v>
      </c>
      <c r="K38" s="7">
        <f>+'400 - All'!K88</f>
        <v>0</v>
      </c>
      <c r="L38" s="7">
        <f>+'400 - All'!L88</f>
        <v>6</v>
      </c>
      <c r="M38" s="7">
        <f>+'400 - All'!M88</f>
        <v>0</v>
      </c>
      <c r="N38" s="7">
        <f>+'400 - All'!N88</f>
        <v>0</v>
      </c>
      <c r="O38" s="7">
        <f>+'400 - All'!O88</f>
        <v>11</v>
      </c>
      <c r="P38" s="7">
        <f>+'400 - All'!P88</f>
        <v>0</v>
      </c>
      <c r="Q38" s="7">
        <f>+'400 - All'!Q88</f>
        <v>15</v>
      </c>
      <c r="R38" s="7">
        <f>+'400 - All'!R88</f>
        <v>0</v>
      </c>
      <c r="S38" s="7">
        <f>+'400 - All'!S88</f>
        <v>0</v>
      </c>
      <c r="T38" s="7">
        <f>+'400 - All'!T88</f>
        <v>0</v>
      </c>
      <c r="U38" s="7">
        <f>+'400 - All'!U88</f>
        <v>0</v>
      </c>
      <c r="V38" s="7">
        <f>+'400 - All'!V88</f>
        <v>0</v>
      </c>
      <c r="W38" s="7">
        <f>+'400 - All'!W88</f>
        <v>0</v>
      </c>
      <c r="X38" s="7">
        <f>+'400 - All'!X88</f>
        <v>5</v>
      </c>
      <c r="Y38" s="7">
        <f>+'400 - All'!Y88</f>
        <v>0</v>
      </c>
      <c r="Z38" s="56">
        <f t="shared" si="4"/>
        <v>39</v>
      </c>
    </row>
    <row r="39" spans="1:26" ht="14.25" customHeight="1" x14ac:dyDescent="0.25">
      <c r="A39" s="7" t="s">
        <v>1129</v>
      </c>
      <c r="B39" s="7">
        <f>+'800 - ALL'!B46</f>
        <v>0</v>
      </c>
      <c r="C39" s="7">
        <f>+'800 - ALL'!C46</f>
        <v>0</v>
      </c>
      <c r="D39" s="7">
        <f>+'800 - ALL'!D46</f>
        <v>0</v>
      </c>
      <c r="E39" s="7">
        <f>+'800 - ALL'!E46</f>
        <v>9</v>
      </c>
      <c r="F39" s="7">
        <f>+'800 - ALL'!F46</f>
        <v>0</v>
      </c>
      <c r="G39" s="7">
        <f>+'800 - ALL'!G46</f>
        <v>0</v>
      </c>
      <c r="H39" s="7">
        <f>+'800 - ALL'!H46</f>
        <v>0</v>
      </c>
      <c r="I39" s="7">
        <f>+'800 - ALL'!I46</f>
        <v>0</v>
      </c>
      <c r="J39" s="7">
        <f>+'800 - ALL'!J46</f>
        <v>0</v>
      </c>
      <c r="K39" s="7">
        <f>+'800 - ALL'!K46</f>
        <v>0</v>
      </c>
      <c r="L39" s="7">
        <f>+'800 - ALL'!L46</f>
        <v>10</v>
      </c>
      <c r="M39" s="7">
        <f>+'800 - ALL'!M46</f>
        <v>0</v>
      </c>
      <c r="N39" s="7">
        <f>+'800 - ALL'!N46</f>
        <v>0</v>
      </c>
      <c r="O39" s="7">
        <f>+'800 - ALL'!O46</f>
        <v>6</v>
      </c>
      <c r="P39" s="7">
        <f>+'800 - ALL'!P46</f>
        <v>0</v>
      </c>
      <c r="Q39" s="7">
        <f>+'800 - ALL'!Q46</f>
        <v>8</v>
      </c>
      <c r="R39" s="7">
        <f>+'800 - ALL'!R46</f>
        <v>0</v>
      </c>
      <c r="S39" s="7">
        <f>+'800 - ALL'!S46</f>
        <v>0</v>
      </c>
      <c r="T39" s="7">
        <f>+'800 - ALL'!T46</f>
        <v>0</v>
      </c>
      <c r="U39" s="7">
        <f>+'800 - ALL'!U46</f>
        <v>0</v>
      </c>
      <c r="V39" s="7">
        <f>+'800 - ALL'!V46</f>
        <v>0</v>
      </c>
      <c r="W39" s="7">
        <f>+'800 - ALL'!W46</f>
        <v>0</v>
      </c>
      <c r="X39" s="7">
        <f>+'800 - ALL'!X46</f>
        <v>5</v>
      </c>
      <c r="Y39" s="7">
        <f>+'800 - ALL'!Y46</f>
        <v>0</v>
      </c>
      <c r="Z39" s="56">
        <f t="shared" si="4"/>
        <v>38</v>
      </c>
    </row>
    <row r="40" spans="1:26" ht="14.25" customHeight="1" x14ac:dyDescent="0.25">
      <c r="A40" s="7" t="s">
        <v>1130</v>
      </c>
      <c r="B40" s="7">
        <f>+'1600mm - ALL'!B35</f>
        <v>0</v>
      </c>
      <c r="C40" s="7">
        <f>+'1600mm - ALL'!C35</f>
        <v>0</v>
      </c>
      <c r="D40" s="7">
        <f>+'1600mm - ALL'!D35</f>
        <v>0</v>
      </c>
      <c r="E40" s="7">
        <f>+'1600mm - ALL'!E35</f>
        <v>11</v>
      </c>
      <c r="F40" s="7">
        <f>+'1600mm - ALL'!F35</f>
        <v>0</v>
      </c>
      <c r="G40" s="7">
        <f>+'1600mm - ALL'!G35</f>
        <v>0</v>
      </c>
      <c r="H40" s="7">
        <f>+'1600mm - ALL'!H35</f>
        <v>0</v>
      </c>
      <c r="I40" s="7">
        <f>+'1600mm - ALL'!I35</f>
        <v>0</v>
      </c>
      <c r="J40" s="7">
        <f>+'1600mm - ALL'!J35</f>
        <v>0</v>
      </c>
      <c r="K40" s="7">
        <f>+'1600mm - ALL'!K35</f>
        <v>0</v>
      </c>
      <c r="L40" s="7">
        <f>+'1600mm - ALL'!L35</f>
        <v>8</v>
      </c>
      <c r="M40" s="7">
        <f>+'1600mm - ALL'!M35</f>
        <v>0</v>
      </c>
      <c r="N40" s="7">
        <f>+'1600mm - ALL'!N35</f>
        <v>0</v>
      </c>
      <c r="O40" s="7">
        <f>+'1600mm - ALL'!O35</f>
        <v>10</v>
      </c>
      <c r="P40" s="7">
        <f>+'1600mm - ALL'!P35</f>
        <v>0</v>
      </c>
      <c r="Q40" s="7">
        <f>+'1600mm - ALL'!Q35</f>
        <v>5</v>
      </c>
      <c r="R40" s="7">
        <f>+'1600mm - ALL'!R35</f>
        <v>0</v>
      </c>
      <c r="S40" s="7">
        <f>+'1600mm - ALL'!S35</f>
        <v>0</v>
      </c>
      <c r="T40" s="7">
        <f>+'1600mm - ALL'!T35</f>
        <v>0</v>
      </c>
      <c r="U40" s="7">
        <f>+'1600mm - ALL'!U35</f>
        <v>0</v>
      </c>
      <c r="V40" s="7">
        <f>+'1600mm - ALL'!V35</f>
        <v>0</v>
      </c>
      <c r="W40" s="7">
        <f>+'1600mm - ALL'!W35</f>
        <v>0</v>
      </c>
      <c r="X40" s="7">
        <f>+'1600mm - ALL'!X35</f>
        <v>5</v>
      </c>
      <c r="Y40" s="7">
        <f>+'1600mm - ALL'!Y35</f>
        <v>0</v>
      </c>
      <c r="Z40" s="56">
        <f t="shared" si="4"/>
        <v>39</v>
      </c>
    </row>
    <row r="41" spans="1:26" ht="14.25" customHeight="1" x14ac:dyDescent="0.25">
      <c r="A41" s="7" t="s">
        <v>1131</v>
      </c>
      <c r="B41" s="7">
        <f>+'3200-ALL'!B23</f>
        <v>0</v>
      </c>
      <c r="C41" s="7">
        <f>+'3200-ALL'!C23</f>
        <v>0</v>
      </c>
      <c r="D41" s="7">
        <f>+'3200-ALL'!D23</f>
        <v>0</v>
      </c>
      <c r="E41" s="7">
        <f>+'3200-ALL'!E23</f>
        <v>10</v>
      </c>
      <c r="F41" s="7">
        <f>+'3200-ALL'!F23</f>
        <v>0</v>
      </c>
      <c r="G41" s="7">
        <f>+'3200-ALL'!G23</f>
        <v>0</v>
      </c>
      <c r="H41" s="7">
        <f>+'3200-ALL'!H23</f>
        <v>0</v>
      </c>
      <c r="I41" s="7">
        <f>+'3200-ALL'!I23</f>
        <v>0</v>
      </c>
      <c r="J41" s="7">
        <f>+'3200-ALL'!J23</f>
        <v>0</v>
      </c>
      <c r="K41" s="7">
        <f>+'3200-ALL'!K23</f>
        <v>0</v>
      </c>
      <c r="L41" s="7">
        <f>+'3200-ALL'!L23</f>
        <v>0</v>
      </c>
      <c r="M41" s="7">
        <f>+'3200-ALL'!M23</f>
        <v>0</v>
      </c>
      <c r="N41" s="7">
        <f>+'3200-ALL'!N23</f>
        <v>0</v>
      </c>
      <c r="O41" s="7">
        <f>+'3200-ALL'!O23</f>
        <v>8</v>
      </c>
      <c r="P41" s="7">
        <f>+'3200-ALL'!P23</f>
        <v>0</v>
      </c>
      <c r="Q41" s="7">
        <f>+'3200-ALL'!Q23</f>
        <v>0</v>
      </c>
      <c r="R41" s="7">
        <f>+'3200-ALL'!R23</f>
        <v>0</v>
      </c>
      <c r="S41" s="7">
        <f>+'3200-ALL'!S23</f>
        <v>0</v>
      </c>
      <c r="T41" s="7">
        <f>+'3200-ALL'!T23</f>
        <v>0</v>
      </c>
      <c r="U41" s="7">
        <f>+'3200-ALL'!U23</f>
        <v>0</v>
      </c>
      <c r="V41" s="7">
        <f>+'3200-ALL'!V23</f>
        <v>0</v>
      </c>
      <c r="W41" s="7">
        <f>+'3200-ALL'!W23</f>
        <v>0</v>
      </c>
      <c r="X41" s="7">
        <f>+'3200-ALL'!X23</f>
        <v>6</v>
      </c>
      <c r="Y41" s="7">
        <f>+'3200-ALL'!Y23</f>
        <v>0</v>
      </c>
      <c r="Z41" s="56">
        <f t="shared" si="4"/>
        <v>24</v>
      </c>
    </row>
    <row r="42" spans="1:26" ht="14.25" customHeight="1" x14ac:dyDescent="0.25">
      <c r="A42" s="7" t="s">
        <v>1132</v>
      </c>
      <c r="B42" s="7">
        <f>+'4X800r'!B17</f>
        <v>0</v>
      </c>
      <c r="C42" s="7">
        <f>+'4X800r'!C17</f>
        <v>0</v>
      </c>
      <c r="D42" s="7">
        <f>+'4X800r'!D17</f>
        <v>0</v>
      </c>
      <c r="E42" s="7">
        <f>+'4X800r'!E17</f>
        <v>0</v>
      </c>
      <c r="F42" s="7">
        <f>+'4X800r'!F17</f>
        <v>0</v>
      </c>
      <c r="G42" s="7">
        <f>+'4X800r'!G17</f>
        <v>0</v>
      </c>
      <c r="H42" s="7">
        <f>+'4X800r'!H17</f>
        <v>0</v>
      </c>
      <c r="I42" s="7">
        <f>+'4X800r'!I17</f>
        <v>0</v>
      </c>
      <c r="J42" s="7">
        <f>+'4X800r'!J17</f>
        <v>0</v>
      </c>
      <c r="K42" s="7">
        <f>+'4X800r'!K17</f>
        <v>0</v>
      </c>
      <c r="L42" s="7">
        <f>+'4X800r'!L17</f>
        <v>10</v>
      </c>
      <c r="M42" s="7">
        <f>+'4X800r'!M17</f>
        <v>0</v>
      </c>
      <c r="N42" s="7">
        <f>+'4X800r'!N17</f>
        <v>0</v>
      </c>
      <c r="O42" s="7">
        <f>+'4X800r'!O17</f>
        <v>0</v>
      </c>
      <c r="P42" s="7">
        <f>+'4X800r'!P17</f>
        <v>0</v>
      </c>
      <c r="Q42" s="7">
        <f>+'4X800r'!Q17</f>
        <v>0</v>
      </c>
      <c r="R42" s="7">
        <f>+'4X800r'!R17</f>
        <v>0</v>
      </c>
      <c r="S42" s="7">
        <f>+'4X800r'!S17</f>
        <v>0</v>
      </c>
      <c r="T42" s="7">
        <f>+'4X800r'!T17</f>
        <v>0</v>
      </c>
      <c r="U42" s="7">
        <f>+'4X800r'!U17</f>
        <v>0</v>
      </c>
      <c r="V42" s="7">
        <f>+'4X800r'!V17</f>
        <v>0</v>
      </c>
      <c r="W42" s="7">
        <f>+'4X800r'!W17</f>
        <v>0</v>
      </c>
      <c r="X42" s="7">
        <f>+'4X800r'!X17</f>
        <v>0</v>
      </c>
      <c r="Y42" s="7">
        <f>+'4X800r'!Y17</f>
        <v>0</v>
      </c>
      <c r="Z42" s="56">
        <f t="shared" si="4"/>
        <v>10</v>
      </c>
    </row>
    <row r="43" spans="1:26" ht="14.25" customHeight="1" x14ac:dyDescent="0.25">
      <c r="A43" s="7" t="s">
        <v>1133</v>
      </c>
      <c r="B43" s="7">
        <f>+'4x100 - ALL'!B40</f>
        <v>0</v>
      </c>
      <c r="C43" s="7">
        <f>+'4x100 - ALL'!C40</f>
        <v>0</v>
      </c>
      <c r="D43" s="7">
        <f>+'4x100 - ALL'!D40</f>
        <v>0</v>
      </c>
      <c r="E43" s="7">
        <f>+'4x100 - ALL'!E40</f>
        <v>5</v>
      </c>
      <c r="F43" s="7">
        <f>+'4x100 - ALL'!F40</f>
        <v>0</v>
      </c>
      <c r="G43" s="7">
        <f>+'4x100 - ALL'!G40</f>
        <v>0</v>
      </c>
      <c r="H43" s="7">
        <f>+'4x100 - ALL'!H40</f>
        <v>0</v>
      </c>
      <c r="I43" s="7">
        <f>+'4x100 - ALL'!I40</f>
        <v>0</v>
      </c>
      <c r="J43" s="7">
        <f>+'4x100 - ALL'!J40</f>
        <v>0</v>
      </c>
      <c r="K43" s="7">
        <f>+'4x100 - ALL'!K40</f>
        <v>0</v>
      </c>
      <c r="L43" s="7">
        <f>+'4x100 - ALL'!L40</f>
        <v>15</v>
      </c>
      <c r="M43" s="7">
        <f>+'4x100 - ALL'!M40</f>
        <v>0</v>
      </c>
      <c r="N43" s="7">
        <f>+'4x100 - ALL'!N40</f>
        <v>0</v>
      </c>
      <c r="O43" s="7">
        <f>+'4x100 - ALL'!O40</f>
        <v>4</v>
      </c>
      <c r="P43" s="7">
        <f>+'4x100 - ALL'!P40</f>
        <v>0</v>
      </c>
      <c r="Q43" s="7">
        <f>+'4x100 - ALL'!Q40</f>
        <v>10</v>
      </c>
      <c r="R43" s="7">
        <f>+'4x100 - ALL'!R40</f>
        <v>0</v>
      </c>
      <c r="S43" s="7">
        <f>+'4x100 - ALL'!S40</f>
        <v>0</v>
      </c>
      <c r="T43" s="7">
        <f>+'4x100 - ALL'!T40</f>
        <v>0</v>
      </c>
      <c r="U43" s="7">
        <f>+'4x100 - ALL'!U40</f>
        <v>0</v>
      </c>
      <c r="V43" s="7">
        <f>+'4x100 - ALL'!V40</f>
        <v>0</v>
      </c>
      <c r="W43" s="7">
        <f>+'4x100 - ALL'!W40</f>
        <v>0</v>
      </c>
      <c r="X43" s="7">
        <f>+'4x100 - ALL'!X40</f>
        <v>5</v>
      </c>
      <c r="Y43" s="7">
        <f>+'4x100 - ALL'!Y40</f>
        <v>0</v>
      </c>
      <c r="Z43" s="56">
        <f t="shared" si="4"/>
        <v>39</v>
      </c>
    </row>
    <row r="44" spans="1:26" ht="14.25" customHeight="1" x14ac:dyDescent="0.25">
      <c r="A44" s="7" t="s">
        <v>1134</v>
      </c>
      <c r="B44" s="7">
        <f>+'4x400 - ALL'!B34</f>
        <v>0</v>
      </c>
      <c r="C44" s="7">
        <f>+'4x400 - ALL'!C34</f>
        <v>0</v>
      </c>
      <c r="D44" s="7">
        <f>+'4x400 - ALL'!D34</f>
        <v>0</v>
      </c>
      <c r="E44" s="7">
        <f>+'4x400 - ALL'!E34</f>
        <v>4</v>
      </c>
      <c r="F44" s="7">
        <f>+'4x400 - ALL'!F34</f>
        <v>0</v>
      </c>
      <c r="G44" s="7">
        <f>+'4x400 - ALL'!G34</f>
        <v>0</v>
      </c>
      <c r="H44" s="7">
        <f>+'4x400 - ALL'!H34</f>
        <v>0</v>
      </c>
      <c r="I44" s="7">
        <f>+'4x400 - ALL'!I34</f>
        <v>0</v>
      </c>
      <c r="J44" s="7">
        <f>+'4x400 - ALL'!J34</f>
        <v>0</v>
      </c>
      <c r="K44" s="7">
        <f>+'4x400 - ALL'!K34</f>
        <v>0</v>
      </c>
      <c r="L44" s="7">
        <f>+'4x400 - ALL'!L34</f>
        <v>17</v>
      </c>
      <c r="M44" s="7">
        <f>+'4x400 - ALL'!M34</f>
        <v>0</v>
      </c>
      <c r="N44" s="7">
        <f>+'4x400 - ALL'!N34</f>
        <v>0</v>
      </c>
      <c r="O44" s="7">
        <f>+'4x400 - ALL'!O34</f>
        <v>0</v>
      </c>
      <c r="P44" s="7">
        <f>+'4x400 - ALL'!P34</f>
        <v>0</v>
      </c>
      <c r="Q44" s="7">
        <f>+'4x400 - ALL'!Q34</f>
        <v>10</v>
      </c>
      <c r="R44" s="7">
        <f>+'4x400 - ALL'!R34</f>
        <v>0</v>
      </c>
      <c r="S44" s="7">
        <f>+'4x400 - ALL'!S34</f>
        <v>0</v>
      </c>
      <c r="T44" s="7">
        <f>+'4x400 - ALL'!T34</f>
        <v>0</v>
      </c>
      <c r="U44" s="7">
        <f>+'4x400 - ALL'!U34</f>
        <v>0</v>
      </c>
      <c r="V44" s="7">
        <f>+'4x400 - ALL'!V34</f>
        <v>0</v>
      </c>
      <c r="W44" s="7">
        <f>+'4x400 - ALL'!W34</f>
        <v>0</v>
      </c>
      <c r="X44" s="7">
        <f>+'4x400 - ALL'!X34</f>
        <v>5</v>
      </c>
      <c r="Y44" s="7">
        <f>+'4x400 - ALL'!Y34</f>
        <v>0</v>
      </c>
      <c r="Z44" s="56">
        <f t="shared" si="4"/>
        <v>36</v>
      </c>
    </row>
    <row r="45" spans="1:26" ht="14.25" customHeight="1" x14ac:dyDescent="0.25">
      <c r="A45" s="7" t="s">
        <v>1135</v>
      </c>
      <c r="B45" s="7">
        <f>+'TRIPLE JUMP'!B31</f>
        <v>0</v>
      </c>
      <c r="C45" s="7">
        <f>+'TRIPLE JUMP'!C31</f>
        <v>0</v>
      </c>
      <c r="D45" s="7">
        <f>+'TRIPLE JUMP'!D31</f>
        <v>0</v>
      </c>
      <c r="E45" s="7">
        <f>+'TRIPLE JUMP'!E31</f>
        <v>0</v>
      </c>
      <c r="F45" s="7">
        <f>+'TRIPLE JUMP'!F31</f>
        <v>0</v>
      </c>
      <c r="G45" s="7">
        <f>+'TRIPLE JUMP'!G31</f>
        <v>0</v>
      </c>
      <c r="H45" s="7">
        <f>+'TRIPLE JUMP'!H31</f>
        <v>0</v>
      </c>
      <c r="I45" s="7">
        <f>+'TRIPLE JUMP'!I31</f>
        <v>0</v>
      </c>
      <c r="J45" s="7">
        <f>+'TRIPLE JUMP'!J31</f>
        <v>0</v>
      </c>
      <c r="K45" s="7">
        <f>+'TRIPLE JUMP'!K31</f>
        <v>0</v>
      </c>
      <c r="L45" s="7">
        <f>+'TRIPLE JUMP'!L31</f>
        <v>10</v>
      </c>
      <c r="M45" s="7">
        <f>+'TRIPLE JUMP'!M31</f>
        <v>0</v>
      </c>
      <c r="N45" s="7">
        <f>+'TRIPLE JUMP'!N31</f>
        <v>0</v>
      </c>
      <c r="O45" s="7">
        <f>+'TRIPLE JUMP'!O31</f>
        <v>5</v>
      </c>
      <c r="P45" s="7">
        <f>+'TRIPLE JUMP'!P31</f>
        <v>0</v>
      </c>
      <c r="Q45" s="7">
        <f>+'TRIPLE JUMP'!Q31</f>
        <v>0</v>
      </c>
      <c r="R45" s="7">
        <f>+'TRIPLE JUMP'!R31</f>
        <v>0</v>
      </c>
      <c r="S45" s="7">
        <f>+'TRIPLE JUMP'!S31</f>
        <v>0</v>
      </c>
      <c r="T45" s="7">
        <f>+'TRIPLE JUMP'!T31</f>
        <v>0</v>
      </c>
      <c r="U45" s="7">
        <f>+'TRIPLE JUMP'!U31</f>
        <v>0</v>
      </c>
      <c r="V45" s="7">
        <f>+'TRIPLE JUMP'!V31</f>
        <v>0</v>
      </c>
      <c r="W45" s="7">
        <f>+'TRIPLE JUMP'!W31</f>
        <v>0</v>
      </c>
      <c r="X45" s="7">
        <f>+'TRIPLE JUMP'!X31</f>
        <v>14</v>
      </c>
      <c r="Y45" s="7">
        <f>+'TRIPLE JUMP'!Y31</f>
        <v>0</v>
      </c>
      <c r="Z45" s="56">
        <f t="shared" si="4"/>
        <v>29</v>
      </c>
    </row>
    <row r="46" spans="1:26" ht="14.25" customHeight="1" x14ac:dyDescent="0.25">
      <c r="A46" s="7" t="s">
        <v>1136</v>
      </c>
      <c r="B46" s="7">
        <f>+'SHOT PUT'!B133</f>
        <v>0</v>
      </c>
      <c r="C46" s="7">
        <f>+'SHOT PUT'!C133</f>
        <v>0</v>
      </c>
      <c r="D46" s="7">
        <f>+'SHOT PUT'!D133</f>
        <v>0</v>
      </c>
      <c r="E46" s="7">
        <f>+'SHOT PUT'!E133</f>
        <v>0</v>
      </c>
      <c r="F46" s="7">
        <f>+'SHOT PUT'!F133</f>
        <v>0</v>
      </c>
      <c r="G46" s="7">
        <f>+'SHOT PUT'!G133</f>
        <v>0</v>
      </c>
      <c r="H46" s="7">
        <f>+'SHOT PUT'!H133</f>
        <v>0</v>
      </c>
      <c r="I46" s="7">
        <f>+'SHOT PUT'!I133</f>
        <v>0</v>
      </c>
      <c r="J46" s="7">
        <f>+'SHOT PUT'!J133</f>
        <v>0</v>
      </c>
      <c r="K46" s="7">
        <f>+'SHOT PUT'!K133</f>
        <v>0</v>
      </c>
      <c r="L46" s="7">
        <f>+'SHOT PUT'!L133</f>
        <v>0</v>
      </c>
      <c r="M46" s="7">
        <f>+'SHOT PUT'!M133</f>
        <v>0</v>
      </c>
      <c r="N46" s="7">
        <f>+'SHOT PUT'!N133</f>
        <v>0</v>
      </c>
      <c r="O46" s="7">
        <f>+'SHOT PUT'!O133</f>
        <v>0</v>
      </c>
      <c r="P46" s="7">
        <f>+'SHOT PUT'!P133</f>
        <v>0</v>
      </c>
      <c r="Q46" s="7">
        <f>+'SHOT PUT'!Q133</f>
        <v>0</v>
      </c>
      <c r="R46" s="7">
        <f>+'SHOT PUT'!R133</f>
        <v>0</v>
      </c>
      <c r="S46" s="7">
        <f>+'SHOT PUT'!S133</f>
        <v>0</v>
      </c>
      <c r="T46" s="7">
        <f>+'SHOT PUT'!T133</f>
        <v>0</v>
      </c>
      <c r="U46" s="7">
        <f>+'SHOT PUT'!U133</f>
        <v>0</v>
      </c>
      <c r="V46" s="7">
        <f>+'SHOT PUT'!V133</f>
        <v>0</v>
      </c>
      <c r="W46" s="7">
        <f>+'SHOT PUT'!W133</f>
        <v>0</v>
      </c>
      <c r="X46" s="7">
        <f>+'SHOT PUT'!X133</f>
        <v>0</v>
      </c>
      <c r="Y46" s="7">
        <f>+'SHOT PUT'!Y133</f>
        <v>0</v>
      </c>
      <c r="Z46" s="56">
        <f t="shared" si="4"/>
        <v>0</v>
      </c>
    </row>
    <row r="47" spans="1:26" ht="14.25" customHeight="1" x14ac:dyDescent="0.25">
      <c r="A47" s="7" t="s">
        <v>1137</v>
      </c>
      <c r="B47" s="7">
        <f>+DISCUS!B115</f>
        <v>0</v>
      </c>
      <c r="C47" s="7">
        <f>+DISCUS!C115</f>
        <v>0</v>
      </c>
      <c r="D47" s="7">
        <f>+DISCUS!D115</f>
        <v>0</v>
      </c>
      <c r="E47" s="7">
        <f>+DISCUS!E115</f>
        <v>0</v>
      </c>
      <c r="F47" s="7">
        <f>+DISCUS!F115</f>
        <v>0</v>
      </c>
      <c r="G47" s="7">
        <f>+DISCUS!G115</f>
        <v>0</v>
      </c>
      <c r="H47" s="7">
        <f>+DISCUS!H115</f>
        <v>0</v>
      </c>
      <c r="I47" s="7">
        <f>+DISCUS!I115</f>
        <v>0</v>
      </c>
      <c r="J47" s="7">
        <f>+DISCUS!J115</f>
        <v>0</v>
      </c>
      <c r="K47" s="7">
        <f>+DISCUS!K115</f>
        <v>0</v>
      </c>
      <c r="L47" s="7">
        <f>+DISCUS!L115</f>
        <v>0</v>
      </c>
      <c r="M47" s="7">
        <f>+DISCUS!M115</f>
        <v>0</v>
      </c>
      <c r="N47" s="7">
        <f>+DISCUS!N115</f>
        <v>0</v>
      </c>
      <c r="O47" s="7">
        <f>+DISCUS!O115</f>
        <v>0</v>
      </c>
      <c r="P47" s="7">
        <f>+DISCUS!P115</f>
        <v>0</v>
      </c>
      <c r="Q47" s="7">
        <f>+DISCUS!Q115</f>
        <v>0</v>
      </c>
      <c r="R47" s="7">
        <f>+DISCUS!R115</f>
        <v>0</v>
      </c>
      <c r="S47" s="7">
        <f>+DISCUS!S115</f>
        <v>0</v>
      </c>
      <c r="T47" s="7">
        <f>+DISCUS!T115</f>
        <v>0</v>
      </c>
      <c r="U47" s="7">
        <f>+DISCUS!U115</f>
        <v>0</v>
      </c>
      <c r="V47" s="7">
        <f>+DISCUS!V115</f>
        <v>0</v>
      </c>
      <c r="W47" s="7">
        <f>+DISCUS!W115</f>
        <v>0</v>
      </c>
      <c r="X47" s="7">
        <f>+DISCUS!X115</f>
        <v>0</v>
      </c>
      <c r="Y47" s="7">
        <f>+DISCUS!Y115</f>
        <v>0</v>
      </c>
      <c r="Z47" s="56">
        <f t="shared" si="4"/>
        <v>0</v>
      </c>
    </row>
    <row r="48" spans="1:26" ht="14.25" customHeight="1" x14ac:dyDescent="0.25">
      <c r="A48" s="7" t="s">
        <v>1138</v>
      </c>
      <c r="B48" s="7">
        <f>+'Turbo Jav'!B237</f>
        <v>0</v>
      </c>
      <c r="C48" s="7">
        <f>+'Turbo Jav'!C237</f>
        <v>0</v>
      </c>
      <c r="D48" s="7">
        <f>+'Turbo Jav'!D237</f>
        <v>0</v>
      </c>
      <c r="E48" s="7">
        <f>+'Turbo Jav'!E237</f>
        <v>0</v>
      </c>
      <c r="F48" s="7">
        <f>+'Turbo Jav'!F237</f>
        <v>0</v>
      </c>
      <c r="G48" s="7">
        <f>+'Turbo Jav'!G237</f>
        <v>0</v>
      </c>
      <c r="H48" s="7">
        <f>+'Turbo Jav'!H237</f>
        <v>0</v>
      </c>
      <c r="I48" s="7">
        <f>+'Turbo Jav'!I237</f>
        <v>0</v>
      </c>
      <c r="J48" s="7">
        <f>+'Turbo Jav'!J237</f>
        <v>0</v>
      </c>
      <c r="K48" s="7">
        <f>+'Turbo Jav'!K237</f>
        <v>0</v>
      </c>
      <c r="L48" s="7">
        <f>+'Turbo Jav'!L237</f>
        <v>0</v>
      </c>
      <c r="M48" s="7">
        <f>+'Turbo Jav'!M237</f>
        <v>0</v>
      </c>
      <c r="N48" s="7">
        <f>+'Turbo Jav'!N237</f>
        <v>0</v>
      </c>
      <c r="O48" s="7">
        <f>+'Turbo Jav'!O237</f>
        <v>0</v>
      </c>
      <c r="P48" s="7">
        <f>+'Turbo Jav'!P237</f>
        <v>0</v>
      </c>
      <c r="Q48" s="7">
        <f>+'Turbo Jav'!Q237</f>
        <v>0</v>
      </c>
      <c r="R48" s="7">
        <f>+'Turbo Jav'!R237</f>
        <v>0</v>
      </c>
      <c r="S48" s="7">
        <f>+'Turbo Jav'!S237</f>
        <v>0</v>
      </c>
      <c r="T48" s="7">
        <f>+'Turbo Jav'!T237</f>
        <v>0</v>
      </c>
      <c r="U48" s="7">
        <f>+'Turbo Jav'!U237</f>
        <v>0</v>
      </c>
      <c r="V48" s="7">
        <f>+'Turbo Jav'!V237</f>
        <v>0</v>
      </c>
      <c r="W48" s="7">
        <f>+'Turbo Jav'!W237</f>
        <v>0</v>
      </c>
      <c r="X48" s="7">
        <f>+'Turbo Jav'!X237</f>
        <v>0</v>
      </c>
      <c r="Y48" s="7">
        <f>+'Turbo Jav'!Y237</f>
        <v>0</v>
      </c>
      <c r="Z48" s="56">
        <f t="shared" si="4"/>
        <v>0</v>
      </c>
    </row>
    <row r="49" spans="1:26" ht="14.25" customHeight="1" x14ac:dyDescent="0.25">
      <c r="A49" s="7" t="s">
        <v>1139</v>
      </c>
      <c r="B49" s="7">
        <f>+'LONG JUMP'!B72</f>
        <v>0</v>
      </c>
      <c r="C49" s="7">
        <f>+'LONG JUMP'!C72</f>
        <v>0</v>
      </c>
      <c r="D49" s="7">
        <f>+'LONG JUMP'!D72</f>
        <v>0</v>
      </c>
      <c r="E49" s="7">
        <f>+'LONG JUMP'!E72</f>
        <v>3</v>
      </c>
      <c r="F49" s="7">
        <f>+'LONG JUMP'!F72</f>
        <v>0</v>
      </c>
      <c r="G49" s="7">
        <f>+'LONG JUMP'!G72</f>
        <v>0</v>
      </c>
      <c r="H49" s="7">
        <f>+'LONG JUMP'!H72</f>
        <v>0</v>
      </c>
      <c r="I49" s="7">
        <f>+'LONG JUMP'!I72</f>
        <v>0</v>
      </c>
      <c r="J49" s="7">
        <f>+'LONG JUMP'!J72</f>
        <v>0</v>
      </c>
      <c r="K49" s="7">
        <f>+'LONG JUMP'!K72</f>
        <v>0</v>
      </c>
      <c r="L49" s="7">
        <f>+'LONG JUMP'!L72</f>
        <v>14</v>
      </c>
      <c r="M49" s="7">
        <f>+'LONG JUMP'!M72</f>
        <v>0</v>
      </c>
      <c r="N49" s="7">
        <f>+'LONG JUMP'!N72</f>
        <v>0</v>
      </c>
      <c r="O49" s="7">
        <f>+'LONG JUMP'!O72</f>
        <v>0</v>
      </c>
      <c r="P49" s="7">
        <f>+'LONG JUMP'!P72</f>
        <v>0</v>
      </c>
      <c r="Q49" s="7">
        <f>+'LONG JUMP'!Q72</f>
        <v>10</v>
      </c>
      <c r="R49" s="7">
        <f>+'LONG JUMP'!R72</f>
        <v>0</v>
      </c>
      <c r="S49" s="7">
        <f>+'LONG JUMP'!S72</f>
        <v>0</v>
      </c>
      <c r="T49" s="7">
        <f>+'LONG JUMP'!T72</f>
        <v>0</v>
      </c>
      <c r="U49" s="7">
        <f>+'LONG JUMP'!U72</f>
        <v>0</v>
      </c>
      <c r="V49" s="7">
        <f>+'LONG JUMP'!V72</f>
        <v>0</v>
      </c>
      <c r="W49" s="7">
        <f>+'LONG JUMP'!W72</f>
        <v>0</v>
      </c>
      <c r="X49" s="7">
        <f>+'LONG JUMP'!X72</f>
        <v>12</v>
      </c>
      <c r="Y49" s="7">
        <f>+'LONG JUMP'!Y72</f>
        <v>0</v>
      </c>
      <c r="Z49" s="56">
        <f t="shared" si="4"/>
        <v>39</v>
      </c>
    </row>
    <row r="50" spans="1:26" ht="14.25" customHeight="1" x14ac:dyDescent="0.25">
      <c r="A50" s="116" t="s">
        <v>1140</v>
      </c>
      <c r="B50" s="121">
        <f t="shared" ref="B50:Y50" si="5">SUM(B34:B49)</f>
        <v>0</v>
      </c>
      <c r="C50" s="121">
        <f t="shared" si="5"/>
        <v>0</v>
      </c>
      <c r="D50" s="121">
        <f t="shared" si="5"/>
        <v>0</v>
      </c>
      <c r="E50" s="121">
        <f t="shared" si="5"/>
        <v>79</v>
      </c>
      <c r="F50" s="121">
        <f t="shared" si="5"/>
        <v>0</v>
      </c>
      <c r="G50" s="121">
        <f t="shared" si="5"/>
        <v>0</v>
      </c>
      <c r="H50" s="121">
        <f t="shared" si="5"/>
        <v>0</v>
      </c>
      <c r="I50" s="121">
        <f t="shared" si="5"/>
        <v>0</v>
      </c>
      <c r="J50" s="121">
        <f t="shared" si="5"/>
        <v>0</v>
      </c>
      <c r="K50" s="121">
        <f t="shared" si="5"/>
        <v>0</v>
      </c>
      <c r="L50" s="121">
        <f t="shared" si="5"/>
        <v>120</v>
      </c>
      <c r="M50" s="121">
        <f t="shared" si="5"/>
        <v>0</v>
      </c>
      <c r="N50" s="121">
        <f t="shared" si="5"/>
        <v>0</v>
      </c>
      <c r="O50" s="121">
        <f t="shared" si="5"/>
        <v>57</v>
      </c>
      <c r="P50" s="121">
        <f t="shared" si="5"/>
        <v>0</v>
      </c>
      <c r="Q50" s="121">
        <f t="shared" si="5"/>
        <v>93</v>
      </c>
      <c r="R50" s="121">
        <f t="shared" si="5"/>
        <v>0</v>
      </c>
      <c r="S50" s="121">
        <f t="shared" si="5"/>
        <v>0</v>
      </c>
      <c r="T50" s="121">
        <f t="shared" si="5"/>
        <v>0</v>
      </c>
      <c r="U50" s="121">
        <f t="shared" si="5"/>
        <v>0</v>
      </c>
      <c r="V50" s="121">
        <f t="shared" si="5"/>
        <v>0</v>
      </c>
      <c r="W50" s="121">
        <f t="shared" si="5"/>
        <v>0</v>
      </c>
      <c r="X50" s="121">
        <f t="shared" si="5"/>
        <v>98</v>
      </c>
      <c r="Y50" s="121">
        <f t="shared" si="5"/>
        <v>0</v>
      </c>
      <c r="Z50" s="56"/>
    </row>
    <row r="51" spans="1:26" ht="14.25" customHeight="1" x14ac:dyDescent="0.25">
      <c r="B51" s="31" t="s">
        <v>673</v>
      </c>
      <c r="C51" s="31" t="s">
        <v>235</v>
      </c>
      <c r="D51" s="31" t="s">
        <v>15</v>
      </c>
      <c r="E51" s="31" t="s">
        <v>18</v>
      </c>
      <c r="F51" s="31" t="s">
        <v>24</v>
      </c>
      <c r="G51" s="31" t="s">
        <v>27</v>
      </c>
      <c r="H51" s="31" t="s">
        <v>21</v>
      </c>
      <c r="I51" s="31" t="s">
        <v>674</v>
      </c>
      <c r="J51" s="31" t="s">
        <v>675</v>
      </c>
      <c r="K51" s="31" t="s">
        <v>33</v>
      </c>
      <c r="L51" s="31" t="s">
        <v>36</v>
      </c>
      <c r="M51" s="31" t="s">
        <v>54</v>
      </c>
      <c r="N51" s="31" t="s">
        <v>42</v>
      </c>
      <c r="O51" s="31" t="s">
        <v>48</v>
      </c>
      <c r="P51" s="31" t="s">
        <v>63</v>
      </c>
      <c r="Q51" s="31" t="s">
        <v>57</v>
      </c>
      <c r="R51" s="31" t="s">
        <v>592</v>
      </c>
      <c r="S51" s="31" t="s">
        <v>66</v>
      </c>
      <c r="T51" s="31" t="s">
        <v>69</v>
      </c>
      <c r="U51" s="31" t="s">
        <v>676</v>
      </c>
      <c r="V51" s="31" t="s">
        <v>677</v>
      </c>
      <c r="W51" s="31" t="s">
        <v>678</v>
      </c>
      <c r="X51" s="32" t="s">
        <v>10</v>
      </c>
      <c r="Y51" s="31" t="s">
        <v>45</v>
      </c>
      <c r="Z51" s="54" t="s">
        <v>1093</v>
      </c>
    </row>
    <row r="52" spans="1:26" ht="14.25" customHeight="1" x14ac:dyDescent="0.25">
      <c r="A52" s="120" t="s">
        <v>1141</v>
      </c>
      <c r="B52" s="7">
        <f>+'100-110m hurdles'!B37</f>
        <v>0</v>
      </c>
      <c r="C52" s="7">
        <f>+'100-110m hurdles'!C37</f>
        <v>0</v>
      </c>
      <c r="D52" s="7">
        <f>+'100-110m hurdles'!D37</f>
        <v>0</v>
      </c>
      <c r="E52" s="7">
        <f>+'100-110m hurdles'!E37</f>
        <v>0</v>
      </c>
      <c r="F52" s="7">
        <f>+'100-110m hurdles'!F37</f>
        <v>0</v>
      </c>
      <c r="G52" s="7">
        <f>+'100-110m hurdles'!G37</f>
        <v>0</v>
      </c>
      <c r="H52" s="7">
        <f>+'100-110m hurdles'!H37</f>
        <v>0</v>
      </c>
      <c r="I52" s="7">
        <f>+'100-110m hurdles'!I37</f>
        <v>0</v>
      </c>
      <c r="J52" s="7">
        <f>+'100-110m hurdles'!J37</f>
        <v>0</v>
      </c>
      <c r="K52" s="7">
        <f>+'100-110m hurdles'!K37</f>
        <v>0</v>
      </c>
      <c r="L52" s="7">
        <f>+'100-110m hurdles'!L37</f>
        <v>8</v>
      </c>
      <c r="M52" s="7">
        <f>+'100-110m hurdles'!M37</f>
        <v>0</v>
      </c>
      <c r="N52" s="7">
        <f>+'100-110m hurdles'!N37</f>
        <v>0</v>
      </c>
      <c r="O52" s="7">
        <f>+'100-110m hurdles'!O37</f>
        <v>10</v>
      </c>
      <c r="P52" s="7">
        <f>+'100-110m hurdles'!P37</f>
        <v>0</v>
      </c>
      <c r="Q52" s="7">
        <f>+'100-110m hurdles'!Q37</f>
        <v>0</v>
      </c>
      <c r="R52" s="7">
        <f>+'100-110m hurdles'!R37</f>
        <v>0</v>
      </c>
      <c r="S52" s="7">
        <f>+'100-110m hurdles'!S37</f>
        <v>0</v>
      </c>
      <c r="T52" s="7">
        <f>+'100-110m hurdles'!T37</f>
        <v>0</v>
      </c>
      <c r="U52" s="7">
        <f>+'100-110m hurdles'!U37</f>
        <v>0</v>
      </c>
      <c r="V52" s="7">
        <f>+'100-110m hurdles'!V37</f>
        <v>0</v>
      </c>
      <c r="W52" s="7">
        <f>+'100-110m hurdles'!W37</f>
        <v>0</v>
      </c>
      <c r="X52" s="7">
        <f>+'100-110m hurdles'!X37</f>
        <v>0</v>
      </c>
      <c r="Y52" s="7">
        <f>+'100-110m hurdles'!Y37</f>
        <v>0</v>
      </c>
      <c r="Z52" s="56">
        <f t="shared" ref="Z52:Z67" si="6">SUM(B52:Y52)</f>
        <v>18</v>
      </c>
    </row>
    <row r="53" spans="1:26" ht="14.25" customHeight="1" x14ac:dyDescent="0.25">
      <c r="A53" s="7" t="s">
        <v>1142</v>
      </c>
      <c r="B53" s="7">
        <f>'200-H'!B65</f>
        <v>0</v>
      </c>
      <c r="C53" s="7">
        <f>'200-H'!C65</f>
        <v>0</v>
      </c>
      <c r="D53" s="7">
        <f>'200-H'!D65</f>
        <v>0</v>
      </c>
      <c r="E53" s="7">
        <f>'200-H'!E65</f>
        <v>0</v>
      </c>
      <c r="F53" s="7">
        <f>'200-H'!F65</f>
        <v>0</v>
      </c>
      <c r="G53" s="7">
        <f>'200-H'!G65</f>
        <v>0</v>
      </c>
      <c r="H53" s="7">
        <f>'200-H'!H65</f>
        <v>0</v>
      </c>
      <c r="I53" s="7">
        <f>'200-H'!I65</f>
        <v>0</v>
      </c>
      <c r="J53" s="7">
        <f>'200-H'!J65</f>
        <v>0</v>
      </c>
      <c r="K53" s="7">
        <f>'200-H'!K65</f>
        <v>0</v>
      </c>
      <c r="L53" s="7">
        <f>'200-H'!L65</f>
        <v>4</v>
      </c>
      <c r="M53" s="7">
        <f>'200-H'!M65</f>
        <v>0</v>
      </c>
      <c r="N53" s="7">
        <f>'200-H'!N65</f>
        <v>0</v>
      </c>
      <c r="O53" s="7">
        <f>'200-H'!O65</f>
        <v>14</v>
      </c>
      <c r="P53" s="7">
        <f>'200-H'!P65</f>
        <v>0</v>
      </c>
      <c r="Q53" s="7">
        <f>'200-H'!Q65</f>
        <v>0</v>
      </c>
      <c r="R53" s="7">
        <f>'200-H'!R65</f>
        <v>0</v>
      </c>
      <c r="S53" s="7">
        <f>'200-H'!S65</f>
        <v>0</v>
      </c>
      <c r="T53" s="7">
        <f>'200-H'!T65</f>
        <v>0</v>
      </c>
      <c r="U53" s="7">
        <f>'200-H'!U65</f>
        <v>0</v>
      </c>
      <c r="V53" s="7">
        <f>'200-H'!V65</f>
        <v>0</v>
      </c>
      <c r="W53" s="7">
        <f>'200-H'!W65</f>
        <v>0</v>
      </c>
      <c r="X53" s="7">
        <f>'200-H'!X65</f>
        <v>18</v>
      </c>
      <c r="Y53" s="7">
        <f>'200-H'!Y65</f>
        <v>0</v>
      </c>
      <c r="Z53" s="56">
        <f t="shared" si="6"/>
        <v>36</v>
      </c>
    </row>
    <row r="54" spans="1:26" ht="14.25" customHeight="1" x14ac:dyDescent="0.25">
      <c r="A54" s="7" t="s">
        <v>1143</v>
      </c>
      <c r="B54" s="7">
        <f>+'100- All'!B112</f>
        <v>0</v>
      </c>
      <c r="C54" s="7">
        <f>+'100- All'!C112</f>
        <v>0</v>
      </c>
      <c r="D54" s="7">
        <f>+'100- All'!D112</f>
        <v>0</v>
      </c>
      <c r="E54" s="7">
        <f>+'100- All'!E112</f>
        <v>12</v>
      </c>
      <c r="F54" s="7">
        <f>+'100- All'!F112</f>
        <v>0</v>
      </c>
      <c r="G54" s="7">
        <f>+'100- All'!G112</f>
        <v>0</v>
      </c>
      <c r="H54" s="7">
        <f>+'100- All'!H112</f>
        <v>0</v>
      </c>
      <c r="I54" s="7">
        <f>+'100- All'!I112</f>
        <v>0</v>
      </c>
      <c r="J54" s="7">
        <f>+'100- All'!J112</f>
        <v>0</v>
      </c>
      <c r="K54" s="7">
        <f>+'100- All'!K112</f>
        <v>0</v>
      </c>
      <c r="L54" s="7">
        <f>+'100- All'!L112</f>
        <v>6</v>
      </c>
      <c r="M54" s="7">
        <f>+'100- All'!M112</f>
        <v>0</v>
      </c>
      <c r="N54" s="7">
        <f>+'100- All'!N112</f>
        <v>0</v>
      </c>
      <c r="O54" s="7">
        <f>+'100- All'!O112</f>
        <v>5</v>
      </c>
      <c r="P54" s="7">
        <f>+'100- All'!P112</f>
        <v>0</v>
      </c>
      <c r="Q54" s="7">
        <f>+'100- All'!Q112</f>
        <v>4</v>
      </c>
      <c r="R54" s="7">
        <f>+'100- All'!R112</f>
        <v>0</v>
      </c>
      <c r="S54" s="7">
        <f>+'100- All'!S112</f>
        <v>0</v>
      </c>
      <c r="T54" s="7">
        <f>+'100- All'!T112</f>
        <v>0</v>
      </c>
      <c r="U54" s="7">
        <f>+'100- All'!U112</f>
        <v>0</v>
      </c>
      <c r="V54" s="7">
        <f>+'100- All'!V112</f>
        <v>0</v>
      </c>
      <c r="W54" s="7">
        <f>+'100- All'!W112</f>
        <v>0</v>
      </c>
      <c r="X54" s="7">
        <f>+'100- All'!X112</f>
        <v>12</v>
      </c>
      <c r="Y54" s="7">
        <f>+'100- All'!Y112</f>
        <v>0</v>
      </c>
      <c r="Z54" s="56">
        <f t="shared" si="6"/>
        <v>39</v>
      </c>
    </row>
    <row r="55" spans="1:26" ht="14.25" customHeight="1" x14ac:dyDescent="0.25">
      <c r="A55" s="7" t="s">
        <v>1144</v>
      </c>
      <c r="B55" s="7">
        <f>+'200 - All'!B104</f>
        <v>0</v>
      </c>
      <c r="C55" s="7">
        <f>+'200 - All'!C104</f>
        <v>0</v>
      </c>
      <c r="D55" s="7">
        <f>+'200 - All'!D104</f>
        <v>0</v>
      </c>
      <c r="E55" s="7">
        <f>+'200 - All'!E104</f>
        <v>6</v>
      </c>
      <c r="F55" s="7">
        <f>+'200 - All'!F104</f>
        <v>0</v>
      </c>
      <c r="G55" s="7">
        <f>+'200 - All'!G104</f>
        <v>0</v>
      </c>
      <c r="H55" s="7">
        <f>+'200 - All'!H104</f>
        <v>0</v>
      </c>
      <c r="I55" s="7">
        <f>+'200 - All'!I104</f>
        <v>0</v>
      </c>
      <c r="J55" s="7">
        <f>+'200 - All'!J104</f>
        <v>0</v>
      </c>
      <c r="K55" s="7">
        <f>+'200 - All'!K104</f>
        <v>0</v>
      </c>
      <c r="L55" s="7">
        <f>+'200 - All'!L104</f>
        <v>6</v>
      </c>
      <c r="M55" s="7">
        <f>+'200 - All'!M104</f>
        <v>0</v>
      </c>
      <c r="N55" s="7">
        <f>+'200 - All'!N104</f>
        <v>0</v>
      </c>
      <c r="O55" s="7">
        <f>+'200 - All'!O104</f>
        <v>5</v>
      </c>
      <c r="P55" s="7">
        <f>+'200 - All'!P104</f>
        <v>0</v>
      </c>
      <c r="Q55" s="7">
        <f>+'200 - All'!Q104</f>
        <v>8</v>
      </c>
      <c r="R55" s="7">
        <f>+'200 - All'!R104</f>
        <v>0</v>
      </c>
      <c r="S55" s="7">
        <f>+'200 - All'!S104</f>
        <v>0</v>
      </c>
      <c r="T55" s="7">
        <f>+'200 - All'!T104</f>
        <v>0</v>
      </c>
      <c r="U55" s="7">
        <f>+'200 - All'!U104</f>
        <v>0</v>
      </c>
      <c r="V55" s="7">
        <f>+'200 - All'!V104</f>
        <v>0</v>
      </c>
      <c r="W55" s="7">
        <f>+'200 - All'!W104</f>
        <v>0</v>
      </c>
      <c r="X55" s="7">
        <f>+'200 - All'!X104</f>
        <v>14</v>
      </c>
      <c r="Y55" s="7">
        <f>+'200 - All'!Y104</f>
        <v>0</v>
      </c>
      <c r="Z55" s="56">
        <f t="shared" si="6"/>
        <v>39</v>
      </c>
    </row>
    <row r="56" spans="1:26" ht="14.25" customHeight="1" x14ac:dyDescent="0.25">
      <c r="A56" s="7" t="s">
        <v>1145</v>
      </c>
      <c r="B56" s="7">
        <f>+'400 - All'!B89</f>
        <v>0</v>
      </c>
      <c r="C56" s="7">
        <f>+'400 - All'!C89</f>
        <v>0</v>
      </c>
      <c r="D56" s="7">
        <f>+'400 - All'!D89</f>
        <v>0</v>
      </c>
      <c r="E56" s="7">
        <f>+'400 - All'!E89</f>
        <v>2</v>
      </c>
      <c r="F56" s="7">
        <f>+'400 - All'!F89</f>
        <v>0</v>
      </c>
      <c r="G56" s="7">
        <f>+'400 - All'!G89</f>
        <v>0</v>
      </c>
      <c r="H56" s="7">
        <f>+'400 - All'!H89</f>
        <v>0</v>
      </c>
      <c r="I56" s="7">
        <f>+'400 - All'!I89</f>
        <v>0</v>
      </c>
      <c r="J56" s="7">
        <f>+'400 - All'!J89</f>
        <v>0</v>
      </c>
      <c r="K56" s="7">
        <f>+'400 - All'!K89</f>
        <v>0</v>
      </c>
      <c r="L56" s="7">
        <f>+'400 - All'!L89</f>
        <v>11</v>
      </c>
      <c r="M56" s="7">
        <f>+'400 - All'!M89</f>
        <v>0</v>
      </c>
      <c r="N56" s="7">
        <f>+'400 - All'!N89</f>
        <v>0</v>
      </c>
      <c r="O56" s="7">
        <f>+'400 - All'!O89</f>
        <v>11</v>
      </c>
      <c r="P56" s="7">
        <f>+'400 - All'!P89</f>
        <v>0</v>
      </c>
      <c r="Q56" s="7">
        <f>+'400 - All'!Q89</f>
        <v>10</v>
      </c>
      <c r="R56" s="7">
        <f>+'400 - All'!R89</f>
        <v>0</v>
      </c>
      <c r="S56" s="7">
        <f>+'400 - All'!S89</f>
        <v>0</v>
      </c>
      <c r="T56" s="7">
        <f>+'400 - All'!T89</f>
        <v>0</v>
      </c>
      <c r="U56" s="7">
        <f>+'400 - All'!U89</f>
        <v>0</v>
      </c>
      <c r="V56" s="7">
        <f>+'400 - All'!V89</f>
        <v>0</v>
      </c>
      <c r="W56" s="7">
        <f>+'400 - All'!W89</f>
        <v>0</v>
      </c>
      <c r="X56" s="7">
        <f>+'400 - All'!X89</f>
        <v>5</v>
      </c>
      <c r="Y56" s="7">
        <f>+'400 - All'!Y89</f>
        <v>0</v>
      </c>
      <c r="Z56" s="56">
        <f t="shared" si="6"/>
        <v>39</v>
      </c>
    </row>
    <row r="57" spans="1:26" ht="14.25" customHeight="1" x14ac:dyDescent="0.25">
      <c r="A57" s="7" t="s">
        <v>1146</v>
      </c>
      <c r="B57" s="7">
        <f>+'800 - ALL'!B47</f>
        <v>0</v>
      </c>
      <c r="C57" s="7">
        <f>+'800 - ALL'!C47</f>
        <v>0</v>
      </c>
      <c r="D57" s="7">
        <f>+'800 - ALL'!D47</f>
        <v>0</v>
      </c>
      <c r="E57" s="7">
        <f>+'800 - ALL'!E47</f>
        <v>9</v>
      </c>
      <c r="F57" s="7">
        <f>+'800 - ALL'!F47</f>
        <v>0</v>
      </c>
      <c r="G57" s="7">
        <f>+'800 - ALL'!G47</f>
        <v>0</v>
      </c>
      <c r="H57" s="7">
        <f>+'800 - ALL'!H47</f>
        <v>0</v>
      </c>
      <c r="I57" s="7">
        <f>+'800 - ALL'!I47</f>
        <v>0</v>
      </c>
      <c r="J57" s="7">
        <f>+'800 - ALL'!J47</f>
        <v>0</v>
      </c>
      <c r="K57" s="7">
        <f>+'800 - ALL'!K47</f>
        <v>0</v>
      </c>
      <c r="L57" s="7">
        <f>+'800 - ALL'!L47</f>
        <v>18</v>
      </c>
      <c r="M57" s="7">
        <f>+'800 - ALL'!M47</f>
        <v>0</v>
      </c>
      <c r="N57" s="7">
        <f>+'800 - ALL'!N47</f>
        <v>0</v>
      </c>
      <c r="O57" s="7">
        <f>+'800 - ALL'!O47</f>
        <v>5</v>
      </c>
      <c r="P57" s="7">
        <f>+'800 - ALL'!P47</f>
        <v>0</v>
      </c>
      <c r="Q57" s="7">
        <f>+'800 - ALL'!Q47</f>
        <v>0</v>
      </c>
      <c r="R57" s="7">
        <f>+'800 - ALL'!R47</f>
        <v>0</v>
      </c>
      <c r="S57" s="7">
        <f>+'800 - ALL'!S47</f>
        <v>0</v>
      </c>
      <c r="T57" s="7">
        <f>+'800 - ALL'!T47</f>
        <v>0</v>
      </c>
      <c r="U57" s="7">
        <f>+'800 - ALL'!U47</f>
        <v>0</v>
      </c>
      <c r="V57" s="7">
        <f>+'800 - ALL'!V47</f>
        <v>0</v>
      </c>
      <c r="W57" s="7">
        <f>+'800 - ALL'!W47</f>
        <v>0</v>
      </c>
      <c r="X57" s="7">
        <f>+'800 - ALL'!X47</f>
        <v>4</v>
      </c>
      <c r="Y57" s="7">
        <f>+'800 - ALL'!Y47</f>
        <v>0</v>
      </c>
      <c r="Z57" s="56">
        <f t="shared" si="6"/>
        <v>36</v>
      </c>
    </row>
    <row r="58" spans="1:26" ht="14.25" customHeight="1" x14ac:dyDescent="0.25">
      <c r="A58" s="7" t="s">
        <v>1147</v>
      </c>
      <c r="B58" s="7">
        <f>+'1600mm - ALL'!B36</f>
        <v>0</v>
      </c>
      <c r="C58" s="7">
        <f>+'1600mm - ALL'!C36</f>
        <v>0</v>
      </c>
      <c r="D58" s="7">
        <f>+'1600mm - ALL'!D36</f>
        <v>0</v>
      </c>
      <c r="E58" s="7">
        <f>+'1600mm - ALL'!E36</f>
        <v>6</v>
      </c>
      <c r="F58" s="7">
        <f>+'1600mm - ALL'!F36</f>
        <v>0</v>
      </c>
      <c r="G58" s="7">
        <f>+'1600mm - ALL'!G36</f>
        <v>0</v>
      </c>
      <c r="H58" s="7">
        <f>+'1600mm - ALL'!H36</f>
        <v>0</v>
      </c>
      <c r="I58" s="7">
        <f>+'1600mm - ALL'!I36</f>
        <v>0</v>
      </c>
      <c r="J58" s="7">
        <f>+'1600mm - ALL'!J36</f>
        <v>0</v>
      </c>
      <c r="K58" s="7">
        <f>+'1600mm - ALL'!K36</f>
        <v>0</v>
      </c>
      <c r="L58" s="7">
        <f>+'1600mm - ALL'!L36</f>
        <v>15</v>
      </c>
      <c r="M58" s="7">
        <f>+'1600mm - ALL'!M36</f>
        <v>0</v>
      </c>
      <c r="N58" s="7">
        <f>+'1600mm - ALL'!N36</f>
        <v>0</v>
      </c>
      <c r="O58" s="7">
        <f>+'1600mm - ALL'!O36</f>
        <v>0</v>
      </c>
      <c r="P58" s="7">
        <f>+'1600mm - ALL'!P36</f>
        <v>0</v>
      </c>
      <c r="Q58" s="7">
        <f>+'1600mm - ALL'!Q36</f>
        <v>0</v>
      </c>
      <c r="R58" s="7">
        <f>+'1600mm - ALL'!R36</f>
        <v>0</v>
      </c>
      <c r="S58" s="7">
        <f>+'1600mm - ALL'!S36</f>
        <v>0</v>
      </c>
      <c r="T58" s="7">
        <f>+'1600mm - ALL'!T36</f>
        <v>0</v>
      </c>
      <c r="U58" s="7">
        <f>+'1600mm - ALL'!U36</f>
        <v>0</v>
      </c>
      <c r="V58" s="7">
        <f>+'1600mm - ALL'!V36</f>
        <v>0</v>
      </c>
      <c r="W58" s="7">
        <f>+'1600mm - ALL'!W36</f>
        <v>0</v>
      </c>
      <c r="X58" s="7">
        <f>+'1600mm - ALL'!X36</f>
        <v>8</v>
      </c>
      <c r="Y58" s="7">
        <f>+'1600mm - ALL'!Y36</f>
        <v>0</v>
      </c>
      <c r="Z58" s="56">
        <f t="shared" si="6"/>
        <v>29</v>
      </c>
    </row>
    <row r="59" spans="1:26" ht="14.25" customHeight="1" x14ac:dyDescent="0.25">
      <c r="A59" s="7" t="s">
        <v>1148</v>
      </c>
      <c r="B59" s="7">
        <f>+'3200-ALL'!B24</f>
        <v>0</v>
      </c>
      <c r="C59" s="7">
        <f>+'3200-ALL'!C24</f>
        <v>0</v>
      </c>
      <c r="D59" s="7">
        <f>+'3200-ALL'!D24</f>
        <v>0</v>
      </c>
      <c r="E59" s="7">
        <f>+'3200-ALL'!E24</f>
        <v>4</v>
      </c>
      <c r="F59" s="7">
        <f>+'3200-ALL'!F24</f>
        <v>0</v>
      </c>
      <c r="G59" s="7">
        <f>+'3200-ALL'!G24</f>
        <v>0</v>
      </c>
      <c r="H59" s="7">
        <f>+'3200-ALL'!H24</f>
        <v>0</v>
      </c>
      <c r="I59" s="7">
        <f>+'3200-ALL'!I24</f>
        <v>0</v>
      </c>
      <c r="J59" s="7">
        <f>+'3200-ALL'!J24</f>
        <v>0</v>
      </c>
      <c r="K59" s="7">
        <f>+'3200-ALL'!K24</f>
        <v>0</v>
      </c>
      <c r="L59" s="7">
        <f>+'3200-ALL'!L24</f>
        <v>8</v>
      </c>
      <c r="M59" s="7">
        <f>+'3200-ALL'!M24</f>
        <v>0</v>
      </c>
      <c r="N59" s="7">
        <f>+'3200-ALL'!N24</f>
        <v>0</v>
      </c>
      <c r="O59" s="7">
        <f>+'3200-ALL'!O24</f>
        <v>0</v>
      </c>
      <c r="P59" s="7">
        <f>+'3200-ALL'!P24</f>
        <v>0</v>
      </c>
      <c r="Q59" s="7">
        <f>+'3200-ALL'!Q24</f>
        <v>0</v>
      </c>
      <c r="R59" s="7">
        <f>+'3200-ALL'!R24</f>
        <v>0</v>
      </c>
      <c r="S59" s="7">
        <f>+'3200-ALL'!S24</f>
        <v>0</v>
      </c>
      <c r="T59" s="7">
        <f>+'3200-ALL'!T24</f>
        <v>0</v>
      </c>
      <c r="U59" s="7">
        <f>+'3200-ALL'!U24</f>
        <v>0</v>
      </c>
      <c r="V59" s="7">
        <f>+'3200-ALL'!V24</f>
        <v>0</v>
      </c>
      <c r="W59" s="7">
        <f>+'3200-ALL'!W24</f>
        <v>0</v>
      </c>
      <c r="X59" s="7">
        <f>+'3200-ALL'!X24</f>
        <v>21</v>
      </c>
      <c r="Y59" s="7">
        <f>+'3200-ALL'!Y24</f>
        <v>0</v>
      </c>
      <c r="Z59" s="56">
        <f t="shared" si="6"/>
        <v>33</v>
      </c>
    </row>
    <row r="60" spans="1:26" ht="14.25" customHeight="1" x14ac:dyDescent="0.25">
      <c r="A60" s="7" t="s">
        <v>1132</v>
      </c>
      <c r="B60" s="7">
        <f>+'4X800r'!B18</f>
        <v>0</v>
      </c>
      <c r="C60" s="7">
        <f>+'4X800r'!C18</f>
        <v>0</v>
      </c>
      <c r="D60" s="7">
        <f>+'4X800r'!D18</f>
        <v>0</v>
      </c>
      <c r="E60" s="7">
        <f>+'4X800r'!E18</f>
        <v>0</v>
      </c>
      <c r="F60" s="7">
        <f>+'4X800r'!F18</f>
        <v>0</v>
      </c>
      <c r="G60" s="7">
        <f>+'4X800r'!G18</f>
        <v>0</v>
      </c>
      <c r="H60" s="7">
        <f>+'4X800r'!H18</f>
        <v>0</v>
      </c>
      <c r="I60" s="7">
        <f>+'4X800r'!I18</f>
        <v>0</v>
      </c>
      <c r="J60" s="7">
        <f>+'4X800r'!J18</f>
        <v>0</v>
      </c>
      <c r="K60" s="7">
        <f>+'4X800r'!K18</f>
        <v>0</v>
      </c>
      <c r="L60" s="7">
        <f>+'4X800r'!L18</f>
        <v>8</v>
      </c>
      <c r="M60" s="7">
        <f>+'4X800r'!M18</f>
        <v>0</v>
      </c>
      <c r="N60" s="7">
        <f>+'4X800r'!N18</f>
        <v>0</v>
      </c>
      <c r="O60" s="7">
        <f>+'4X800r'!O18</f>
        <v>0</v>
      </c>
      <c r="P60" s="7">
        <f>+'4X800r'!P18</f>
        <v>0</v>
      </c>
      <c r="Q60" s="7">
        <f>+'4X800r'!Q18</f>
        <v>0</v>
      </c>
      <c r="R60" s="7">
        <f>+'4X800r'!R18</f>
        <v>0</v>
      </c>
      <c r="S60" s="7">
        <f>+'4X800r'!S18</f>
        <v>0</v>
      </c>
      <c r="T60" s="7">
        <f>+'4X800r'!T18</f>
        <v>0</v>
      </c>
      <c r="U60" s="7">
        <f>+'4X800r'!U18</f>
        <v>0</v>
      </c>
      <c r="V60" s="7">
        <f>+'4X800r'!V18</f>
        <v>0</v>
      </c>
      <c r="W60" s="7">
        <f>+'4X800r'!W18</f>
        <v>0</v>
      </c>
      <c r="X60" s="7">
        <f>+'4X800r'!X18</f>
        <v>10</v>
      </c>
      <c r="Y60" s="7">
        <f>+'4X800r'!Y18</f>
        <v>0</v>
      </c>
      <c r="Z60" s="56">
        <f t="shared" si="6"/>
        <v>18</v>
      </c>
    </row>
    <row r="61" spans="1:26" ht="14.25" customHeight="1" x14ac:dyDescent="0.25">
      <c r="A61" s="7" t="s">
        <v>1149</v>
      </c>
      <c r="B61" s="7">
        <f>+'4x100 - ALL'!B41</f>
        <v>0</v>
      </c>
      <c r="C61" s="7">
        <f>+'4x100 - ALL'!C41</f>
        <v>0</v>
      </c>
      <c r="D61" s="7">
        <f>+'4x100 - ALL'!D41</f>
        <v>0</v>
      </c>
      <c r="E61" s="7">
        <f>+'4x100 - ALL'!E41</f>
        <v>10</v>
      </c>
      <c r="F61" s="7">
        <f>+'4x100 - ALL'!F41</f>
        <v>0</v>
      </c>
      <c r="G61" s="7">
        <f>+'4x100 - ALL'!G41</f>
        <v>0</v>
      </c>
      <c r="H61" s="7">
        <f>+'4x100 - ALL'!H41</f>
        <v>0</v>
      </c>
      <c r="I61" s="7">
        <f>+'4x100 - ALL'!I41</f>
        <v>0</v>
      </c>
      <c r="J61" s="7">
        <f>+'4x100 - ALL'!J41</f>
        <v>0</v>
      </c>
      <c r="K61" s="7">
        <f>+'4x100 - ALL'!K41</f>
        <v>0</v>
      </c>
      <c r="L61" s="7">
        <f>+'4x100 - ALL'!L41</f>
        <v>11</v>
      </c>
      <c r="M61" s="7">
        <f>+'4x100 - ALL'!M41</f>
        <v>0</v>
      </c>
      <c r="N61" s="7">
        <f>+'4x100 - ALL'!N41</f>
        <v>0</v>
      </c>
      <c r="O61" s="7">
        <f>+'4x100 - ALL'!O41</f>
        <v>0</v>
      </c>
      <c r="P61" s="7">
        <f>+'4x100 - ALL'!P41</f>
        <v>0</v>
      </c>
      <c r="Q61" s="7">
        <f>+'4x100 - ALL'!Q41</f>
        <v>0</v>
      </c>
      <c r="R61" s="7">
        <f>+'4x100 - ALL'!R41</f>
        <v>0</v>
      </c>
      <c r="S61" s="7">
        <f>+'4x100 - ALL'!S41</f>
        <v>0</v>
      </c>
      <c r="T61" s="7">
        <f>+'4x100 - ALL'!T41</f>
        <v>0</v>
      </c>
      <c r="U61" s="7">
        <f>+'4x100 - ALL'!U41</f>
        <v>0</v>
      </c>
      <c r="V61" s="7">
        <f>+'4x100 - ALL'!V41</f>
        <v>0</v>
      </c>
      <c r="W61" s="7">
        <f>+'4x100 - ALL'!W41</f>
        <v>0</v>
      </c>
      <c r="X61" s="7">
        <f>+'4x100 - ALL'!X41</f>
        <v>8</v>
      </c>
      <c r="Y61" s="7">
        <f>+'4x100 - ALL'!Y41</f>
        <v>0</v>
      </c>
      <c r="Z61" s="56">
        <f t="shared" si="6"/>
        <v>29</v>
      </c>
    </row>
    <row r="62" spans="1:26" ht="14.25" customHeight="1" x14ac:dyDescent="0.25">
      <c r="A62" s="7" t="s">
        <v>1150</v>
      </c>
      <c r="B62" s="7">
        <f>+'4x400 - ALL'!B35</f>
        <v>0</v>
      </c>
      <c r="C62" s="7">
        <f>+'4x400 - ALL'!C35</f>
        <v>0</v>
      </c>
      <c r="D62" s="7">
        <f>+'4x400 - ALL'!D35</f>
        <v>0</v>
      </c>
      <c r="E62" s="7">
        <f>+'4x400 - ALL'!E35</f>
        <v>5</v>
      </c>
      <c r="F62" s="7">
        <f>+'4x400 - ALL'!F35</f>
        <v>0</v>
      </c>
      <c r="G62" s="7">
        <f>+'4x400 - ALL'!G35</f>
        <v>0</v>
      </c>
      <c r="H62" s="7">
        <f>+'4x400 - ALL'!H35</f>
        <v>0</v>
      </c>
      <c r="I62" s="7">
        <f>+'4x400 - ALL'!I35</f>
        <v>0</v>
      </c>
      <c r="J62" s="7">
        <f>+'4x400 - ALL'!J35</f>
        <v>0</v>
      </c>
      <c r="K62" s="7">
        <f>+'4x400 - ALL'!K35</f>
        <v>0</v>
      </c>
      <c r="L62" s="7">
        <f>+'4x400 - ALL'!L35</f>
        <v>16</v>
      </c>
      <c r="M62" s="7">
        <f>+'4x400 - ALL'!M35</f>
        <v>0</v>
      </c>
      <c r="N62" s="7">
        <f>+'4x400 - ALL'!N35</f>
        <v>0</v>
      </c>
      <c r="O62" s="7">
        <f>+'4x400 - ALL'!O35</f>
        <v>8</v>
      </c>
      <c r="P62" s="7">
        <f>+'4x400 - ALL'!P35</f>
        <v>0</v>
      </c>
      <c r="Q62" s="7">
        <f>+'4x400 - ALL'!Q35</f>
        <v>0</v>
      </c>
      <c r="R62" s="7">
        <f>+'4x400 - ALL'!R35</f>
        <v>0</v>
      </c>
      <c r="S62" s="7">
        <f>+'4x400 - ALL'!S35</f>
        <v>0</v>
      </c>
      <c r="T62" s="7">
        <f>+'4x400 - ALL'!T35</f>
        <v>0</v>
      </c>
      <c r="U62" s="7">
        <f>+'4x400 - ALL'!U35</f>
        <v>0</v>
      </c>
      <c r="V62" s="7">
        <f>+'4x400 - ALL'!V35</f>
        <v>0</v>
      </c>
      <c r="W62" s="7">
        <f>+'4x400 - ALL'!W35</f>
        <v>0</v>
      </c>
      <c r="X62" s="7">
        <f>+'4x400 - ALL'!X35</f>
        <v>7</v>
      </c>
      <c r="Y62" s="7">
        <f>+'4x400 - ALL'!Y35</f>
        <v>0</v>
      </c>
      <c r="Z62" s="56">
        <f t="shared" si="6"/>
        <v>36</v>
      </c>
    </row>
    <row r="63" spans="1:26" ht="14.25" customHeight="1" x14ac:dyDescent="0.25">
      <c r="A63" s="7" t="s">
        <v>1151</v>
      </c>
      <c r="B63" s="7">
        <f>+'TRIPLE JUMP'!B32</f>
        <v>0</v>
      </c>
      <c r="C63" s="7">
        <f>+'TRIPLE JUMP'!C32</f>
        <v>0</v>
      </c>
      <c r="D63" s="7">
        <f>+'TRIPLE JUMP'!D32</f>
        <v>0</v>
      </c>
      <c r="E63" s="7">
        <f>+'TRIPLE JUMP'!E32</f>
        <v>6</v>
      </c>
      <c r="F63" s="7">
        <f>+'TRIPLE JUMP'!F32</f>
        <v>0</v>
      </c>
      <c r="G63" s="7">
        <f>+'TRIPLE JUMP'!G32</f>
        <v>0</v>
      </c>
      <c r="H63" s="7">
        <f>+'TRIPLE JUMP'!H32</f>
        <v>0</v>
      </c>
      <c r="I63" s="7">
        <f>+'TRIPLE JUMP'!I32</f>
        <v>0</v>
      </c>
      <c r="J63" s="7">
        <f>+'TRIPLE JUMP'!J32</f>
        <v>0</v>
      </c>
      <c r="K63" s="7">
        <f>+'TRIPLE JUMP'!K32</f>
        <v>0</v>
      </c>
      <c r="L63" s="7">
        <f>+'TRIPLE JUMP'!L32</f>
        <v>0</v>
      </c>
      <c r="M63" s="7">
        <f>+'TRIPLE JUMP'!M32</f>
        <v>0</v>
      </c>
      <c r="N63" s="7">
        <f>+'TRIPLE JUMP'!N32</f>
        <v>0</v>
      </c>
      <c r="O63" s="7">
        <f>+'TRIPLE JUMP'!O32</f>
        <v>8</v>
      </c>
      <c r="P63" s="7">
        <f>+'TRIPLE JUMP'!P32</f>
        <v>0</v>
      </c>
      <c r="Q63" s="7">
        <f>+'TRIPLE JUMP'!Q32</f>
        <v>0</v>
      </c>
      <c r="R63" s="7">
        <f>+'TRIPLE JUMP'!R32</f>
        <v>0</v>
      </c>
      <c r="S63" s="7">
        <f>+'TRIPLE JUMP'!S32</f>
        <v>0</v>
      </c>
      <c r="T63" s="7">
        <f>+'TRIPLE JUMP'!T32</f>
        <v>0</v>
      </c>
      <c r="U63" s="7">
        <f>+'TRIPLE JUMP'!U32</f>
        <v>0</v>
      </c>
      <c r="V63" s="7">
        <f>+'TRIPLE JUMP'!V32</f>
        <v>0</v>
      </c>
      <c r="W63" s="7">
        <f>+'TRIPLE JUMP'!W32</f>
        <v>0</v>
      </c>
      <c r="X63" s="7">
        <f>+'TRIPLE JUMP'!X32</f>
        <v>15</v>
      </c>
      <c r="Y63" s="7">
        <f>+'TRIPLE JUMP'!Y32</f>
        <v>0</v>
      </c>
      <c r="Z63" s="56">
        <f t="shared" si="6"/>
        <v>29</v>
      </c>
    </row>
    <row r="64" spans="1:26" ht="14.25" customHeight="1" x14ac:dyDescent="0.25">
      <c r="A64" s="7" t="s">
        <v>1152</v>
      </c>
      <c r="B64" s="7">
        <f>+'SHOT PUT'!B134</f>
        <v>0</v>
      </c>
      <c r="C64" s="7">
        <f>+'SHOT PUT'!C134</f>
        <v>0</v>
      </c>
      <c r="D64" s="7">
        <f>+'SHOT PUT'!D134</f>
        <v>0</v>
      </c>
      <c r="E64" s="7">
        <f>+'SHOT PUT'!E134</f>
        <v>0</v>
      </c>
      <c r="F64" s="7">
        <f>+'SHOT PUT'!F134</f>
        <v>0</v>
      </c>
      <c r="G64" s="7">
        <f>+'SHOT PUT'!G134</f>
        <v>0</v>
      </c>
      <c r="H64" s="7">
        <f>+'SHOT PUT'!H134</f>
        <v>0</v>
      </c>
      <c r="I64" s="7">
        <f>+'SHOT PUT'!I134</f>
        <v>0</v>
      </c>
      <c r="J64" s="7">
        <f>+'SHOT PUT'!J134</f>
        <v>0</v>
      </c>
      <c r="K64" s="7">
        <f>+'SHOT PUT'!K134</f>
        <v>0</v>
      </c>
      <c r="L64" s="7">
        <f>+'SHOT PUT'!L134</f>
        <v>0</v>
      </c>
      <c r="M64" s="7">
        <f>+'SHOT PUT'!M134</f>
        <v>0</v>
      </c>
      <c r="N64" s="7">
        <f>+'SHOT PUT'!N134</f>
        <v>0</v>
      </c>
      <c r="O64" s="7">
        <f>+'SHOT PUT'!O134</f>
        <v>0</v>
      </c>
      <c r="P64" s="7">
        <f>+'SHOT PUT'!P134</f>
        <v>0</v>
      </c>
      <c r="Q64" s="7">
        <f>+'SHOT PUT'!Q134</f>
        <v>0</v>
      </c>
      <c r="R64" s="7">
        <f>+'SHOT PUT'!R134</f>
        <v>0</v>
      </c>
      <c r="S64" s="7">
        <f>+'SHOT PUT'!S134</f>
        <v>0</v>
      </c>
      <c r="T64" s="7">
        <f>+'SHOT PUT'!T134</f>
        <v>0</v>
      </c>
      <c r="U64" s="7">
        <f>+'SHOT PUT'!U134</f>
        <v>0</v>
      </c>
      <c r="V64" s="7">
        <f>+'SHOT PUT'!V134</f>
        <v>0</v>
      </c>
      <c r="W64" s="7">
        <f>+'SHOT PUT'!W134</f>
        <v>0</v>
      </c>
      <c r="X64" s="7">
        <f>+'SHOT PUT'!X134</f>
        <v>0</v>
      </c>
      <c r="Y64" s="7">
        <f>+'SHOT PUT'!Y134</f>
        <v>0</v>
      </c>
      <c r="Z64" s="56">
        <f t="shared" si="6"/>
        <v>0</v>
      </c>
    </row>
    <row r="65" spans="1:26" ht="14.25" customHeight="1" x14ac:dyDescent="0.25">
      <c r="A65" s="7" t="s">
        <v>1153</v>
      </c>
      <c r="B65" s="7">
        <f>+DISCUS!B116</f>
        <v>0</v>
      </c>
      <c r="C65" s="7">
        <f>+DISCUS!C116</f>
        <v>0</v>
      </c>
      <c r="D65" s="7">
        <f>+DISCUS!D116</f>
        <v>0</v>
      </c>
      <c r="E65" s="7">
        <f>+DISCUS!E116</f>
        <v>0</v>
      </c>
      <c r="F65" s="7">
        <f>+DISCUS!F116</f>
        <v>0</v>
      </c>
      <c r="G65" s="7">
        <f>+DISCUS!G116</f>
        <v>0</v>
      </c>
      <c r="H65" s="7">
        <f>+DISCUS!H116</f>
        <v>0</v>
      </c>
      <c r="I65" s="7">
        <f>+DISCUS!I116</f>
        <v>0</v>
      </c>
      <c r="J65" s="7">
        <f>+DISCUS!J116</f>
        <v>0</v>
      </c>
      <c r="K65" s="7">
        <f>+DISCUS!K116</f>
        <v>0</v>
      </c>
      <c r="L65" s="7">
        <f>+DISCUS!L116</f>
        <v>0</v>
      </c>
      <c r="M65" s="7">
        <f>+DISCUS!M116</f>
        <v>0</v>
      </c>
      <c r="N65" s="7">
        <f>+DISCUS!N116</f>
        <v>0</v>
      </c>
      <c r="O65" s="7">
        <f>+DISCUS!O116</f>
        <v>0</v>
      </c>
      <c r="P65" s="7">
        <f>+DISCUS!P116</f>
        <v>0</v>
      </c>
      <c r="Q65" s="7">
        <f>+DISCUS!Q116</f>
        <v>0</v>
      </c>
      <c r="R65" s="7">
        <f>+DISCUS!R116</f>
        <v>0</v>
      </c>
      <c r="S65" s="7">
        <f>+DISCUS!S116</f>
        <v>0</v>
      </c>
      <c r="T65" s="7">
        <f>+DISCUS!T116</f>
        <v>0</v>
      </c>
      <c r="U65" s="7">
        <f>+DISCUS!U116</f>
        <v>0</v>
      </c>
      <c r="V65" s="7">
        <f>+DISCUS!V116</f>
        <v>0</v>
      </c>
      <c r="W65" s="7">
        <f>+DISCUS!W116</f>
        <v>0</v>
      </c>
      <c r="X65" s="7">
        <f>+DISCUS!X116</f>
        <v>0</v>
      </c>
      <c r="Y65" s="7">
        <f>+DISCUS!Y116</f>
        <v>0</v>
      </c>
      <c r="Z65" s="56">
        <f t="shared" si="6"/>
        <v>0</v>
      </c>
    </row>
    <row r="66" spans="1:26" ht="14.25" customHeight="1" x14ac:dyDescent="0.25">
      <c r="A66" s="7" t="s">
        <v>1154</v>
      </c>
      <c r="B66" s="7">
        <f>+'Turbo Jav'!B238</f>
        <v>0</v>
      </c>
      <c r="C66" s="7">
        <f>+'Turbo Jav'!C238</f>
        <v>0</v>
      </c>
      <c r="D66" s="7">
        <f>+'Turbo Jav'!D238</f>
        <v>0</v>
      </c>
      <c r="E66" s="7">
        <f>+'Turbo Jav'!E238</f>
        <v>0</v>
      </c>
      <c r="F66" s="7">
        <f>+'Turbo Jav'!F238</f>
        <v>0</v>
      </c>
      <c r="G66" s="7">
        <f>+'Turbo Jav'!G238</f>
        <v>0</v>
      </c>
      <c r="H66" s="7">
        <f>+'Turbo Jav'!H238</f>
        <v>0</v>
      </c>
      <c r="I66" s="7">
        <f>+'Turbo Jav'!I238</f>
        <v>0</v>
      </c>
      <c r="J66" s="7">
        <f>+'Turbo Jav'!J238</f>
        <v>0</v>
      </c>
      <c r="K66" s="7">
        <f>+'Turbo Jav'!K238</f>
        <v>0</v>
      </c>
      <c r="L66" s="7">
        <f>+'Turbo Jav'!L238</f>
        <v>0</v>
      </c>
      <c r="M66" s="7">
        <f>+'Turbo Jav'!M238</f>
        <v>0</v>
      </c>
      <c r="N66" s="7">
        <f>+'Turbo Jav'!N238</f>
        <v>0</v>
      </c>
      <c r="O66" s="7">
        <f>+'Turbo Jav'!O238</f>
        <v>0</v>
      </c>
      <c r="P66" s="7">
        <f>+'Turbo Jav'!P238</f>
        <v>0</v>
      </c>
      <c r="Q66" s="7">
        <f>+'Turbo Jav'!Q238</f>
        <v>0</v>
      </c>
      <c r="R66" s="7">
        <f>+'Turbo Jav'!R238</f>
        <v>0</v>
      </c>
      <c r="S66" s="7">
        <f>+'Turbo Jav'!S238</f>
        <v>0</v>
      </c>
      <c r="T66" s="7">
        <f>+'Turbo Jav'!T238</f>
        <v>0</v>
      </c>
      <c r="U66" s="7">
        <f>+'Turbo Jav'!U238</f>
        <v>0</v>
      </c>
      <c r="V66" s="7">
        <f>+'Turbo Jav'!V238</f>
        <v>0</v>
      </c>
      <c r="W66" s="7">
        <f>+'Turbo Jav'!W238</f>
        <v>0</v>
      </c>
      <c r="X66" s="7">
        <f>+'Turbo Jav'!X238</f>
        <v>0</v>
      </c>
      <c r="Y66" s="7">
        <f>+'Turbo Jav'!Y238</f>
        <v>0</v>
      </c>
      <c r="Z66" s="56">
        <f t="shared" si="6"/>
        <v>0</v>
      </c>
    </row>
    <row r="67" spans="1:26" ht="14.25" customHeight="1" x14ac:dyDescent="0.25">
      <c r="A67" s="7" t="s">
        <v>1155</v>
      </c>
      <c r="B67" s="7">
        <f>+'LONG JUMP'!B73</f>
        <v>0</v>
      </c>
      <c r="C67" s="7">
        <f>+'LONG JUMP'!C73</f>
        <v>0</v>
      </c>
      <c r="D67" s="7">
        <f>+'LONG JUMP'!D73</f>
        <v>0</v>
      </c>
      <c r="E67" s="7">
        <f>+'LONG JUMP'!E73</f>
        <v>6</v>
      </c>
      <c r="F67" s="7">
        <f>+'LONG JUMP'!F73</f>
        <v>0</v>
      </c>
      <c r="G67" s="7">
        <f>+'LONG JUMP'!G73</f>
        <v>0</v>
      </c>
      <c r="H67" s="7">
        <f>+'LONG JUMP'!H73</f>
        <v>0</v>
      </c>
      <c r="I67" s="7">
        <f>+'LONG JUMP'!I73</f>
        <v>0</v>
      </c>
      <c r="J67" s="7">
        <f>+'LONG JUMP'!J73</f>
        <v>0</v>
      </c>
      <c r="K67" s="7">
        <f>+'LONG JUMP'!K73</f>
        <v>0</v>
      </c>
      <c r="L67" s="7">
        <f>+'LONG JUMP'!L73</f>
        <v>13</v>
      </c>
      <c r="M67" s="7">
        <f>+'LONG JUMP'!M73</f>
        <v>0</v>
      </c>
      <c r="N67" s="7">
        <f>+'LONG JUMP'!N73</f>
        <v>0</v>
      </c>
      <c r="O67" s="7">
        <f>+'LONG JUMP'!O73</f>
        <v>8</v>
      </c>
      <c r="P67" s="7">
        <f>+'LONG JUMP'!P73</f>
        <v>0</v>
      </c>
      <c r="Q67" s="7">
        <f>+'LONG JUMP'!Q73</f>
        <v>0</v>
      </c>
      <c r="R67" s="7">
        <f>+'LONG JUMP'!R73</f>
        <v>0</v>
      </c>
      <c r="S67" s="7">
        <f>+'LONG JUMP'!S73</f>
        <v>0</v>
      </c>
      <c r="T67" s="7">
        <f>+'LONG JUMP'!T73</f>
        <v>0</v>
      </c>
      <c r="U67" s="7">
        <f>+'LONG JUMP'!U73</f>
        <v>0</v>
      </c>
      <c r="V67" s="7">
        <f>+'LONG JUMP'!V73</f>
        <v>0</v>
      </c>
      <c r="W67" s="7">
        <f>+'LONG JUMP'!W73</f>
        <v>0</v>
      </c>
      <c r="X67" s="7">
        <f>+'LONG JUMP'!X73</f>
        <v>12</v>
      </c>
      <c r="Y67" s="7">
        <f>+'LONG JUMP'!Y73</f>
        <v>0</v>
      </c>
      <c r="Z67" s="56">
        <f t="shared" si="6"/>
        <v>39</v>
      </c>
    </row>
    <row r="68" spans="1:26" ht="14.25" customHeight="1" x14ac:dyDescent="0.25">
      <c r="A68" s="116" t="s">
        <v>1156</v>
      </c>
      <c r="B68" s="121">
        <f t="shared" ref="B68:Y68" si="7">SUM(B52:B67)</f>
        <v>0</v>
      </c>
      <c r="C68" s="121">
        <f t="shared" si="7"/>
        <v>0</v>
      </c>
      <c r="D68" s="121">
        <f t="shared" si="7"/>
        <v>0</v>
      </c>
      <c r="E68" s="121">
        <f t="shared" si="7"/>
        <v>66</v>
      </c>
      <c r="F68" s="121">
        <f t="shared" si="7"/>
        <v>0</v>
      </c>
      <c r="G68" s="121">
        <f t="shared" si="7"/>
        <v>0</v>
      </c>
      <c r="H68" s="121">
        <f t="shared" si="7"/>
        <v>0</v>
      </c>
      <c r="I68" s="121">
        <f t="shared" si="7"/>
        <v>0</v>
      </c>
      <c r="J68" s="121">
        <f t="shared" si="7"/>
        <v>0</v>
      </c>
      <c r="K68" s="121">
        <f t="shared" si="7"/>
        <v>0</v>
      </c>
      <c r="L68" s="121">
        <f t="shared" si="7"/>
        <v>124</v>
      </c>
      <c r="M68" s="121">
        <f t="shared" si="7"/>
        <v>0</v>
      </c>
      <c r="N68" s="121">
        <f t="shared" si="7"/>
        <v>0</v>
      </c>
      <c r="O68" s="121">
        <f t="shared" si="7"/>
        <v>74</v>
      </c>
      <c r="P68" s="121">
        <f t="shared" si="7"/>
        <v>0</v>
      </c>
      <c r="Q68" s="121">
        <f t="shared" si="7"/>
        <v>22</v>
      </c>
      <c r="R68" s="121">
        <f t="shared" si="7"/>
        <v>0</v>
      </c>
      <c r="S68" s="121">
        <f t="shared" si="7"/>
        <v>0</v>
      </c>
      <c r="T68" s="121">
        <f t="shared" si="7"/>
        <v>0</v>
      </c>
      <c r="U68" s="121">
        <f t="shared" si="7"/>
        <v>0</v>
      </c>
      <c r="V68" s="121">
        <f t="shared" si="7"/>
        <v>0</v>
      </c>
      <c r="W68" s="121">
        <f t="shared" si="7"/>
        <v>0</v>
      </c>
      <c r="X68" s="121">
        <f t="shared" si="7"/>
        <v>134</v>
      </c>
      <c r="Y68" s="117">
        <f t="shared" si="7"/>
        <v>0</v>
      </c>
      <c r="Z68" s="56"/>
    </row>
    <row r="69" spans="1:26" x14ac:dyDescent="0.25">
      <c r="Z69" s="56"/>
    </row>
    <row r="70" spans="1:26" x14ac:dyDescent="0.25">
      <c r="Z70" s="56"/>
    </row>
    <row r="71" spans="1:26" x14ac:dyDescent="0.25">
      <c r="Z71" s="56"/>
    </row>
    <row r="72" spans="1:26" x14ac:dyDescent="0.25">
      <c r="Z72" s="56"/>
    </row>
    <row r="73" spans="1:26" x14ac:dyDescent="0.25">
      <c r="Z73" s="56"/>
    </row>
    <row r="74" spans="1:26" x14ac:dyDescent="0.25">
      <c r="Z74" s="56"/>
    </row>
    <row r="75" spans="1:26" x14ac:dyDescent="0.25">
      <c r="Z75" s="56"/>
    </row>
    <row r="76" spans="1:26" x14ac:dyDescent="0.25">
      <c r="Z76" s="56"/>
    </row>
    <row r="77" spans="1:26" x14ac:dyDescent="0.25">
      <c r="Z77" s="56"/>
    </row>
    <row r="78" spans="1:26" x14ac:dyDescent="0.25">
      <c r="Z78" s="56"/>
    </row>
    <row r="79" spans="1:26" x14ac:dyDescent="0.25">
      <c r="Z79" s="56"/>
    </row>
    <row r="80" spans="1:26" x14ac:dyDescent="0.25">
      <c r="Z80" s="56"/>
    </row>
    <row r="81" spans="26:26" x14ac:dyDescent="0.25">
      <c r="Z81" s="56"/>
    </row>
    <row r="82" spans="26:26" x14ac:dyDescent="0.25">
      <c r="Z82" s="56"/>
    </row>
    <row r="83" spans="26:26" x14ac:dyDescent="0.25">
      <c r="Z83" s="56"/>
    </row>
    <row r="84" spans="26:26" x14ac:dyDescent="0.25">
      <c r="Z84" s="56"/>
    </row>
    <row r="85" spans="26:26" x14ac:dyDescent="0.25">
      <c r="Z85" s="56"/>
    </row>
    <row r="86" spans="26:26" x14ac:dyDescent="0.25">
      <c r="Z86" s="56"/>
    </row>
    <row r="87" spans="26:26" x14ac:dyDescent="0.25">
      <c r="Z87" s="56"/>
    </row>
    <row r="88" spans="26:26" x14ac:dyDescent="0.25">
      <c r="Z88" s="56"/>
    </row>
    <row r="89" spans="26:26" x14ac:dyDescent="0.25">
      <c r="Z89" s="56"/>
    </row>
    <row r="90" spans="26:26" x14ac:dyDescent="0.25">
      <c r="Z90" s="56"/>
    </row>
    <row r="91" spans="26:26" x14ac:dyDescent="0.25">
      <c r="Z91" s="56"/>
    </row>
    <row r="92" spans="26:26" x14ac:dyDescent="0.25">
      <c r="Z92" s="56"/>
    </row>
    <row r="93" spans="26:26" x14ac:dyDescent="0.25">
      <c r="Z93" s="56"/>
    </row>
    <row r="94" spans="26:26" x14ac:dyDescent="0.25">
      <c r="Z94" s="56"/>
    </row>
    <row r="95" spans="26:26" x14ac:dyDescent="0.25">
      <c r="Z95" s="56"/>
    </row>
    <row r="96" spans="26:26" x14ac:dyDescent="0.25">
      <c r="Z96" s="56"/>
    </row>
    <row r="97" spans="26:26" x14ac:dyDescent="0.25">
      <c r="Z97" s="56"/>
    </row>
    <row r="98" spans="26:26" x14ac:dyDescent="0.25">
      <c r="Z98" s="56"/>
    </row>
    <row r="99" spans="26:26" x14ac:dyDescent="0.25">
      <c r="Z99" s="56"/>
    </row>
    <row r="100" spans="26:26" x14ac:dyDescent="0.25">
      <c r="Z100" s="56"/>
    </row>
    <row r="101" spans="26:26" x14ac:dyDescent="0.25">
      <c r="Z101" s="56"/>
    </row>
    <row r="102" spans="26:26" x14ac:dyDescent="0.25">
      <c r="Z102" s="56"/>
    </row>
    <row r="103" spans="26:26" x14ac:dyDescent="0.25">
      <c r="Z103" s="56"/>
    </row>
    <row r="104" spans="26:26" x14ac:dyDescent="0.25">
      <c r="Z104" s="56"/>
    </row>
    <row r="105" spans="26:26" x14ac:dyDescent="0.25">
      <c r="Z105" s="56"/>
    </row>
    <row r="106" spans="26:26" x14ac:dyDescent="0.25">
      <c r="Z106" s="56"/>
    </row>
    <row r="107" spans="26:26" x14ac:dyDescent="0.25">
      <c r="Z107" s="56"/>
    </row>
    <row r="108" spans="26:26" x14ac:dyDescent="0.25">
      <c r="Z108" s="56"/>
    </row>
    <row r="109" spans="26:26" x14ac:dyDescent="0.25">
      <c r="Z109" s="56"/>
    </row>
    <row r="110" spans="26:26" x14ac:dyDescent="0.25">
      <c r="Z110" s="56"/>
    </row>
    <row r="111" spans="26:26" x14ac:dyDescent="0.25">
      <c r="Z111" s="56"/>
    </row>
    <row r="112" spans="26:26" x14ac:dyDescent="0.25">
      <c r="Z112" s="56"/>
    </row>
    <row r="113" spans="26:26" x14ac:dyDescent="0.25">
      <c r="Z113" s="56"/>
    </row>
    <row r="114" spans="26:26" x14ac:dyDescent="0.25">
      <c r="Z114" s="56"/>
    </row>
    <row r="115" spans="26:26" x14ac:dyDescent="0.25">
      <c r="Z115" s="56"/>
    </row>
    <row r="116" spans="26:26" x14ac:dyDescent="0.25">
      <c r="Z116" s="56"/>
    </row>
    <row r="117" spans="26:26" x14ac:dyDescent="0.25">
      <c r="Z117" s="56"/>
    </row>
    <row r="118" spans="26:26" x14ac:dyDescent="0.25">
      <c r="Z118" s="56"/>
    </row>
    <row r="119" spans="26:26" x14ac:dyDescent="0.25">
      <c r="Z119" s="56"/>
    </row>
    <row r="120" spans="26:26" x14ac:dyDescent="0.25">
      <c r="Z120" s="56"/>
    </row>
    <row r="121" spans="26:26" x14ac:dyDescent="0.25">
      <c r="Z121" s="56"/>
    </row>
    <row r="122" spans="26:26" x14ac:dyDescent="0.25">
      <c r="Z122" s="56"/>
    </row>
    <row r="123" spans="26:26" x14ac:dyDescent="0.25">
      <c r="Z123" s="56"/>
    </row>
    <row r="124" spans="26:26" x14ac:dyDescent="0.25">
      <c r="Z124" s="56"/>
    </row>
    <row r="125" spans="26:26" x14ac:dyDescent="0.25">
      <c r="Z125" s="56"/>
    </row>
    <row r="126" spans="26:26" x14ac:dyDescent="0.25">
      <c r="Z126" s="56"/>
    </row>
    <row r="127" spans="26:26" x14ac:dyDescent="0.25">
      <c r="Z127" s="56"/>
    </row>
    <row r="128" spans="26:26" x14ac:dyDescent="0.25">
      <c r="Z128" s="56"/>
    </row>
    <row r="129" spans="26:26" x14ac:dyDescent="0.25">
      <c r="Z129" s="56"/>
    </row>
    <row r="130" spans="26:26" x14ac:dyDescent="0.25">
      <c r="Z130" s="56"/>
    </row>
    <row r="131" spans="26:26" x14ac:dyDescent="0.25">
      <c r="Z131" s="56"/>
    </row>
    <row r="132" spans="26:26" x14ac:dyDescent="0.25">
      <c r="Z132" s="56"/>
    </row>
    <row r="133" spans="26:26" x14ac:dyDescent="0.25">
      <c r="Z133" s="56"/>
    </row>
    <row r="134" spans="26:26" x14ac:dyDescent="0.25">
      <c r="Z134" s="56"/>
    </row>
    <row r="135" spans="26:26" x14ac:dyDescent="0.25">
      <c r="Z135" s="56"/>
    </row>
    <row r="136" spans="26:26" x14ac:dyDescent="0.25">
      <c r="Z136" s="56"/>
    </row>
    <row r="137" spans="26:26" x14ac:dyDescent="0.25">
      <c r="Z137" s="56"/>
    </row>
    <row r="138" spans="26:26" x14ac:dyDescent="0.25">
      <c r="Z138" s="56"/>
    </row>
    <row r="139" spans="26:26" x14ac:dyDescent="0.25">
      <c r="Z139" s="56"/>
    </row>
    <row r="140" spans="26:26" x14ac:dyDescent="0.25">
      <c r="Z140" s="56"/>
    </row>
    <row r="141" spans="26:26" x14ac:dyDescent="0.25">
      <c r="Z141" s="56"/>
    </row>
    <row r="142" spans="26:26" x14ac:dyDescent="0.25">
      <c r="Z142" s="56"/>
    </row>
    <row r="143" spans="26:26" x14ac:dyDescent="0.25">
      <c r="Z143" s="56"/>
    </row>
    <row r="144" spans="26:26" x14ac:dyDescent="0.25">
      <c r="Z144" s="56"/>
    </row>
    <row r="145" spans="26:26" x14ac:dyDescent="0.25">
      <c r="Z145" s="56"/>
    </row>
    <row r="146" spans="26:26" x14ac:dyDescent="0.25">
      <c r="Z146" s="56"/>
    </row>
    <row r="147" spans="26:26" x14ac:dyDescent="0.25">
      <c r="Z147" s="56"/>
    </row>
    <row r="148" spans="26:26" x14ac:dyDescent="0.25">
      <c r="Z148" s="56"/>
    </row>
    <row r="149" spans="26:26" x14ac:dyDescent="0.25">
      <c r="Z149" s="56"/>
    </row>
    <row r="150" spans="26:26" x14ac:dyDescent="0.25">
      <c r="Z150" s="56"/>
    </row>
    <row r="151" spans="26:26" x14ac:dyDescent="0.25">
      <c r="Z151" s="56"/>
    </row>
    <row r="152" spans="26:26" x14ac:dyDescent="0.25">
      <c r="Z152" s="56"/>
    </row>
    <row r="153" spans="26:26" x14ac:dyDescent="0.25">
      <c r="Z153" s="56"/>
    </row>
    <row r="154" spans="26:26" x14ac:dyDescent="0.25">
      <c r="Z154" s="56"/>
    </row>
    <row r="155" spans="26:26" x14ac:dyDescent="0.25">
      <c r="Z155" s="56"/>
    </row>
    <row r="156" spans="26:26" x14ac:dyDescent="0.25">
      <c r="Z156" s="56"/>
    </row>
    <row r="157" spans="26:26" x14ac:dyDescent="0.25">
      <c r="Z157" s="56"/>
    </row>
    <row r="158" spans="26:26" x14ac:dyDescent="0.25">
      <c r="Z158" s="56"/>
    </row>
    <row r="159" spans="26:26" x14ac:dyDescent="0.25">
      <c r="Z159" s="56"/>
    </row>
    <row r="160" spans="26:26" x14ac:dyDescent="0.25">
      <c r="Z160" s="56"/>
    </row>
    <row r="161" spans="26:26" x14ac:dyDescent="0.25">
      <c r="Z161" s="56"/>
    </row>
    <row r="162" spans="26:26" x14ac:dyDescent="0.25">
      <c r="Z162" s="56"/>
    </row>
    <row r="163" spans="26:26" x14ac:dyDescent="0.25">
      <c r="Z163" s="56"/>
    </row>
    <row r="164" spans="26:26" x14ac:dyDescent="0.25">
      <c r="Z164" s="56"/>
    </row>
    <row r="165" spans="26:26" x14ac:dyDescent="0.25">
      <c r="Z165" s="56"/>
    </row>
    <row r="166" spans="26:26" x14ac:dyDescent="0.25">
      <c r="Z166" s="56"/>
    </row>
    <row r="167" spans="26:26" x14ac:dyDescent="0.25">
      <c r="Z167" s="56"/>
    </row>
    <row r="168" spans="26:26" x14ac:dyDescent="0.25">
      <c r="Z168" s="56"/>
    </row>
    <row r="169" spans="26:26" x14ac:dyDescent="0.25">
      <c r="Z169" s="56"/>
    </row>
    <row r="170" spans="26:26" x14ac:dyDescent="0.25">
      <c r="Z170" s="56"/>
    </row>
    <row r="171" spans="26:26" x14ac:dyDescent="0.25">
      <c r="Z171" s="56"/>
    </row>
    <row r="172" spans="26:26" x14ac:dyDescent="0.25">
      <c r="Z172" s="56"/>
    </row>
    <row r="173" spans="26:26" x14ac:dyDescent="0.25">
      <c r="Z173" s="56"/>
    </row>
    <row r="174" spans="26:26" x14ac:dyDescent="0.25">
      <c r="Z174" s="56"/>
    </row>
    <row r="175" spans="26:26" x14ac:dyDescent="0.25">
      <c r="Z175" s="56"/>
    </row>
    <row r="176" spans="26:26" x14ac:dyDescent="0.25">
      <c r="Z176" s="56"/>
    </row>
    <row r="177" spans="26:26" x14ac:dyDescent="0.25">
      <c r="Z177" s="56"/>
    </row>
    <row r="178" spans="26:26" x14ac:dyDescent="0.25">
      <c r="Z178" s="56"/>
    </row>
    <row r="179" spans="26:26" x14ac:dyDescent="0.25">
      <c r="Z179" s="56"/>
    </row>
    <row r="180" spans="26:26" x14ac:dyDescent="0.25">
      <c r="Z180" s="56"/>
    </row>
    <row r="181" spans="26:26" x14ac:dyDescent="0.25">
      <c r="Z181" s="56"/>
    </row>
    <row r="182" spans="26:26" x14ac:dyDescent="0.25">
      <c r="Z182" s="56"/>
    </row>
    <row r="183" spans="26:26" x14ac:dyDescent="0.25">
      <c r="Z183" s="56"/>
    </row>
    <row r="184" spans="26:26" x14ac:dyDescent="0.25">
      <c r="Z184" s="56"/>
    </row>
    <row r="185" spans="26:26" x14ac:dyDescent="0.25">
      <c r="Z185" s="56"/>
    </row>
    <row r="186" spans="26:26" x14ac:dyDescent="0.25">
      <c r="Z186" s="56"/>
    </row>
    <row r="187" spans="26:26" x14ac:dyDescent="0.25">
      <c r="Z187" s="56"/>
    </row>
    <row r="188" spans="26:26" x14ac:dyDescent="0.25">
      <c r="Z188" s="56"/>
    </row>
    <row r="189" spans="26:26" x14ac:dyDescent="0.25">
      <c r="Z189" s="56"/>
    </row>
    <row r="190" spans="26:26" x14ac:dyDescent="0.25">
      <c r="Z190" s="56"/>
    </row>
    <row r="191" spans="26:26" x14ac:dyDescent="0.25">
      <c r="Z191" s="56"/>
    </row>
    <row r="192" spans="26:26" x14ac:dyDescent="0.25">
      <c r="Z192" s="56"/>
    </row>
    <row r="193" spans="26:26" x14ac:dyDescent="0.25">
      <c r="Z193" s="56"/>
    </row>
    <row r="194" spans="26:26" x14ac:dyDescent="0.25">
      <c r="Z194" s="56"/>
    </row>
    <row r="195" spans="26:26" x14ac:dyDescent="0.25">
      <c r="Z195" s="56"/>
    </row>
    <row r="196" spans="26:26" x14ac:dyDescent="0.25">
      <c r="Z196" s="56"/>
    </row>
    <row r="197" spans="26:26" x14ac:dyDescent="0.25">
      <c r="Z197" s="56"/>
    </row>
    <row r="198" spans="26:26" x14ac:dyDescent="0.25">
      <c r="Z198" s="56"/>
    </row>
    <row r="199" spans="26:26" x14ac:dyDescent="0.25">
      <c r="Z199" s="56"/>
    </row>
    <row r="200" spans="26:26" x14ac:dyDescent="0.25">
      <c r="Z200" s="56"/>
    </row>
    <row r="201" spans="26:26" x14ac:dyDescent="0.25">
      <c r="Z201" s="56"/>
    </row>
    <row r="202" spans="26:26" x14ac:dyDescent="0.25">
      <c r="Z202" s="56"/>
    </row>
    <row r="203" spans="26:26" x14ac:dyDescent="0.25">
      <c r="Z203" s="56"/>
    </row>
    <row r="204" spans="26:26" x14ac:dyDescent="0.25">
      <c r="Z204" s="56"/>
    </row>
    <row r="205" spans="26:26" x14ac:dyDescent="0.25">
      <c r="Z205" s="56"/>
    </row>
    <row r="206" spans="26:26" x14ac:dyDescent="0.25">
      <c r="Z206" s="56"/>
    </row>
    <row r="207" spans="26:26" x14ac:dyDescent="0.25">
      <c r="Z207" s="56"/>
    </row>
    <row r="208" spans="26:26" x14ac:dyDescent="0.25">
      <c r="Z208" s="56"/>
    </row>
    <row r="209" spans="26:26" x14ac:dyDescent="0.25">
      <c r="Z209" s="56"/>
    </row>
    <row r="210" spans="26:26" x14ac:dyDescent="0.25">
      <c r="Z210" s="56"/>
    </row>
    <row r="211" spans="26:26" x14ac:dyDescent="0.25">
      <c r="Z211" s="56"/>
    </row>
    <row r="212" spans="26:26" x14ac:dyDescent="0.25">
      <c r="Z212" s="56"/>
    </row>
    <row r="213" spans="26:26" x14ac:dyDescent="0.25">
      <c r="Z213" s="56"/>
    </row>
    <row r="214" spans="26:26" x14ac:dyDescent="0.25">
      <c r="Z214" s="56"/>
    </row>
    <row r="215" spans="26:26" x14ac:dyDescent="0.25">
      <c r="Z215" s="56"/>
    </row>
    <row r="216" spans="26:26" x14ac:dyDescent="0.25">
      <c r="Z216" s="56"/>
    </row>
    <row r="217" spans="26:26" x14ac:dyDescent="0.25">
      <c r="Z217" s="56"/>
    </row>
    <row r="218" spans="26:26" x14ac:dyDescent="0.25">
      <c r="Z218" s="56"/>
    </row>
    <row r="219" spans="26:26" x14ac:dyDescent="0.25">
      <c r="Z219" s="56"/>
    </row>
    <row r="220" spans="26:26" x14ac:dyDescent="0.25">
      <c r="Z220" s="56"/>
    </row>
    <row r="221" spans="26:26" x14ac:dyDescent="0.25">
      <c r="Z221" s="56"/>
    </row>
    <row r="222" spans="26:26" x14ac:dyDescent="0.25">
      <c r="Z222" s="56"/>
    </row>
    <row r="223" spans="26:26" x14ac:dyDescent="0.25">
      <c r="Z223" s="56"/>
    </row>
    <row r="224" spans="26:26" x14ac:dyDescent="0.25">
      <c r="Z224" s="56"/>
    </row>
    <row r="225" spans="26:26" x14ac:dyDescent="0.25">
      <c r="Z225" s="56"/>
    </row>
    <row r="226" spans="26:26" x14ac:dyDescent="0.25">
      <c r="Z226" s="56"/>
    </row>
    <row r="227" spans="26:26" x14ac:dyDescent="0.25">
      <c r="Z227" s="56"/>
    </row>
    <row r="228" spans="26:26" x14ac:dyDescent="0.25">
      <c r="Z228" s="56"/>
    </row>
    <row r="229" spans="26:26" x14ac:dyDescent="0.25">
      <c r="Z229" s="56"/>
    </row>
    <row r="230" spans="26:26" x14ac:dyDescent="0.25">
      <c r="Z230" s="56"/>
    </row>
    <row r="231" spans="26:26" x14ac:dyDescent="0.25">
      <c r="Z231" s="56"/>
    </row>
    <row r="232" spans="26:26" x14ac:dyDescent="0.25">
      <c r="Z232" s="56"/>
    </row>
    <row r="233" spans="26:26" x14ac:dyDescent="0.25">
      <c r="Z233" s="56"/>
    </row>
    <row r="234" spans="26:26" x14ac:dyDescent="0.25">
      <c r="Z234" s="56"/>
    </row>
    <row r="235" spans="26:26" x14ac:dyDescent="0.25">
      <c r="Z235" s="56"/>
    </row>
    <row r="236" spans="26:26" x14ac:dyDescent="0.25">
      <c r="Z236" s="56"/>
    </row>
    <row r="237" spans="26:26" x14ac:dyDescent="0.25">
      <c r="Z237" s="56"/>
    </row>
    <row r="238" spans="26:26" x14ac:dyDescent="0.25">
      <c r="Z238" s="56"/>
    </row>
    <row r="239" spans="26:26" x14ac:dyDescent="0.25">
      <c r="Z239" s="56"/>
    </row>
    <row r="240" spans="26:26" x14ac:dyDescent="0.25">
      <c r="Z240" s="56"/>
    </row>
    <row r="241" spans="26:26" x14ac:dyDescent="0.25">
      <c r="Z241" s="56"/>
    </row>
    <row r="242" spans="26:26" x14ac:dyDescent="0.25">
      <c r="Z242" s="56"/>
    </row>
    <row r="243" spans="26:26" x14ac:dyDescent="0.25">
      <c r="Z243" s="56"/>
    </row>
    <row r="244" spans="26:26" x14ac:dyDescent="0.25">
      <c r="Z244" s="56"/>
    </row>
    <row r="245" spans="26:26" x14ac:dyDescent="0.25">
      <c r="Z245" s="56"/>
    </row>
    <row r="246" spans="26:26" x14ac:dyDescent="0.25">
      <c r="Z246" s="56"/>
    </row>
    <row r="247" spans="26:26" x14ac:dyDescent="0.25">
      <c r="Z247" s="56"/>
    </row>
    <row r="248" spans="26:26" x14ac:dyDescent="0.25">
      <c r="Z248" s="56"/>
    </row>
    <row r="249" spans="26:26" x14ac:dyDescent="0.25">
      <c r="Z249" s="56"/>
    </row>
    <row r="250" spans="26:26" x14ac:dyDescent="0.25">
      <c r="Z250" s="56"/>
    </row>
    <row r="251" spans="26:26" x14ac:dyDescent="0.25">
      <c r="Z251" s="56"/>
    </row>
    <row r="252" spans="26:26" x14ac:dyDescent="0.25">
      <c r="Z252" s="56"/>
    </row>
    <row r="253" spans="26:26" x14ac:dyDescent="0.25">
      <c r="Z253" s="56"/>
    </row>
    <row r="254" spans="26:26" x14ac:dyDescent="0.25">
      <c r="Z254" s="56"/>
    </row>
    <row r="255" spans="26:26" x14ac:dyDescent="0.25">
      <c r="Z255" s="56"/>
    </row>
    <row r="256" spans="26:26" x14ac:dyDescent="0.25">
      <c r="Z256" s="56"/>
    </row>
    <row r="257" spans="26:26" x14ac:dyDescent="0.25">
      <c r="Z257" s="56"/>
    </row>
    <row r="258" spans="26:26" x14ac:dyDescent="0.25">
      <c r="Z258" s="56"/>
    </row>
    <row r="259" spans="26:26" x14ac:dyDescent="0.25">
      <c r="Z259" s="56"/>
    </row>
    <row r="260" spans="26:26" x14ac:dyDescent="0.25">
      <c r="Z260" s="56"/>
    </row>
    <row r="261" spans="26:26" x14ac:dyDescent="0.25">
      <c r="Z261" s="56"/>
    </row>
    <row r="262" spans="26:26" x14ac:dyDescent="0.25">
      <c r="Z262" s="56"/>
    </row>
    <row r="263" spans="26:26" x14ac:dyDescent="0.25">
      <c r="Z263" s="56"/>
    </row>
    <row r="264" spans="26:26" x14ac:dyDescent="0.25">
      <c r="Z264" s="56"/>
    </row>
    <row r="265" spans="26:26" x14ac:dyDescent="0.25">
      <c r="Z265" s="56"/>
    </row>
    <row r="266" spans="26:26" x14ac:dyDescent="0.25">
      <c r="Z266" s="56"/>
    </row>
    <row r="267" spans="26:26" x14ac:dyDescent="0.25">
      <c r="Z267" s="56"/>
    </row>
    <row r="268" spans="26:26" x14ac:dyDescent="0.25">
      <c r="Z268" s="56"/>
    </row>
    <row r="269" spans="26:26" x14ac:dyDescent="0.25">
      <c r="Z269" s="56"/>
    </row>
    <row r="270" spans="26:26" x14ac:dyDescent="0.25">
      <c r="Z270" s="56"/>
    </row>
    <row r="271" spans="26:26" x14ac:dyDescent="0.25">
      <c r="Z271" s="56"/>
    </row>
    <row r="272" spans="26:26" x14ac:dyDescent="0.25">
      <c r="Z272" s="56"/>
    </row>
    <row r="273" spans="26:26" x14ac:dyDescent="0.25">
      <c r="Z273" s="56"/>
    </row>
    <row r="274" spans="26:26" x14ac:dyDescent="0.25">
      <c r="Z274" s="56"/>
    </row>
    <row r="275" spans="26:26" x14ac:dyDescent="0.25">
      <c r="Z275" s="56"/>
    </row>
    <row r="276" spans="26:26" x14ac:dyDescent="0.25">
      <c r="Z276" s="56"/>
    </row>
    <row r="277" spans="26:26" x14ac:dyDescent="0.25">
      <c r="Z277" s="56"/>
    </row>
    <row r="278" spans="26:26" x14ac:dyDescent="0.25">
      <c r="Z278" s="56"/>
    </row>
    <row r="279" spans="26:26" x14ac:dyDescent="0.25">
      <c r="Z279" s="56"/>
    </row>
    <row r="280" spans="26:26" x14ac:dyDescent="0.25">
      <c r="Z280" s="56"/>
    </row>
    <row r="281" spans="26:26" x14ac:dyDescent="0.25">
      <c r="Z281" s="56"/>
    </row>
    <row r="282" spans="26:26" x14ac:dyDescent="0.25">
      <c r="Z282" s="56"/>
    </row>
    <row r="283" spans="26:26" x14ac:dyDescent="0.25">
      <c r="Z283" s="56"/>
    </row>
    <row r="284" spans="26:26" x14ac:dyDescent="0.25">
      <c r="Z284" s="56"/>
    </row>
    <row r="285" spans="26:26" x14ac:dyDescent="0.25">
      <c r="Z285" s="56"/>
    </row>
    <row r="286" spans="26:26" x14ac:dyDescent="0.25">
      <c r="Z286" s="56"/>
    </row>
    <row r="287" spans="26:26" x14ac:dyDescent="0.25">
      <c r="Z287" s="56"/>
    </row>
    <row r="288" spans="26:26" x14ac:dyDescent="0.25">
      <c r="Z288" s="56"/>
    </row>
    <row r="289" spans="26:26" x14ac:dyDescent="0.25">
      <c r="Z289" s="56"/>
    </row>
    <row r="290" spans="26:26" x14ac:dyDescent="0.25">
      <c r="Z290" s="56"/>
    </row>
    <row r="291" spans="26:26" x14ac:dyDescent="0.25">
      <c r="Z291" s="56"/>
    </row>
    <row r="292" spans="26:26" x14ac:dyDescent="0.25">
      <c r="Z292" s="56"/>
    </row>
    <row r="293" spans="26:26" x14ac:dyDescent="0.25">
      <c r="Z293" s="56"/>
    </row>
    <row r="294" spans="26:26" x14ac:dyDescent="0.25">
      <c r="Z294" s="56"/>
    </row>
    <row r="295" spans="26:26" x14ac:dyDescent="0.25">
      <c r="Z295" s="56"/>
    </row>
    <row r="296" spans="26:26" x14ac:dyDescent="0.25">
      <c r="Z296" s="56"/>
    </row>
    <row r="297" spans="26:26" x14ac:dyDescent="0.25">
      <c r="Z297" s="56"/>
    </row>
    <row r="298" spans="26:26" x14ac:dyDescent="0.25">
      <c r="Z298" s="56"/>
    </row>
    <row r="299" spans="26:26" x14ac:dyDescent="0.25">
      <c r="Z299" s="56"/>
    </row>
    <row r="300" spans="26:26" x14ac:dyDescent="0.25">
      <c r="Z300" s="56"/>
    </row>
    <row r="301" spans="26:26" x14ac:dyDescent="0.25">
      <c r="Z301" s="56"/>
    </row>
    <row r="302" spans="26:26" x14ac:dyDescent="0.25">
      <c r="Z302" s="56"/>
    </row>
    <row r="303" spans="26:26" x14ac:dyDescent="0.25">
      <c r="Z303" s="56"/>
    </row>
    <row r="304" spans="26:26" x14ac:dyDescent="0.25">
      <c r="Z304" s="56"/>
    </row>
    <row r="305" spans="26:26" x14ac:dyDescent="0.25">
      <c r="Z305" s="56"/>
    </row>
    <row r="306" spans="26:26" x14ac:dyDescent="0.25">
      <c r="Z306" s="56"/>
    </row>
    <row r="307" spans="26:26" x14ac:dyDescent="0.25">
      <c r="Z307" s="56"/>
    </row>
    <row r="308" spans="26:26" x14ac:dyDescent="0.25">
      <c r="Z308" s="56"/>
    </row>
    <row r="309" spans="26:26" x14ac:dyDescent="0.25">
      <c r="Z309" s="56"/>
    </row>
    <row r="310" spans="26:26" x14ac:dyDescent="0.25">
      <c r="Z310" s="56"/>
    </row>
    <row r="311" spans="26:26" x14ac:dyDescent="0.25">
      <c r="Z311" s="56"/>
    </row>
    <row r="312" spans="26:26" x14ac:dyDescent="0.25">
      <c r="Z312" s="56"/>
    </row>
    <row r="313" spans="26:26" x14ac:dyDescent="0.25">
      <c r="Z313" s="56"/>
    </row>
    <row r="314" spans="26:26" x14ac:dyDescent="0.25">
      <c r="Z314" s="56"/>
    </row>
    <row r="315" spans="26:26" x14ac:dyDescent="0.25">
      <c r="Z315" s="56"/>
    </row>
    <row r="316" spans="26:26" x14ac:dyDescent="0.25">
      <c r="Z316" s="56"/>
    </row>
    <row r="317" spans="26:26" x14ac:dyDescent="0.25">
      <c r="Z317" s="56"/>
    </row>
    <row r="318" spans="26:26" x14ac:dyDescent="0.25">
      <c r="Z318" s="56"/>
    </row>
    <row r="319" spans="26:26" x14ac:dyDescent="0.25">
      <c r="Z319" s="56"/>
    </row>
    <row r="320" spans="26:26" x14ac:dyDescent="0.25">
      <c r="Z320" s="56"/>
    </row>
    <row r="321" spans="26:26" x14ac:dyDescent="0.25">
      <c r="Z321" s="56"/>
    </row>
    <row r="322" spans="26:26" x14ac:dyDescent="0.25">
      <c r="Z322" s="56"/>
    </row>
    <row r="323" spans="26:26" x14ac:dyDescent="0.25">
      <c r="Z323" s="56"/>
    </row>
    <row r="324" spans="26:26" x14ac:dyDescent="0.25">
      <c r="Z324" s="56"/>
    </row>
    <row r="325" spans="26:26" x14ac:dyDescent="0.25">
      <c r="Z325" s="56"/>
    </row>
    <row r="326" spans="26:26" x14ac:dyDescent="0.25">
      <c r="Z326" s="56"/>
    </row>
    <row r="327" spans="26:26" x14ac:dyDescent="0.25">
      <c r="Z327" s="56"/>
    </row>
    <row r="328" spans="26:26" x14ac:dyDescent="0.25">
      <c r="Z328" s="56"/>
    </row>
    <row r="329" spans="26:26" x14ac:dyDescent="0.25">
      <c r="Z329" s="56"/>
    </row>
    <row r="330" spans="26:26" x14ac:dyDescent="0.25">
      <c r="Z330" s="56"/>
    </row>
    <row r="331" spans="26:26" x14ac:dyDescent="0.25">
      <c r="Z331" s="56"/>
    </row>
    <row r="332" spans="26:26" x14ac:dyDescent="0.25">
      <c r="Z332" s="56"/>
    </row>
    <row r="333" spans="26:26" x14ac:dyDescent="0.25">
      <c r="Z333" s="56"/>
    </row>
    <row r="334" spans="26:26" x14ac:dyDescent="0.25">
      <c r="Z334" s="56"/>
    </row>
    <row r="335" spans="26:26" x14ac:dyDescent="0.25">
      <c r="Z335" s="56"/>
    </row>
    <row r="336" spans="26:26" x14ac:dyDescent="0.25">
      <c r="Z336" s="56"/>
    </row>
    <row r="337" spans="26:26" x14ac:dyDescent="0.25">
      <c r="Z337" s="56"/>
    </row>
    <row r="338" spans="26:26" x14ac:dyDescent="0.25">
      <c r="Z338" s="56"/>
    </row>
    <row r="339" spans="26:26" x14ac:dyDescent="0.25">
      <c r="Z339" s="56"/>
    </row>
    <row r="340" spans="26:26" x14ac:dyDescent="0.25">
      <c r="Z340" s="56"/>
    </row>
    <row r="341" spans="26:26" x14ac:dyDescent="0.25">
      <c r="Z341" s="56"/>
    </row>
    <row r="342" spans="26:26" x14ac:dyDescent="0.25">
      <c r="Z342" s="56"/>
    </row>
    <row r="343" spans="26:26" x14ac:dyDescent="0.25">
      <c r="Z343" s="56"/>
    </row>
    <row r="344" spans="26:26" x14ac:dyDescent="0.25">
      <c r="Z344" s="56"/>
    </row>
    <row r="345" spans="26:26" x14ac:dyDescent="0.25">
      <c r="Z345" s="56"/>
    </row>
    <row r="346" spans="26:26" x14ac:dyDescent="0.25">
      <c r="Z346" s="56"/>
    </row>
    <row r="347" spans="26:26" x14ac:dyDescent="0.25">
      <c r="Z347" s="56"/>
    </row>
    <row r="348" spans="26:26" x14ac:dyDescent="0.25">
      <c r="Z348" s="56"/>
    </row>
    <row r="349" spans="26:26" x14ac:dyDescent="0.25">
      <c r="Z349" s="56"/>
    </row>
    <row r="350" spans="26:26" x14ac:dyDescent="0.25">
      <c r="Z350" s="56"/>
    </row>
    <row r="351" spans="26:26" x14ac:dyDescent="0.25">
      <c r="Z351" s="56"/>
    </row>
    <row r="352" spans="26:26" x14ac:dyDescent="0.25">
      <c r="Z352" s="56"/>
    </row>
    <row r="353" spans="26:26" x14ac:dyDescent="0.25">
      <c r="Z353" s="56"/>
    </row>
    <row r="354" spans="26:26" x14ac:dyDescent="0.25">
      <c r="Z354" s="56"/>
    </row>
    <row r="355" spans="26:26" x14ac:dyDescent="0.25">
      <c r="Z355" s="56"/>
    </row>
    <row r="356" spans="26:26" x14ac:dyDescent="0.25">
      <c r="Z356" s="56"/>
    </row>
    <row r="357" spans="26:26" x14ac:dyDescent="0.25">
      <c r="Z357" s="56"/>
    </row>
    <row r="358" spans="26:26" x14ac:dyDescent="0.25">
      <c r="Z358" s="56"/>
    </row>
    <row r="359" spans="26:26" x14ac:dyDescent="0.25">
      <c r="Z359" s="56"/>
    </row>
    <row r="360" spans="26:26" x14ac:dyDescent="0.25">
      <c r="Z360" s="56"/>
    </row>
    <row r="361" spans="26:26" x14ac:dyDescent="0.25">
      <c r="Z361" s="56"/>
    </row>
    <row r="362" spans="26:26" x14ac:dyDescent="0.25">
      <c r="Z362" s="56"/>
    </row>
    <row r="363" spans="26:26" x14ac:dyDescent="0.25">
      <c r="Z363" s="56"/>
    </row>
    <row r="364" spans="26:26" x14ac:dyDescent="0.25">
      <c r="Z364" s="56"/>
    </row>
    <row r="365" spans="26:26" x14ac:dyDescent="0.25">
      <c r="Z365" s="56"/>
    </row>
    <row r="366" spans="26:26" x14ac:dyDescent="0.25">
      <c r="Z366" s="56"/>
    </row>
    <row r="367" spans="26:26" x14ac:dyDescent="0.25">
      <c r="Z367" s="56"/>
    </row>
    <row r="368" spans="26:26" x14ac:dyDescent="0.25">
      <c r="Z368" s="56"/>
    </row>
    <row r="369" spans="26:26" x14ac:dyDescent="0.25">
      <c r="Z369" s="56"/>
    </row>
    <row r="370" spans="26:26" x14ac:dyDescent="0.25">
      <c r="Z370" s="56"/>
    </row>
    <row r="371" spans="26:26" x14ac:dyDescent="0.25">
      <c r="Z371" s="56"/>
    </row>
    <row r="372" spans="26:26" x14ac:dyDescent="0.25">
      <c r="Z372" s="56"/>
    </row>
    <row r="373" spans="26:26" x14ac:dyDescent="0.25">
      <c r="Z373" s="56"/>
    </row>
    <row r="374" spans="26:26" x14ac:dyDescent="0.25">
      <c r="Z374" s="56"/>
    </row>
    <row r="375" spans="26:26" x14ac:dyDescent="0.25">
      <c r="Z375" s="56"/>
    </row>
    <row r="376" spans="26:26" x14ac:dyDescent="0.25">
      <c r="Z376" s="56"/>
    </row>
    <row r="377" spans="26:26" x14ac:dyDescent="0.25">
      <c r="Z377" s="56"/>
    </row>
    <row r="378" spans="26:26" x14ac:dyDescent="0.25">
      <c r="Z378" s="56"/>
    </row>
    <row r="379" spans="26:26" x14ac:dyDescent="0.25">
      <c r="Z379" s="56"/>
    </row>
    <row r="380" spans="26:26" x14ac:dyDescent="0.25">
      <c r="Z380" s="56"/>
    </row>
    <row r="381" spans="26:26" x14ac:dyDescent="0.25">
      <c r="Z381" s="56"/>
    </row>
    <row r="382" spans="26:26" x14ac:dyDescent="0.25">
      <c r="Z382" s="56"/>
    </row>
    <row r="383" spans="26:26" x14ac:dyDescent="0.25">
      <c r="Z383" s="56"/>
    </row>
    <row r="384" spans="26:26" x14ac:dyDescent="0.25">
      <c r="Z384" s="56"/>
    </row>
    <row r="385" spans="26:26" x14ac:dyDescent="0.25">
      <c r="Z385" s="56"/>
    </row>
    <row r="386" spans="26:26" x14ac:dyDescent="0.25">
      <c r="Z386" s="56"/>
    </row>
    <row r="387" spans="26:26" x14ac:dyDescent="0.25">
      <c r="Z387" s="56"/>
    </row>
    <row r="388" spans="26:26" x14ac:dyDescent="0.25">
      <c r="Z388" s="56"/>
    </row>
    <row r="389" spans="26:26" x14ac:dyDescent="0.25">
      <c r="Z389" s="56"/>
    </row>
    <row r="390" spans="26:26" x14ac:dyDescent="0.25">
      <c r="Z390" s="56"/>
    </row>
    <row r="391" spans="26:26" x14ac:dyDescent="0.25">
      <c r="Z391" s="56"/>
    </row>
    <row r="392" spans="26:26" x14ac:dyDescent="0.25">
      <c r="Z392" s="56"/>
    </row>
    <row r="393" spans="26:26" x14ac:dyDescent="0.25">
      <c r="Z393" s="56"/>
    </row>
    <row r="394" spans="26:26" x14ac:dyDescent="0.25">
      <c r="Z394" s="56"/>
    </row>
    <row r="395" spans="26:26" x14ac:dyDescent="0.25">
      <c r="Z395" s="56"/>
    </row>
    <row r="396" spans="26:26" x14ac:dyDescent="0.25">
      <c r="Z396" s="56"/>
    </row>
    <row r="397" spans="26:26" x14ac:dyDescent="0.25">
      <c r="Z397" s="56"/>
    </row>
    <row r="398" spans="26:26" x14ac:dyDescent="0.25">
      <c r="Z398" s="56"/>
    </row>
    <row r="399" spans="26:26" x14ac:dyDescent="0.25">
      <c r="Z399" s="56"/>
    </row>
    <row r="400" spans="26:26" x14ac:dyDescent="0.25">
      <c r="Z400" s="56"/>
    </row>
    <row r="401" spans="26:26" x14ac:dyDescent="0.25">
      <c r="Z401" s="56"/>
    </row>
    <row r="402" spans="26:26" x14ac:dyDescent="0.25">
      <c r="Z402" s="56"/>
    </row>
    <row r="403" spans="26:26" x14ac:dyDescent="0.25">
      <c r="Z403" s="56"/>
    </row>
    <row r="404" spans="26:26" x14ac:dyDescent="0.25">
      <c r="Z404" s="56"/>
    </row>
    <row r="405" spans="26:26" x14ac:dyDescent="0.25">
      <c r="Z405" s="56"/>
    </row>
    <row r="406" spans="26:26" x14ac:dyDescent="0.25">
      <c r="Z406" s="56"/>
    </row>
    <row r="407" spans="26:26" x14ac:dyDescent="0.25">
      <c r="Z407" s="56"/>
    </row>
    <row r="408" spans="26:26" x14ac:dyDescent="0.25">
      <c r="Z408" s="56"/>
    </row>
    <row r="409" spans="26:26" x14ac:dyDescent="0.25">
      <c r="Z409" s="56"/>
    </row>
    <row r="410" spans="26:26" x14ac:dyDescent="0.25">
      <c r="Z410" s="56"/>
    </row>
    <row r="411" spans="26:26" x14ac:dyDescent="0.25">
      <c r="Z411" s="56"/>
    </row>
    <row r="412" spans="26:26" x14ac:dyDescent="0.25">
      <c r="Z412" s="56"/>
    </row>
    <row r="413" spans="26:26" x14ac:dyDescent="0.25">
      <c r="Z413" s="56"/>
    </row>
    <row r="414" spans="26:26" x14ac:dyDescent="0.25">
      <c r="Z414" s="56"/>
    </row>
    <row r="415" spans="26:26" x14ac:dyDescent="0.25">
      <c r="Z415" s="56"/>
    </row>
    <row r="416" spans="26:26" x14ac:dyDescent="0.25">
      <c r="Z416" s="56"/>
    </row>
    <row r="417" spans="26:26" x14ac:dyDescent="0.25">
      <c r="Z417" s="56"/>
    </row>
    <row r="418" spans="26:26" x14ac:dyDescent="0.25">
      <c r="Z418" s="56"/>
    </row>
    <row r="419" spans="26:26" x14ac:dyDescent="0.25">
      <c r="Z419" s="56"/>
    </row>
    <row r="420" spans="26:26" x14ac:dyDescent="0.25">
      <c r="Z420" s="56"/>
    </row>
    <row r="421" spans="26:26" x14ac:dyDescent="0.25">
      <c r="Z421" s="56"/>
    </row>
    <row r="422" spans="26:26" x14ac:dyDescent="0.25">
      <c r="Z422" s="56"/>
    </row>
    <row r="423" spans="26:26" x14ac:dyDescent="0.25">
      <c r="Z423" s="56"/>
    </row>
    <row r="424" spans="26:26" x14ac:dyDescent="0.25">
      <c r="Z424" s="56"/>
    </row>
    <row r="425" spans="26:26" x14ac:dyDescent="0.25">
      <c r="Z425" s="56"/>
    </row>
    <row r="426" spans="26:26" x14ac:dyDescent="0.25">
      <c r="Z426" s="56"/>
    </row>
    <row r="427" spans="26:26" x14ac:dyDescent="0.25">
      <c r="Z427" s="56"/>
    </row>
    <row r="428" spans="26:26" x14ac:dyDescent="0.25">
      <c r="Z428" s="56"/>
    </row>
    <row r="429" spans="26:26" x14ac:dyDescent="0.25">
      <c r="Z429" s="56"/>
    </row>
    <row r="430" spans="26:26" x14ac:dyDescent="0.25">
      <c r="Z430" s="56"/>
    </row>
    <row r="431" spans="26:26" x14ac:dyDescent="0.25">
      <c r="Z431" s="56"/>
    </row>
    <row r="432" spans="26:26" x14ac:dyDescent="0.25">
      <c r="Z432" s="56"/>
    </row>
    <row r="433" spans="26:26" x14ac:dyDescent="0.25">
      <c r="Z433" s="56"/>
    </row>
    <row r="434" spans="26:26" x14ac:dyDescent="0.25">
      <c r="Z434" s="56"/>
    </row>
    <row r="435" spans="26:26" x14ac:dyDescent="0.25">
      <c r="Z435" s="56"/>
    </row>
    <row r="436" spans="26:26" x14ac:dyDescent="0.25">
      <c r="Z436" s="56"/>
    </row>
    <row r="437" spans="26:26" x14ac:dyDescent="0.25">
      <c r="Z437" s="56"/>
    </row>
    <row r="438" spans="26:26" x14ac:dyDescent="0.25">
      <c r="Z438" s="56"/>
    </row>
    <row r="439" spans="26:26" x14ac:dyDescent="0.25">
      <c r="Z439" s="56"/>
    </row>
    <row r="440" spans="26:26" x14ac:dyDescent="0.25">
      <c r="Z440" s="56"/>
    </row>
    <row r="441" spans="26:26" x14ac:dyDescent="0.25">
      <c r="Z441" s="56"/>
    </row>
    <row r="442" spans="26:26" x14ac:dyDescent="0.25">
      <c r="Z442" s="56"/>
    </row>
    <row r="443" spans="26:26" x14ac:dyDescent="0.25">
      <c r="Z443" s="56"/>
    </row>
    <row r="444" spans="26:26" x14ac:dyDescent="0.25">
      <c r="Z444" s="56"/>
    </row>
    <row r="445" spans="26:26" x14ac:dyDescent="0.25">
      <c r="Z445" s="56"/>
    </row>
    <row r="446" spans="26:26" x14ac:dyDescent="0.25">
      <c r="Z446" s="56"/>
    </row>
    <row r="447" spans="26:26" x14ac:dyDescent="0.25">
      <c r="Z447" s="56"/>
    </row>
    <row r="448" spans="26:26" x14ac:dyDescent="0.25">
      <c r="Z448" s="56"/>
    </row>
    <row r="449" spans="26:26" x14ac:dyDescent="0.25">
      <c r="Z449" s="56"/>
    </row>
    <row r="450" spans="26:26" x14ac:dyDescent="0.25">
      <c r="Z450" s="56"/>
    </row>
    <row r="451" spans="26:26" x14ac:dyDescent="0.25">
      <c r="Z451" s="56"/>
    </row>
    <row r="452" spans="26:26" x14ac:dyDescent="0.25">
      <c r="Z452" s="56"/>
    </row>
    <row r="453" spans="26:26" x14ac:dyDescent="0.25">
      <c r="Z453" s="56"/>
    </row>
    <row r="454" spans="26:26" x14ac:dyDescent="0.25">
      <c r="Z454" s="56"/>
    </row>
    <row r="455" spans="26:26" x14ac:dyDescent="0.25">
      <c r="Z455" s="56"/>
    </row>
    <row r="456" spans="26:26" x14ac:dyDescent="0.25">
      <c r="Z456" s="56"/>
    </row>
    <row r="457" spans="26:26" x14ac:dyDescent="0.25">
      <c r="Z457" s="56"/>
    </row>
    <row r="458" spans="26:26" x14ac:dyDescent="0.25">
      <c r="Z458" s="56"/>
    </row>
    <row r="459" spans="26:26" x14ac:dyDescent="0.25">
      <c r="Z459" s="56"/>
    </row>
    <row r="460" spans="26:26" x14ac:dyDescent="0.25">
      <c r="Z460" s="56"/>
    </row>
    <row r="461" spans="26:26" x14ac:dyDescent="0.25">
      <c r="Z461" s="56"/>
    </row>
    <row r="462" spans="26:26" x14ac:dyDescent="0.25">
      <c r="Z462" s="56"/>
    </row>
    <row r="463" spans="26:26" x14ac:dyDescent="0.25">
      <c r="Z463" s="56"/>
    </row>
    <row r="464" spans="26:26" x14ac:dyDescent="0.25">
      <c r="Z464" s="56"/>
    </row>
    <row r="465" spans="26:26" x14ac:dyDescent="0.25">
      <c r="Z465" s="56"/>
    </row>
    <row r="466" spans="26:26" x14ac:dyDescent="0.25">
      <c r="Z466" s="56"/>
    </row>
    <row r="467" spans="26:26" x14ac:dyDescent="0.25">
      <c r="Z467" s="56"/>
    </row>
    <row r="468" spans="26:26" x14ac:dyDescent="0.25">
      <c r="Z468" s="56"/>
    </row>
    <row r="469" spans="26:26" x14ac:dyDescent="0.25">
      <c r="Z469" s="56"/>
    </row>
    <row r="470" spans="26:26" x14ac:dyDescent="0.25">
      <c r="Z470" s="56"/>
    </row>
    <row r="471" spans="26:26" x14ac:dyDescent="0.25">
      <c r="Z471" s="56"/>
    </row>
    <row r="472" spans="26:26" x14ac:dyDescent="0.25">
      <c r="Z472" s="56"/>
    </row>
    <row r="473" spans="26:26" x14ac:dyDescent="0.25">
      <c r="Z473" s="56"/>
    </row>
    <row r="474" spans="26:26" x14ac:dyDescent="0.25">
      <c r="Z474" s="56"/>
    </row>
    <row r="475" spans="26:26" x14ac:dyDescent="0.25">
      <c r="Z475" s="56"/>
    </row>
    <row r="476" spans="26:26" x14ac:dyDescent="0.25">
      <c r="Z476" s="56"/>
    </row>
    <row r="477" spans="26:26" x14ac:dyDescent="0.25">
      <c r="Z477" s="56"/>
    </row>
    <row r="478" spans="26:26" x14ac:dyDescent="0.25">
      <c r="Z478" s="56"/>
    </row>
    <row r="479" spans="26:26" x14ac:dyDescent="0.25">
      <c r="Z479" s="56"/>
    </row>
    <row r="480" spans="26:26" x14ac:dyDescent="0.25">
      <c r="Z480" s="56"/>
    </row>
    <row r="481" spans="26:26" x14ac:dyDescent="0.25">
      <c r="Z481" s="56"/>
    </row>
    <row r="482" spans="26:26" x14ac:dyDescent="0.25">
      <c r="Z482" s="56"/>
    </row>
    <row r="483" spans="26:26" x14ac:dyDescent="0.25">
      <c r="Z483" s="56"/>
    </row>
    <row r="484" spans="26:26" x14ac:dyDescent="0.25">
      <c r="Z484" s="56"/>
    </row>
    <row r="485" spans="26:26" x14ac:dyDescent="0.25">
      <c r="Z485" s="56"/>
    </row>
    <row r="486" spans="26:26" x14ac:dyDescent="0.25">
      <c r="Z486" s="56"/>
    </row>
    <row r="487" spans="26:26" x14ac:dyDescent="0.25">
      <c r="Z487" s="56"/>
    </row>
    <row r="488" spans="26:26" x14ac:dyDescent="0.25">
      <c r="Z488" s="56"/>
    </row>
    <row r="489" spans="26:26" x14ac:dyDescent="0.25">
      <c r="Z489" s="56"/>
    </row>
    <row r="490" spans="26:26" x14ac:dyDescent="0.25">
      <c r="Z490" s="56"/>
    </row>
    <row r="491" spans="26:26" x14ac:dyDescent="0.25">
      <c r="Z491" s="56"/>
    </row>
    <row r="492" spans="26:26" x14ac:dyDescent="0.25">
      <c r="Z492" s="56"/>
    </row>
    <row r="493" spans="26:26" x14ac:dyDescent="0.25">
      <c r="Z493" s="56"/>
    </row>
    <row r="494" spans="26:26" x14ac:dyDescent="0.25">
      <c r="Z494" s="56"/>
    </row>
    <row r="495" spans="26:26" x14ac:dyDescent="0.25">
      <c r="Z495" s="56"/>
    </row>
    <row r="496" spans="26:26" x14ac:dyDescent="0.25">
      <c r="Z496" s="56"/>
    </row>
    <row r="497" spans="26:26" x14ac:dyDescent="0.25">
      <c r="Z497" s="56"/>
    </row>
    <row r="498" spans="26:26" x14ac:dyDescent="0.25">
      <c r="Z498" s="56"/>
    </row>
    <row r="499" spans="26:26" x14ac:dyDescent="0.25">
      <c r="Z499" s="56"/>
    </row>
    <row r="500" spans="26:26" x14ac:dyDescent="0.25">
      <c r="Z500" s="56"/>
    </row>
    <row r="501" spans="26:26" x14ac:dyDescent="0.25">
      <c r="Z501" s="56"/>
    </row>
    <row r="502" spans="26:26" x14ac:dyDescent="0.25">
      <c r="Z502" s="56"/>
    </row>
    <row r="503" spans="26:26" x14ac:dyDescent="0.25">
      <c r="Z503" s="56"/>
    </row>
    <row r="504" spans="26:26" x14ac:dyDescent="0.25">
      <c r="Z504" s="56"/>
    </row>
    <row r="505" spans="26:26" x14ac:dyDescent="0.25">
      <c r="Z505" s="56"/>
    </row>
    <row r="506" spans="26:26" x14ac:dyDescent="0.25">
      <c r="Z506" s="56"/>
    </row>
    <row r="507" spans="26:26" x14ac:dyDescent="0.25">
      <c r="Z507" s="56"/>
    </row>
    <row r="508" spans="26:26" x14ac:dyDescent="0.25">
      <c r="Z508" s="56"/>
    </row>
    <row r="509" spans="26:26" x14ac:dyDescent="0.25">
      <c r="Z509" s="56"/>
    </row>
    <row r="510" spans="26:26" x14ac:dyDescent="0.25">
      <c r="Z510" s="56"/>
    </row>
    <row r="511" spans="26:26" x14ac:dyDescent="0.25">
      <c r="Z511" s="56"/>
    </row>
    <row r="512" spans="26:26" x14ac:dyDescent="0.25">
      <c r="Z512" s="56"/>
    </row>
    <row r="513" spans="26:26" x14ac:dyDescent="0.25">
      <c r="Z513" s="56"/>
    </row>
    <row r="514" spans="26:26" x14ac:dyDescent="0.25">
      <c r="Z514" s="56"/>
    </row>
    <row r="515" spans="26:26" x14ac:dyDescent="0.25">
      <c r="Z515" s="56"/>
    </row>
    <row r="516" spans="26:26" x14ac:dyDescent="0.25">
      <c r="Z516" s="56"/>
    </row>
    <row r="517" spans="26:26" x14ac:dyDescent="0.25">
      <c r="Z517" s="56"/>
    </row>
    <row r="518" spans="26:26" x14ac:dyDescent="0.25">
      <c r="Z518" s="56"/>
    </row>
    <row r="519" spans="26:26" x14ac:dyDescent="0.25">
      <c r="Z519" s="56"/>
    </row>
    <row r="520" spans="26:26" x14ac:dyDescent="0.25">
      <c r="Z520" s="56"/>
    </row>
    <row r="521" spans="26:26" x14ac:dyDescent="0.25">
      <c r="Z521" s="56"/>
    </row>
    <row r="522" spans="26:26" x14ac:dyDescent="0.25">
      <c r="Z522" s="56"/>
    </row>
    <row r="523" spans="26:26" x14ac:dyDescent="0.25">
      <c r="Z523" s="56"/>
    </row>
    <row r="524" spans="26:26" x14ac:dyDescent="0.25">
      <c r="Z524" s="56"/>
    </row>
    <row r="525" spans="26:26" x14ac:dyDescent="0.25">
      <c r="Z525" s="56"/>
    </row>
    <row r="526" spans="26:26" x14ac:dyDescent="0.25">
      <c r="Z526" s="56"/>
    </row>
    <row r="527" spans="26:26" x14ac:dyDescent="0.25">
      <c r="Z527" s="56"/>
    </row>
    <row r="528" spans="26:26" x14ac:dyDescent="0.25">
      <c r="Z528" s="56"/>
    </row>
    <row r="529" spans="26:26" x14ac:dyDescent="0.25">
      <c r="Z529" s="56"/>
    </row>
    <row r="530" spans="26:26" x14ac:dyDescent="0.25">
      <c r="Z530" s="56"/>
    </row>
    <row r="531" spans="26:26" x14ac:dyDescent="0.25">
      <c r="Z531" s="56"/>
    </row>
    <row r="532" spans="26:26" x14ac:dyDescent="0.25">
      <c r="Z532" s="56"/>
    </row>
    <row r="533" spans="26:26" x14ac:dyDescent="0.25">
      <c r="Z533" s="56"/>
    </row>
    <row r="534" spans="26:26" x14ac:dyDescent="0.25">
      <c r="Z534" s="56"/>
    </row>
    <row r="535" spans="26:26" x14ac:dyDescent="0.25">
      <c r="Z535" s="56"/>
    </row>
    <row r="536" spans="26:26" x14ac:dyDescent="0.25">
      <c r="Z536" s="56"/>
    </row>
    <row r="537" spans="26:26" x14ac:dyDescent="0.25">
      <c r="Z537" s="56"/>
    </row>
    <row r="538" spans="26:26" x14ac:dyDescent="0.25">
      <c r="Z538" s="56"/>
    </row>
    <row r="539" spans="26:26" x14ac:dyDescent="0.25">
      <c r="Z539" s="56"/>
    </row>
    <row r="540" spans="26:26" x14ac:dyDescent="0.25">
      <c r="Z540" s="56"/>
    </row>
    <row r="541" spans="26:26" x14ac:dyDescent="0.25">
      <c r="Z541" s="56"/>
    </row>
    <row r="542" spans="26:26" x14ac:dyDescent="0.25">
      <c r="Z542" s="56"/>
    </row>
    <row r="543" spans="26:26" x14ac:dyDescent="0.25">
      <c r="Z543" s="56"/>
    </row>
    <row r="544" spans="26:26" x14ac:dyDescent="0.25">
      <c r="Z544" s="56"/>
    </row>
    <row r="545" spans="26:26" x14ac:dyDescent="0.25">
      <c r="Z545" s="56"/>
    </row>
    <row r="546" spans="26:26" x14ac:dyDescent="0.25">
      <c r="Z546" s="56"/>
    </row>
    <row r="547" spans="26:26" x14ac:dyDescent="0.25">
      <c r="Z547" s="56"/>
    </row>
    <row r="548" spans="26:26" x14ac:dyDescent="0.25">
      <c r="Z548" s="56"/>
    </row>
    <row r="549" spans="26:26" x14ac:dyDescent="0.25">
      <c r="Z549" s="56"/>
    </row>
    <row r="550" spans="26:26" x14ac:dyDescent="0.25">
      <c r="Z550" s="56"/>
    </row>
    <row r="551" spans="26:26" x14ac:dyDescent="0.25">
      <c r="Z551" s="56"/>
    </row>
    <row r="552" spans="26:26" x14ac:dyDescent="0.25">
      <c r="Z552" s="56"/>
    </row>
    <row r="553" spans="26:26" x14ac:dyDescent="0.25">
      <c r="Z553" s="56"/>
    </row>
    <row r="554" spans="26:26" x14ac:dyDescent="0.25">
      <c r="Z554" s="56"/>
    </row>
    <row r="555" spans="26:26" x14ac:dyDescent="0.25">
      <c r="Z555" s="56"/>
    </row>
    <row r="556" spans="26:26" x14ac:dyDescent="0.25">
      <c r="Z556" s="56"/>
    </row>
    <row r="557" spans="26:26" x14ac:dyDescent="0.25">
      <c r="Z557" s="56"/>
    </row>
    <row r="558" spans="26:26" x14ac:dyDescent="0.25">
      <c r="Z558" s="56"/>
    </row>
    <row r="559" spans="26:26" x14ac:dyDescent="0.25">
      <c r="Z559" s="56"/>
    </row>
    <row r="560" spans="26:26" x14ac:dyDescent="0.25">
      <c r="Z560" s="56"/>
    </row>
    <row r="561" spans="26:26" x14ac:dyDescent="0.25">
      <c r="Z561" s="56"/>
    </row>
    <row r="562" spans="26:26" x14ac:dyDescent="0.25">
      <c r="Z562" s="56"/>
    </row>
    <row r="563" spans="26:26" x14ac:dyDescent="0.25">
      <c r="Z563" s="56"/>
    </row>
    <row r="564" spans="26:26" x14ac:dyDescent="0.25">
      <c r="Z564" s="56"/>
    </row>
    <row r="565" spans="26:26" x14ac:dyDescent="0.25">
      <c r="Z565" s="56"/>
    </row>
    <row r="566" spans="26:26" x14ac:dyDescent="0.25">
      <c r="Z566" s="56"/>
    </row>
    <row r="567" spans="26:26" x14ac:dyDescent="0.25">
      <c r="Z567" s="56"/>
    </row>
    <row r="568" spans="26:26" x14ac:dyDescent="0.25">
      <c r="Z568" s="56"/>
    </row>
    <row r="569" spans="26:26" x14ac:dyDescent="0.25">
      <c r="Z569" s="56"/>
    </row>
    <row r="570" spans="26:26" x14ac:dyDescent="0.25">
      <c r="Z570" s="56"/>
    </row>
    <row r="571" spans="26:26" x14ac:dyDescent="0.25">
      <c r="Z571" s="56"/>
    </row>
    <row r="572" spans="26:26" x14ac:dyDescent="0.25">
      <c r="Z572" s="56"/>
    </row>
    <row r="573" spans="26:26" x14ac:dyDescent="0.25">
      <c r="Z573" s="56"/>
    </row>
    <row r="574" spans="26:26" x14ac:dyDescent="0.25">
      <c r="Z574" s="56"/>
    </row>
    <row r="575" spans="26:26" x14ac:dyDescent="0.25">
      <c r="Z575" s="56"/>
    </row>
    <row r="576" spans="26:26" x14ac:dyDescent="0.25">
      <c r="Z576" s="56"/>
    </row>
    <row r="577" spans="26:26" x14ac:dyDescent="0.25">
      <c r="Z577" s="56"/>
    </row>
    <row r="578" spans="26:26" x14ac:dyDescent="0.25">
      <c r="Z578" s="56"/>
    </row>
    <row r="579" spans="26:26" x14ac:dyDescent="0.25">
      <c r="Z579" s="56"/>
    </row>
    <row r="580" spans="26:26" x14ac:dyDescent="0.25">
      <c r="Z580" s="56"/>
    </row>
    <row r="581" spans="26:26" x14ac:dyDescent="0.25">
      <c r="Z581" s="56"/>
    </row>
    <row r="582" spans="26:26" x14ac:dyDescent="0.25">
      <c r="Z582" s="56"/>
    </row>
    <row r="583" spans="26:26" x14ac:dyDescent="0.25">
      <c r="Z583" s="56"/>
    </row>
    <row r="584" spans="26:26" x14ac:dyDescent="0.25">
      <c r="Z584" s="56"/>
    </row>
    <row r="585" spans="26:26" x14ac:dyDescent="0.25">
      <c r="Z585" s="56"/>
    </row>
    <row r="586" spans="26:26" x14ac:dyDescent="0.25">
      <c r="Z586" s="56"/>
    </row>
    <row r="587" spans="26:26" x14ac:dyDescent="0.25">
      <c r="Z587" s="56"/>
    </row>
    <row r="588" spans="26:26" x14ac:dyDescent="0.25">
      <c r="Z588" s="56"/>
    </row>
    <row r="589" spans="26:26" x14ac:dyDescent="0.25">
      <c r="Z589" s="56"/>
    </row>
    <row r="590" spans="26:26" x14ac:dyDescent="0.25">
      <c r="Z590" s="56"/>
    </row>
    <row r="591" spans="26:26" x14ac:dyDescent="0.25">
      <c r="Z591" s="56"/>
    </row>
    <row r="592" spans="26:26" x14ac:dyDescent="0.25">
      <c r="Z592" s="56"/>
    </row>
    <row r="593" spans="26:26" x14ac:dyDescent="0.25">
      <c r="Z593" s="56"/>
    </row>
    <row r="594" spans="26:26" x14ac:dyDescent="0.25">
      <c r="Z594" s="56"/>
    </row>
    <row r="595" spans="26:26" x14ac:dyDescent="0.25">
      <c r="Z595" s="56"/>
    </row>
    <row r="596" spans="26:26" x14ac:dyDescent="0.25">
      <c r="Z596" s="56"/>
    </row>
    <row r="597" spans="26:26" x14ac:dyDescent="0.25">
      <c r="Z597" s="56"/>
    </row>
    <row r="598" spans="26:26" x14ac:dyDescent="0.25">
      <c r="Z598" s="56"/>
    </row>
    <row r="599" spans="26:26" x14ac:dyDescent="0.25">
      <c r="Z599" s="56"/>
    </row>
    <row r="600" spans="26:26" x14ac:dyDescent="0.25">
      <c r="Z600" s="56"/>
    </row>
    <row r="601" spans="26:26" x14ac:dyDescent="0.25">
      <c r="Z601" s="56"/>
    </row>
    <row r="602" spans="26:26" x14ac:dyDescent="0.25">
      <c r="Z602" s="56"/>
    </row>
    <row r="603" spans="26:26" x14ac:dyDescent="0.25">
      <c r="Z603" s="56"/>
    </row>
    <row r="604" spans="26:26" x14ac:dyDescent="0.25">
      <c r="Z604" s="56"/>
    </row>
    <row r="605" spans="26:26" x14ac:dyDescent="0.25">
      <c r="Z605" s="56"/>
    </row>
    <row r="606" spans="26:26" x14ac:dyDescent="0.25">
      <c r="Z606" s="56"/>
    </row>
    <row r="607" spans="26:26" x14ac:dyDescent="0.25">
      <c r="Z607" s="56"/>
    </row>
    <row r="608" spans="26:26" x14ac:dyDescent="0.25">
      <c r="Z608" s="56"/>
    </row>
    <row r="609" spans="26:26" x14ac:dyDescent="0.25">
      <c r="Z609" s="56"/>
    </row>
    <row r="610" spans="26:26" x14ac:dyDescent="0.25">
      <c r="Z610" s="56"/>
    </row>
    <row r="611" spans="26:26" x14ac:dyDescent="0.25">
      <c r="Z611" s="56"/>
    </row>
    <row r="612" spans="26:26" x14ac:dyDescent="0.25">
      <c r="Z612" s="56"/>
    </row>
    <row r="613" spans="26:26" x14ac:dyDescent="0.25">
      <c r="Z613" s="56"/>
    </row>
    <row r="614" spans="26:26" x14ac:dyDescent="0.25">
      <c r="Z614" s="56"/>
    </row>
    <row r="615" spans="26:26" x14ac:dyDescent="0.25">
      <c r="Z615" s="56"/>
    </row>
    <row r="616" spans="26:26" x14ac:dyDescent="0.25">
      <c r="Z616" s="56"/>
    </row>
    <row r="617" spans="26:26" x14ac:dyDescent="0.25">
      <c r="Z617" s="56"/>
    </row>
    <row r="618" spans="26:26" x14ac:dyDescent="0.25">
      <c r="Z618" s="56"/>
    </row>
    <row r="619" spans="26:26" x14ac:dyDescent="0.25">
      <c r="Z619" s="56"/>
    </row>
    <row r="620" spans="26:26" x14ac:dyDescent="0.25">
      <c r="Z620" s="56"/>
    </row>
    <row r="621" spans="26:26" x14ac:dyDescent="0.25">
      <c r="Z621" s="56"/>
    </row>
    <row r="622" spans="26:26" x14ac:dyDescent="0.25">
      <c r="Z622" s="56"/>
    </row>
    <row r="623" spans="26:26" x14ac:dyDescent="0.25">
      <c r="Z623" s="56"/>
    </row>
    <row r="624" spans="26:26" x14ac:dyDescent="0.25">
      <c r="Z624" s="56"/>
    </row>
    <row r="625" spans="26:26" x14ac:dyDescent="0.25">
      <c r="Z625" s="56"/>
    </row>
    <row r="626" spans="26:26" x14ac:dyDescent="0.25">
      <c r="Z626" s="56"/>
    </row>
    <row r="627" spans="26:26" x14ac:dyDescent="0.25">
      <c r="Z627" s="56"/>
    </row>
    <row r="628" spans="26:26" x14ac:dyDescent="0.25">
      <c r="Z628" s="56"/>
    </row>
    <row r="629" spans="26:26" x14ac:dyDescent="0.25">
      <c r="Z629" s="56"/>
    </row>
    <row r="630" spans="26:26" x14ac:dyDescent="0.25">
      <c r="Z630" s="56"/>
    </row>
    <row r="631" spans="26:26" x14ac:dyDescent="0.25">
      <c r="Z631" s="56"/>
    </row>
    <row r="632" spans="26:26" x14ac:dyDescent="0.25">
      <c r="Z632" s="56"/>
    </row>
    <row r="633" spans="26:26" x14ac:dyDescent="0.25">
      <c r="Z633" s="56"/>
    </row>
    <row r="634" spans="26:26" x14ac:dyDescent="0.25">
      <c r="Z634" s="56"/>
    </row>
    <row r="635" spans="26:26" x14ac:dyDescent="0.25">
      <c r="Z635" s="56"/>
    </row>
    <row r="636" spans="26:26" x14ac:dyDescent="0.25">
      <c r="Z636" s="56"/>
    </row>
    <row r="637" spans="26:26" x14ac:dyDescent="0.25">
      <c r="Z637" s="56"/>
    </row>
    <row r="638" spans="26:26" x14ac:dyDescent="0.25">
      <c r="Z638" s="56"/>
    </row>
    <row r="639" spans="26:26" x14ac:dyDescent="0.25">
      <c r="Z639" s="56"/>
    </row>
    <row r="640" spans="26:26" x14ac:dyDescent="0.25">
      <c r="Z640" s="56"/>
    </row>
    <row r="641" spans="26:26" x14ac:dyDescent="0.25">
      <c r="Z641" s="56"/>
    </row>
    <row r="642" spans="26:26" x14ac:dyDescent="0.25">
      <c r="Z642" s="56"/>
    </row>
    <row r="643" spans="26:26" x14ac:dyDescent="0.25">
      <c r="Z643" s="56"/>
    </row>
    <row r="644" spans="26:26" x14ac:dyDescent="0.25">
      <c r="Z644" s="56"/>
    </row>
    <row r="645" spans="26:26" x14ac:dyDescent="0.25">
      <c r="Z645" s="56"/>
    </row>
    <row r="646" spans="26:26" x14ac:dyDescent="0.25">
      <c r="Z646" s="56"/>
    </row>
    <row r="647" spans="26:26" x14ac:dyDescent="0.25">
      <c r="Z647" s="56"/>
    </row>
    <row r="648" spans="26:26" x14ac:dyDescent="0.25">
      <c r="Z648" s="56"/>
    </row>
    <row r="649" spans="26:26" x14ac:dyDescent="0.25">
      <c r="Z649" s="56"/>
    </row>
    <row r="650" spans="26:26" x14ac:dyDescent="0.25">
      <c r="Z650" s="56"/>
    </row>
    <row r="651" spans="26:26" x14ac:dyDescent="0.25">
      <c r="Z651" s="56"/>
    </row>
    <row r="652" spans="26:26" x14ac:dyDescent="0.25">
      <c r="Z652" s="56"/>
    </row>
    <row r="653" spans="26:26" x14ac:dyDescent="0.25">
      <c r="Z653" s="56"/>
    </row>
    <row r="654" spans="26:26" x14ac:dyDescent="0.25">
      <c r="Z654" s="56"/>
    </row>
    <row r="655" spans="26:26" x14ac:dyDescent="0.25">
      <c r="Z655" s="56"/>
    </row>
    <row r="656" spans="26:26" x14ac:dyDescent="0.25">
      <c r="Z656" s="56"/>
    </row>
    <row r="657" spans="26:26" x14ac:dyDescent="0.25">
      <c r="Z657" s="56"/>
    </row>
    <row r="658" spans="26:26" x14ac:dyDescent="0.25">
      <c r="Z658" s="56"/>
    </row>
    <row r="659" spans="26:26" x14ac:dyDescent="0.25">
      <c r="Z659" s="56"/>
    </row>
    <row r="660" spans="26:26" x14ac:dyDescent="0.25">
      <c r="Z660" s="56"/>
    </row>
    <row r="661" spans="26:26" x14ac:dyDescent="0.25">
      <c r="Z661" s="56"/>
    </row>
    <row r="662" spans="26:26" x14ac:dyDescent="0.25">
      <c r="Z662" s="56"/>
    </row>
    <row r="663" spans="26:26" x14ac:dyDescent="0.25">
      <c r="Z663" s="56"/>
    </row>
    <row r="664" spans="26:26" x14ac:dyDescent="0.25">
      <c r="Z664" s="56"/>
    </row>
    <row r="665" spans="26:26" x14ac:dyDescent="0.25">
      <c r="Z665" s="56"/>
    </row>
    <row r="666" spans="26:26" x14ac:dyDescent="0.25">
      <c r="Z666" s="56"/>
    </row>
    <row r="667" spans="26:26" x14ac:dyDescent="0.25">
      <c r="Z667" s="56"/>
    </row>
    <row r="668" spans="26:26" x14ac:dyDescent="0.25">
      <c r="Z668" s="56"/>
    </row>
    <row r="669" spans="26:26" x14ac:dyDescent="0.25">
      <c r="Z669" s="56"/>
    </row>
    <row r="670" spans="26:26" x14ac:dyDescent="0.25">
      <c r="Z670" s="56"/>
    </row>
    <row r="671" spans="26:26" x14ac:dyDescent="0.25">
      <c r="Z671" s="56"/>
    </row>
    <row r="672" spans="26:26" x14ac:dyDescent="0.25">
      <c r="Z672" s="56"/>
    </row>
    <row r="673" spans="26:26" x14ac:dyDescent="0.25">
      <c r="Z673" s="56"/>
    </row>
    <row r="674" spans="26:26" x14ac:dyDescent="0.25">
      <c r="Z674" s="56"/>
    </row>
    <row r="675" spans="26:26" x14ac:dyDescent="0.25">
      <c r="Z675" s="56"/>
    </row>
    <row r="676" spans="26:26" x14ac:dyDescent="0.25">
      <c r="Z676" s="56"/>
    </row>
    <row r="677" spans="26:26" x14ac:dyDescent="0.25">
      <c r="Z677" s="56"/>
    </row>
    <row r="678" spans="26:26" x14ac:dyDescent="0.25">
      <c r="Z678" s="56"/>
    </row>
    <row r="679" spans="26:26" x14ac:dyDescent="0.25">
      <c r="Z679" s="56"/>
    </row>
    <row r="680" spans="26:26" x14ac:dyDescent="0.25">
      <c r="Z680" s="56"/>
    </row>
    <row r="681" spans="26:26" x14ac:dyDescent="0.25">
      <c r="Z681" s="56"/>
    </row>
    <row r="682" spans="26:26" x14ac:dyDescent="0.25">
      <c r="Z682" s="56"/>
    </row>
    <row r="683" spans="26:26" x14ac:dyDescent="0.25">
      <c r="Z683" s="56"/>
    </row>
    <row r="684" spans="26:26" x14ac:dyDescent="0.25">
      <c r="Z684" s="56"/>
    </row>
    <row r="685" spans="26:26" x14ac:dyDescent="0.25">
      <c r="Z685" s="56"/>
    </row>
    <row r="686" spans="26:26" x14ac:dyDescent="0.25">
      <c r="Z686" s="56"/>
    </row>
    <row r="687" spans="26:26" x14ac:dyDescent="0.25">
      <c r="Z687" s="56"/>
    </row>
    <row r="688" spans="26:26" x14ac:dyDescent="0.25">
      <c r="Z688" s="56"/>
    </row>
    <row r="689" spans="26:26" x14ac:dyDescent="0.25">
      <c r="Z689" s="56"/>
    </row>
    <row r="690" spans="26:26" x14ac:dyDescent="0.25">
      <c r="Z690" s="56"/>
    </row>
    <row r="691" spans="26:26" x14ac:dyDescent="0.25">
      <c r="Z691" s="56"/>
    </row>
    <row r="692" spans="26:26" x14ac:dyDescent="0.25">
      <c r="Z692" s="56"/>
    </row>
    <row r="693" spans="26:26" x14ac:dyDescent="0.25">
      <c r="Z693" s="56"/>
    </row>
    <row r="694" spans="26:26" x14ac:dyDescent="0.25">
      <c r="Z694" s="56"/>
    </row>
    <row r="695" spans="26:26" x14ac:dyDescent="0.25">
      <c r="Z695" s="56"/>
    </row>
    <row r="696" spans="26:26" x14ac:dyDescent="0.25">
      <c r="Z696" s="56"/>
    </row>
    <row r="697" spans="26:26" x14ac:dyDescent="0.25">
      <c r="Z697" s="56"/>
    </row>
    <row r="698" spans="26:26" x14ac:dyDescent="0.25">
      <c r="Z698" s="56"/>
    </row>
    <row r="699" spans="26:26" x14ac:dyDescent="0.25">
      <c r="Z699" s="56"/>
    </row>
    <row r="700" spans="26:26" x14ac:dyDescent="0.25">
      <c r="Z700" s="56"/>
    </row>
    <row r="701" spans="26:26" x14ac:dyDescent="0.25">
      <c r="Z701" s="56"/>
    </row>
    <row r="702" spans="26:26" x14ac:dyDescent="0.25">
      <c r="Z702" s="56"/>
    </row>
    <row r="703" spans="26:26" x14ac:dyDescent="0.25">
      <c r="Z703" s="56"/>
    </row>
    <row r="704" spans="26:26" x14ac:dyDescent="0.25">
      <c r="Z704" s="56"/>
    </row>
    <row r="705" spans="26:26" x14ac:dyDescent="0.25">
      <c r="Z705" s="56"/>
    </row>
    <row r="706" spans="26:26" x14ac:dyDescent="0.25">
      <c r="Z706" s="56"/>
    </row>
    <row r="707" spans="26:26" x14ac:dyDescent="0.25">
      <c r="Z707" s="56"/>
    </row>
    <row r="708" spans="26:26" x14ac:dyDescent="0.25">
      <c r="Z708" s="56"/>
    </row>
    <row r="709" spans="26:26" x14ac:dyDescent="0.25">
      <c r="Z709" s="56"/>
    </row>
    <row r="710" spans="26:26" x14ac:dyDescent="0.25">
      <c r="Z710" s="56"/>
    </row>
    <row r="711" spans="26:26" x14ac:dyDescent="0.25">
      <c r="Z711" s="56"/>
    </row>
    <row r="712" spans="26:26" x14ac:dyDescent="0.25">
      <c r="Z712" s="56"/>
    </row>
    <row r="713" spans="26:26" x14ac:dyDescent="0.25">
      <c r="Z713" s="56"/>
    </row>
    <row r="714" spans="26:26" x14ac:dyDescent="0.25">
      <c r="Z714" s="56"/>
    </row>
    <row r="715" spans="26:26" x14ac:dyDescent="0.25">
      <c r="Z715" s="56"/>
    </row>
    <row r="716" spans="26:26" x14ac:dyDescent="0.25">
      <c r="Z716" s="56"/>
    </row>
    <row r="717" spans="26:26" x14ac:dyDescent="0.25">
      <c r="Z717" s="56"/>
    </row>
    <row r="718" spans="26:26" x14ac:dyDescent="0.25">
      <c r="Z718" s="56"/>
    </row>
    <row r="719" spans="26:26" x14ac:dyDescent="0.25">
      <c r="Z719" s="56"/>
    </row>
    <row r="720" spans="26:26" x14ac:dyDescent="0.25">
      <c r="Z720" s="56"/>
    </row>
    <row r="721" spans="26:26" x14ac:dyDescent="0.25">
      <c r="Z721" s="56"/>
    </row>
    <row r="722" spans="26:26" x14ac:dyDescent="0.25">
      <c r="Z722" s="56"/>
    </row>
    <row r="723" spans="26:26" x14ac:dyDescent="0.25">
      <c r="Z723" s="56"/>
    </row>
    <row r="724" spans="26:26" x14ac:dyDescent="0.25">
      <c r="Z724" s="56"/>
    </row>
    <row r="725" spans="26:26" x14ac:dyDescent="0.25">
      <c r="Z725" s="56"/>
    </row>
    <row r="726" spans="26:26" x14ac:dyDescent="0.25">
      <c r="Z726" s="56"/>
    </row>
    <row r="727" spans="26:26" x14ac:dyDescent="0.25">
      <c r="Z727" s="56"/>
    </row>
    <row r="728" spans="26:26" x14ac:dyDescent="0.25">
      <c r="Z728" s="56"/>
    </row>
    <row r="729" spans="26:26" x14ac:dyDescent="0.25">
      <c r="Z729" s="56"/>
    </row>
    <row r="730" spans="26:26" x14ac:dyDescent="0.25">
      <c r="Z730" s="56"/>
    </row>
    <row r="731" spans="26:26" x14ac:dyDescent="0.25">
      <c r="Z731" s="56"/>
    </row>
    <row r="732" spans="26:26" x14ac:dyDescent="0.25">
      <c r="Z732" s="56"/>
    </row>
    <row r="733" spans="26:26" x14ac:dyDescent="0.25">
      <c r="Z733" s="56"/>
    </row>
    <row r="734" spans="26:26" x14ac:dyDescent="0.25">
      <c r="Z734" s="56"/>
    </row>
    <row r="735" spans="26:26" x14ac:dyDescent="0.25">
      <c r="Z735" s="56"/>
    </row>
    <row r="736" spans="26:26" x14ac:dyDescent="0.25">
      <c r="Z736" s="56"/>
    </row>
    <row r="737" spans="26:26" x14ac:dyDescent="0.25">
      <c r="Z737" s="56"/>
    </row>
    <row r="738" spans="26:26" x14ac:dyDescent="0.25">
      <c r="Z738" s="56"/>
    </row>
    <row r="739" spans="26:26" x14ac:dyDescent="0.25">
      <c r="Z739" s="56"/>
    </row>
    <row r="740" spans="26:26" x14ac:dyDescent="0.25">
      <c r="Z740" s="56"/>
    </row>
    <row r="741" spans="26:26" x14ac:dyDescent="0.25">
      <c r="Z741" s="56"/>
    </row>
    <row r="742" spans="26:26" x14ac:dyDescent="0.25">
      <c r="Z742" s="56"/>
    </row>
    <row r="743" spans="26:26" x14ac:dyDescent="0.25">
      <c r="Z743" s="56"/>
    </row>
    <row r="744" spans="26:26" x14ac:dyDescent="0.25">
      <c r="Z744" s="56"/>
    </row>
    <row r="745" spans="26:26" x14ac:dyDescent="0.25">
      <c r="Z745" s="56"/>
    </row>
    <row r="746" spans="26:26" x14ac:dyDescent="0.25">
      <c r="Z746" s="56"/>
    </row>
    <row r="747" spans="26:26" x14ac:dyDescent="0.25">
      <c r="Z747" s="56"/>
    </row>
    <row r="748" spans="26:26" x14ac:dyDescent="0.25">
      <c r="Z748" s="56"/>
    </row>
    <row r="749" spans="26:26" x14ac:dyDescent="0.25">
      <c r="Z749" s="56"/>
    </row>
    <row r="750" spans="26:26" x14ac:dyDescent="0.25">
      <c r="Z750" s="56"/>
    </row>
    <row r="751" spans="26:26" x14ac:dyDescent="0.25">
      <c r="Z751" s="56"/>
    </row>
    <row r="752" spans="26:26" x14ac:dyDescent="0.25">
      <c r="Z752" s="56"/>
    </row>
    <row r="753" spans="26:26" x14ac:dyDescent="0.25">
      <c r="Z753" s="56"/>
    </row>
    <row r="754" spans="26:26" x14ac:dyDescent="0.25">
      <c r="Z754" s="56"/>
    </row>
    <row r="755" spans="26:26" x14ac:dyDescent="0.25">
      <c r="Z755" s="56"/>
    </row>
    <row r="756" spans="26:26" x14ac:dyDescent="0.25">
      <c r="Z756" s="56"/>
    </row>
    <row r="757" spans="26:26" x14ac:dyDescent="0.25">
      <c r="Z757" s="56"/>
    </row>
    <row r="758" spans="26:26" x14ac:dyDescent="0.25">
      <c r="Z758" s="56"/>
    </row>
    <row r="759" spans="26:26" x14ac:dyDescent="0.25">
      <c r="Z759" s="56"/>
    </row>
    <row r="760" spans="26:26" x14ac:dyDescent="0.25">
      <c r="Z760" s="56"/>
    </row>
    <row r="761" spans="26:26" x14ac:dyDescent="0.25">
      <c r="Z761" s="56"/>
    </row>
    <row r="762" spans="26:26" x14ac:dyDescent="0.25">
      <c r="Z762" s="56"/>
    </row>
    <row r="763" spans="26:26" x14ac:dyDescent="0.25">
      <c r="Z763" s="56"/>
    </row>
    <row r="764" spans="26:26" x14ac:dyDescent="0.25">
      <c r="Z764" s="56"/>
    </row>
    <row r="765" spans="26:26" x14ac:dyDescent="0.25">
      <c r="Z765" s="56"/>
    </row>
    <row r="766" spans="26:26" x14ac:dyDescent="0.25">
      <c r="Z766" s="56"/>
    </row>
    <row r="767" spans="26:26" x14ac:dyDescent="0.25">
      <c r="Z767" s="56"/>
    </row>
    <row r="768" spans="26:26" x14ac:dyDescent="0.25">
      <c r="Z768" s="56"/>
    </row>
    <row r="769" spans="26:26" x14ac:dyDescent="0.25">
      <c r="Z769" s="56"/>
    </row>
    <row r="770" spans="26:26" x14ac:dyDescent="0.25">
      <c r="Z770" s="56"/>
    </row>
    <row r="771" spans="26:26" x14ac:dyDescent="0.25">
      <c r="Z771" s="56"/>
    </row>
    <row r="772" spans="26:26" x14ac:dyDescent="0.25">
      <c r="Z772" s="56"/>
    </row>
    <row r="773" spans="26:26" x14ac:dyDescent="0.25">
      <c r="Z773" s="56"/>
    </row>
    <row r="774" spans="26:26" x14ac:dyDescent="0.25">
      <c r="Z774" s="56"/>
    </row>
    <row r="775" spans="26:26" x14ac:dyDescent="0.25">
      <c r="Z775" s="56"/>
    </row>
    <row r="776" spans="26:26" x14ac:dyDescent="0.25">
      <c r="Z776" s="56"/>
    </row>
    <row r="777" spans="26:26" x14ac:dyDescent="0.25">
      <c r="Z777" s="56"/>
    </row>
    <row r="778" spans="26:26" x14ac:dyDescent="0.25">
      <c r="Z778" s="56"/>
    </row>
    <row r="779" spans="26:26" x14ac:dyDescent="0.25">
      <c r="Z779" s="56"/>
    </row>
    <row r="780" spans="26:26" x14ac:dyDescent="0.25">
      <c r="Z780" s="56"/>
    </row>
    <row r="781" spans="26:26" x14ac:dyDescent="0.25">
      <c r="Z781" s="56"/>
    </row>
    <row r="782" spans="26:26" x14ac:dyDescent="0.25">
      <c r="Z782" s="56"/>
    </row>
    <row r="783" spans="26:26" x14ac:dyDescent="0.25">
      <c r="Z783" s="56"/>
    </row>
    <row r="784" spans="26:26" x14ac:dyDescent="0.25">
      <c r="Z784" s="56"/>
    </row>
    <row r="785" spans="26:26" x14ac:dyDescent="0.25">
      <c r="Z785" s="56"/>
    </row>
    <row r="786" spans="26:26" x14ac:dyDescent="0.25">
      <c r="Z786" s="56"/>
    </row>
    <row r="787" spans="26:26" x14ac:dyDescent="0.25">
      <c r="Z787" s="56"/>
    </row>
    <row r="788" spans="26:26" x14ac:dyDescent="0.25">
      <c r="Z788" s="56"/>
    </row>
    <row r="789" spans="26:26" x14ac:dyDescent="0.25">
      <c r="Z789" s="56"/>
    </row>
    <row r="790" spans="26:26" x14ac:dyDescent="0.25">
      <c r="Z790" s="56"/>
    </row>
    <row r="791" spans="26:26" x14ac:dyDescent="0.25">
      <c r="Z791" s="56"/>
    </row>
    <row r="792" spans="26:26" x14ac:dyDescent="0.25">
      <c r="Z792" s="56"/>
    </row>
    <row r="793" spans="26:26" x14ac:dyDescent="0.25">
      <c r="Z793" s="56"/>
    </row>
    <row r="794" spans="26:26" x14ac:dyDescent="0.25">
      <c r="Z794" s="56"/>
    </row>
    <row r="795" spans="26:26" x14ac:dyDescent="0.25">
      <c r="Z795" s="56"/>
    </row>
    <row r="796" spans="26:26" x14ac:dyDescent="0.25">
      <c r="Z796" s="56"/>
    </row>
    <row r="797" spans="26:26" x14ac:dyDescent="0.25">
      <c r="Z797" s="56"/>
    </row>
    <row r="798" spans="26:26" x14ac:dyDescent="0.25">
      <c r="Z798" s="56"/>
    </row>
    <row r="799" spans="26:26" x14ac:dyDescent="0.25">
      <c r="Z799" s="56"/>
    </row>
    <row r="800" spans="26:26" x14ac:dyDescent="0.25">
      <c r="Z800" s="56"/>
    </row>
    <row r="801" spans="26:26" x14ac:dyDescent="0.25">
      <c r="Z801" s="56"/>
    </row>
    <row r="802" spans="26:26" x14ac:dyDescent="0.25">
      <c r="Z802" s="56"/>
    </row>
    <row r="803" spans="26:26" x14ac:dyDescent="0.25">
      <c r="Z803" s="56"/>
    </row>
    <row r="804" spans="26:26" x14ac:dyDescent="0.25">
      <c r="Z804" s="56"/>
    </row>
    <row r="805" spans="26:26" x14ac:dyDescent="0.25">
      <c r="Z805" s="56"/>
    </row>
    <row r="806" spans="26:26" x14ac:dyDescent="0.25">
      <c r="Z806" s="56"/>
    </row>
    <row r="807" spans="26:26" x14ac:dyDescent="0.25">
      <c r="Z807" s="56"/>
    </row>
    <row r="808" spans="26:26" x14ac:dyDescent="0.25">
      <c r="Z808" s="56"/>
    </row>
    <row r="809" spans="26:26" x14ac:dyDescent="0.25">
      <c r="Z809" s="56"/>
    </row>
    <row r="810" spans="26:26" x14ac:dyDescent="0.25">
      <c r="Z810" s="56"/>
    </row>
    <row r="811" spans="26:26" x14ac:dyDescent="0.25">
      <c r="Z811" s="56"/>
    </row>
    <row r="812" spans="26:26" x14ac:dyDescent="0.25">
      <c r="Z812" s="56"/>
    </row>
    <row r="813" spans="26:26" x14ac:dyDescent="0.25">
      <c r="Z813" s="56"/>
    </row>
    <row r="814" spans="26:26" x14ac:dyDescent="0.25">
      <c r="Z814" s="56"/>
    </row>
    <row r="815" spans="26:26" x14ac:dyDescent="0.25">
      <c r="Z815" s="56"/>
    </row>
    <row r="816" spans="26:26" x14ac:dyDescent="0.25">
      <c r="Z816" s="56"/>
    </row>
    <row r="817" spans="26:26" x14ac:dyDescent="0.25">
      <c r="Z817" s="56"/>
    </row>
    <row r="818" spans="26:26" x14ac:dyDescent="0.25">
      <c r="Z818" s="56"/>
    </row>
    <row r="819" spans="26:26" x14ac:dyDescent="0.25">
      <c r="Z819" s="56"/>
    </row>
    <row r="820" spans="26:26" x14ac:dyDescent="0.25">
      <c r="Z820" s="56"/>
    </row>
    <row r="821" spans="26:26" x14ac:dyDescent="0.25">
      <c r="Z821" s="56"/>
    </row>
    <row r="822" spans="26:26" x14ac:dyDescent="0.25">
      <c r="Z822" s="56"/>
    </row>
    <row r="823" spans="26:26" x14ac:dyDescent="0.25">
      <c r="Z823" s="56"/>
    </row>
    <row r="824" spans="26:26" x14ac:dyDescent="0.25">
      <c r="Z824" s="56"/>
    </row>
    <row r="825" spans="26:26" x14ac:dyDescent="0.25">
      <c r="Z825" s="56"/>
    </row>
    <row r="826" spans="26:26" x14ac:dyDescent="0.25">
      <c r="Z826" s="56"/>
    </row>
    <row r="827" spans="26:26" x14ac:dyDescent="0.25">
      <c r="Z827" s="56"/>
    </row>
    <row r="828" spans="26:26" x14ac:dyDescent="0.25">
      <c r="Z828" s="56"/>
    </row>
    <row r="829" spans="26:26" x14ac:dyDescent="0.25">
      <c r="Z829" s="56"/>
    </row>
    <row r="830" spans="26:26" x14ac:dyDescent="0.25">
      <c r="Z830" s="56"/>
    </row>
    <row r="831" spans="26:26" x14ac:dyDescent="0.25">
      <c r="Z831" s="56"/>
    </row>
    <row r="832" spans="26:26" x14ac:dyDescent="0.25">
      <c r="Z832" s="56"/>
    </row>
    <row r="833" spans="26:26" x14ac:dyDescent="0.25">
      <c r="Z833" s="56"/>
    </row>
    <row r="834" spans="26:26" x14ac:dyDescent="0.25">
      <c r="Z834" s="56"/>
    </row>
    <row r="835" spans="26:26" x14ac:dyDescent="0.25">
      <c r="Z835" s="56"/>
    </row>
    <row r="836" spans="26:26" x14ac:dyDescent="0.25">
      <c r="Z836" s="56"/>
    </row>
    <row r="837" spans="26:26" x14ac:dyDescent="0.25">
      <c r="Z837" s="56"/>
    </row>
    <row r="838" spans="26:26" x14ac:dyDescent="0.25">
      <c r="Z838" s="56"/>
    </row>
    <row r="839" spans="26:26" x14ac:dyDescent="0.25">
      <c r="Z839" s="56"/>
    </row>
    <row r="840" spans="26:26" x14ac:dyDescent="0.25">
      <c r="Z840" s="56"/>
    </row>
    <row r="841" spans="26:26" x14ac:dyDescent="0.25">
      <c r="Z841" s="56"/>
    </row>
    <row r="842" spans="26:26" x14ac:dyDescent="0.25">
      <c r="Z842" s="56"/>
    </row>
    <row r="843" spans="26:26" x14ac:dyDescent="0.25">
      <c r="Z843" s="56"/>
    </row>
    <row r="844" spans="26:26" x14ac:dyDescent="0.25">
      <c r="Z844" s="56"/>
    </row>
    <row r="845" spans="26:26" x14ac:dyDescent="0.25">
      <c r="Z845" s="56"/>
    </row>
    <row r="846" spans="26:26" x14ac:dyDescent="0.25">
      <c r="Z846" s="56"/>
    </row>
    <row r="847" spans="26:26" x14ac:dyDescent="0.25">
      <c r="Z847" s="56"/>
    </row>
    <row r="848" spans="26:26" x14ac:dyDescent="0.25">
      <c r="Z848" s="56"/>
    </row>
    <row r="849" spans="26:26" x14ac:dyDescent="0.25">
      <c r="Z849" s="56"/>
    </row>
    <row r="850" spans="26:26" x14ac:dyDescent="0.25">
      <c r="Z850" s="56"/>
    </row>
    <row r="851" spans="26:26" x14ac:dyDescent="0.25">
      <c r="Z851" s="56"/>
    </row>
    <row r="852" spans="26:26" x14ac:dyDescent="0.25">
      <c r="Z852" s="56"/>
    </row>
    <row r="853" spans="26:26" x14ac:dyDescent="0.25">
      <c r="Z853" s="56"/>
    </row>
    <row r="854" spans="26:26" x14ac:dyDescent="0.25">
      <c r="Z854" s="56"/>
    </row>
    <row r="855" spans="26:26" x14ac:dyDescent="0.25">
      <c r="Z855" s="56"/>
    </row>
    <row r="856" spans="26:26" x14ac:dyDescent="0.25">
      <c r="Z856" s="56"/>
    </row>
    <row r="857" spans="26:26" x14ac:dyDescent="0.25">
      <c r="Z857" s="56"/>
    </row>
    <row r="858" spans="26:26" x14ac:dyDescent="0.25">
      <c r="Z858" s="56"/>
    </row>
    <row r="859" spans="26:26" x14ac:dyDescent="0.25">
      <c r="Z859" s="56"/>
    </row>
    <row r="860" spans="26:26" x14ac:dyDescent="0.25">
      <c r="Z860" s="56"/>
    </row>
    <row r="861" spans="26:26" x14ac:dyDescent="0.25">
      <c r="Z861" s="56"/>
    </row>
    <row r="862" spans="26:26" x14ac:dyDescent="0.25">
      <c r="Z862" s="56"/>
    </row>
    <row r="863" spans="26:26" x14ac:dyDescent="0.25">
      <c r="Z863" s="56"/>
    </row>
    <row r="864" spans="26:26" x14ac:dyDescent="0.25">
      <c r="Z864" s="56"/>
    </row>
    <row r="865" spans="26:26" x14ac:dyDescent="0.25">
      <c r="Z865" s="56"/>
    </row>
    <row r="866" spans="26:26" x14ac:dyDescent="0.25">
      <c r="Z866" s="56"/>
    </row>
    <row r="867" spans="26:26" x14ac:dyDescent="0.25">
      <c r="Z867" s="56"/>
    </row>
    <row r="868" spans="26:26" x14ac:dyDescent="0.25">
      <c r="Z868" s="56"/>
    </row>
    <row r="869" spans="26:26" x14ac:dyDescent="0.25">
      <c r="Z869" s="56"/>
    </row>
    <row r="870" spans="26:26" x14ac:dyDescent="0.25">
      <c r="Z870" s="56"/>
    </row>
    <row r="871" spans="26:26" x14ac:dyDescent="0.25">
      <c r="Z871" s="56"/>
    </row>
    <row r="872" spans="26:26" x14ac:dyDescent="0.25">
      <c r="Z872" s="56"/>
    </row>
    <row r="873" spans="26:26" x14ac:dyDescent="0.25">
      <c r="Z873" s="56"/>
    </row>
    <row r="874" spans="26:26" x14ac:dyDescent="0.25">
      <c r="Z874" s="56"/>
    </row>
    <row r="875" spans="26:26" x14ac:dyDescent="0.25">
      <c r="Z875" s="56"/>
    </row>
    <row r="876" spans="26:26" x14ac:dyDescent="0.25">
      <c r="Z876" s="56"/>
    </row>
    <row r="877" spans="26:26" x14ac:dyDescent="0.25">
      <c r="Z877" s="56"/>
    </row>
    <row r="878" spans="26:26" x14ac:dyDescent="0.25">
      <c r="Z878" s="56"/>
    </row>
    <row r="879" spans="26:26" x14ac:dyDescent="0.25">
      <c r="Z879" s="56"/>
    </row>
    <row r="880" spans="26:26" x14ac:dyDescent="0.25">
      <c r="Z880" s="56"/>
    </row>
    <row r="881" spans="26:26" x14ac:dyDescent="0.25">
      <c r="Z881" s="56"/>
    </row>
    <row r="882" spans="26:26" x14ac:dyDescent="0.25">
      <c r="Z882" s="56"/>
    </row>
    <row r="883" spans="26:26" x14ac:dyDescent="0.25">
      <c r="Z883" s="56"/>
    </row>
    <row r="884" spans="26:26" x14ac:dyDescent="0.25">
      <c r="Z884" s="56"/>
    </row>
    <row r="885" spans="26:26" x14ac:dyDescent="0.25">
      <c r="Z885" s="56"/>
    </row>
    <row r="886" spans="26:26" x14ac:dyDescent="0.25">
      <c r="Z886" s="56"/>
    </row>
    <row r="887" spans="26:26" x14ac:dyDescent="0.25">
      <c r="Z887" s="56"/>
    </row>
    <row r="888" spans="26:26" x14ac:dyDescent="0.25">
      <c r="Z888" s="56"/>
    </row>
    <row r="889" spans="26:26" x14ac:dyDescent="0.25">
      <c r="Z889" s="56"/>
    </row>
    <row r="890" spans="26:26" x14ac:dyDescent="0.25">
      <c r="Z890" s="56"/>
    </row>
    <row r="891" spans="26:26" x14ac:dyDescent="0.25">
      <c r="Z891" s="56"/>
    </row>
    <row r="892" spans="26:26" x14ac:dyDescent="0.25">
      <c r="Z892" s="56"/>
    </row>
    <row r="893" spans="26:26" x14ac:dyDescent="0.25">
      <c r="Z893" s="56"/>
    </row>
    <row r="894" spans="26:26" x14ac:dyDescent="0.25">
      <c r="Z894" s="56"/>
    </row>
    <row r="895" spans="26:26" x14ac:dyDescent="0.25">
      <c r="Z895" s="56"/>
    </row>
    <row r="896" spans="26:26" x14ac:dyDescent="0.25">
      <c r="Z896" s="56"/>
    </row>
    <row r="897" spans="26:26" x14ac:dyDescent="0.25">
      <c r="Z897" s="56"/>
    </row>
    <row r="898" spans="26:26" x14ac:dyDescent="0.25">
      <c r="Z898" s="56"/>
    </row>
    <row r="899" spans="26:26" x14ac:dyDescent="0.25">
      <c r="Z899" s="56"/>
    </row>
    <row r="900" spans="26:26" x14ac:dyDescent="0.25">
      <c r="Z900" s="56"/>
    </row>
    <row r="901" spans="26:26" x14ac:dyDescent="0.25">
      <c r="Z901" s="56"/>
    </row>
    <row r="902" spans="26:26" x14ac:dyDescent="0.25">
      <c r="Z902" s="56"/>
    </row>
    <row r="903" spans="26:26" x14ac:dyDescent="0.25">
      <c r="Z903" s="56"/>
    </row>
    <row r="904" spans="26:26" x14ac:dyDescent="0.25">
      <c r="Z904" s="56"/>
    </row>
    <row r="905" spans="26:26" x14ac:dyDescent="0.25">
      <c r="Z905" s="56"/>
    </row>
    <row r="906" spans="26:26" x14ac:dyDescent="0.25">
      <c r="Z906" s="56"/>
    </row>
    <row r="907" spans="26:26" x14ac:dyDescent="0.25">
      <c r="Z907" s="56"/>
    </row>
    <row r="908" spans="26:26" x14ac:dyDescent="0.25">
      <c r="Z908" s="56"/>
    </row>
    <row r="909" spans="26:26" x14ac:dyDescent="0.25">
      <c r="Z909" s="56"/>
    </row>
    <row r="910" spans="26:26" x14ac:dyDescent="0.25">
      <c r="Z910" s="56"/>
    </row>
    <row r="911" spans="26:26" x14ac:dyDescent="0.25">
      <c r="Z911" s="56"/>
    </row>
    <row r="912" spans="26:26" x14ac:dyDescent="0.25">
      <c r="Z912" s="56"/>
    </row>
    <row r="913" spans="26:26" x14ac:dyDescent="0.25">
      <c r="Z913" s="56"/>
    </row>
    <row r="914" spans="26:26" x14ac:dyDescent="0.25">
      <c r="Z914" s="56"/>
    </row>
    <row r="915" spans="26:26" x14ac:dyDescent="0.25">
      <c r="Z915" s="56"/>
    </row>
    <row r="916" spans="26:26" x14ac:dyDescent="0.25">
      <c r="Z916" s="56"/>
    </row>
    <row r="917" spans="26:26" x14ac:dyDescent="0.25">
      <c r="Z917" s="56"/>
    </row>
    <row r="918" spans="26:26" x14ac:dyDescent="0.25">
      <c r="Z918" s="56"/>
    </row>
    <row r="919" spans="26:26" x14ac:dyDescent="0.25">
      <c r="Z919" s="56"/>
    </row>
    <row r="920" spans="26:26" x14ac:dyDescent="0.25">
      <c r="Z920" s="56"/>
    </row>
    <row r="921" spans="26:26" x14ac:dyDescent="0.25">
      <c r="Z921" s="56"/>
    </row>
    <row r="922" spans="26:26" x14ac:dyDescent="0.25">
      <c r="Z922" s="56"/>
    </row>
    <row r="923" spans="26:26" x14ac:dyDescent="0.25">
      <c r="Z923" s="56"/>
    </row>
    <row r="924" spans="26:26" x14ac:dyDescent="0.25">
      <c r="Z924" s="56"/>
    </row>
    <row r="925" spans="26:26" x14ac:dyDescent="0.25">
      <c r="Z925" s="56"/>
    </row>
    <row r="926" spans="26:26" x14ac:dyDescent="0.25">
      <c r="Z926" s="56"/>
    </row>
    <row r="927" spans="26:26" x14ac:dyDescent="0.25">
      <c r="Z927" s="56"/>
    </row>
    <row r="928" spans="26:26" x14ac:dyDescent="0.25">
      <c r="Z928" s="56"/>
    </row>
    <row r="929" spans="26:26" x14ac:dyDescent="0.25">
      <c r="Z929" s="56"/>
    </row>
    <row r="930" spans="26:26" x14ac:dyDescent="0.25">
      <c r="Z930" s="56"/>
    </row>
    <row r="931" spans="26:26" x14ac:dyDescent="0.25">
      <c r="Z931" s="56"/>
    </row>
    <row r="932" spans="26:26" x14ac:dyDescent="0.25">
      <c r="Z932" s="56"/>
    </row>
    <row r="933" spans="26:26" x14ac:dyDescent="0.25">
      <c r="Z933" s="56"/>
    </row>
    <row r="934" spans="26:26" x14ac:dyDescent="0.25">
      <c r="Z934" s="56"/>
    </row>
    <row r="935" spans="26:26" x14ac:dyDescent="0.25">
      <c r="Z935" s="56"/>
    </row>
    <row r="936" spans="26:26" x14ac:dyDescent="0.25">
      <c r="Z936" s="56"/>
    </row>
    <row r="937" spans="26:26" x14ac:dyDescent="0.25">
      <c r="Z937" s="56"/>
    </row>
    <row r="938" spans="26:26" x14ac:dyDescent="0.25">
      <c r="Z938" s="56"/>
    </row>
    <row r="939" spans="26:26" x14ac:dyDescent="0.25">
      <c r="Z939" s="56"/>
    </row>
    <row r="940" spans="26:26" x14ac:dyDescent="0.25">
      <c r="Z940" s="56"/>
    </row>
    <row r="941" spans="26:26" x14ac:dyDescent="0.25">
      <c r="Z941" s="56"/>
    </row>
    <row r="942" spans="26:26" x14ac:dyDescent="0.25">
      <c r="Z942" s="56"/>
    </row>
    <row r="943" spans="26:26" x14ac:dyDescent="0.25">
      <c r="Z943" s="56"/>
    </row>
    <row r="944" spans="26:26" x14ac:dyDescent="0.25">
      <c r="Z944" s="56"/>
    </row>
    <row r="945" spans="26:26" x14ac:dyDescent="0.25">
      <c r="Z945" s="56"/>
    </row>
    <row r="946" spans="26:26" x14ac:dyDescent="0.25">
      <c r="Z946" s="56"/>
    </row>
    <row r="947" spans="26:26" x14ac:dyDescent="0.25">
      <c r="Z947" s="56"/>
    </row>
    <row r="948" spans="26:26" x14ac:dyDescent="0.25">
      <c r="Z948" s="56"/>
    </row>
    <row r="949" spans="26:26" x14ac:dyDescent="0.25">
      <c r="Z949" s="56"/>
    </row>
    <row r="950" spans="26:26" x14ac:dyDescent="0.25">
      <c r="Z950" s="56"/>
    </row>
    <row r="951" spans="26:26" x14ac:dyDescent="0.25">
      <c r="Z951" s="56"/>
    </row>
    <row r="952" spans="26:26" x14ac:dyDescent="0.25">
      <c r="Z952" s="56"/>
    </row>
    <row r="953" spans="26:26" x14ac:dyDescent="0.25">
      <c r="Z953" s="56"/>
    </row>
    <row r="954" spans="26:26" x14ac:dyDescent="0.25">
      <c r="Z954" s="56"/>
    </row>
    <row r="955" spans="26:26" x14ac:dyDescent="0.25">
      <c r="Z955" s="56"/>
    </row>
    <row r="956" spans="26:26" x14ac:dyDescent="0.25">
      <c r="Z956" s="56"/>
    </row>
    <row r="957" spans="26:26" x14ac:dyDescent="0.25">
      <c r="Z957" s="56"/>
    </row>
    <row r="958" spans="26:26" x14ac:dyDescent="0.25">
      <c r="Z958" s="56"/>
    </row>
    <row r="959" spans="26:26" x14ac:dyDescent="0.25">
      <c r="Z959" s="56"/>
    </row>
    <row r="960" spans="26:26" x14ac:dyDescent="0.25">
      <c r="Z960" s="56"/>
    </row>
    <row r="961" spans="26:26" x14ac:dyDescent="0.25">
      <c r="Z961" s="56"/>
    </row>
    <row r="962" spans="26:26" x14ac:dyDescent="0.25">
      <c r="Z962" s="56"/>
    </row>
    <row r="963" spans="26:26" x14ac:dyDescent="0.25">
      <c r="Z963" s="56"/>
    </row>
    <row r="964" spans="26:26" x14ac:dyDescent="0.25">
      <c r="Z964" s="56"/>
    </row>
    <row r="965" spans="26:26" x14ac:dyDescent="0.25">
      <c r="Z965" s="56"/>
    </row>
    <row r="966" spans="26:26" x14ac:dyDescent="0.25">
      <c r="Z966" s="56"/>
    </row>
    <row r="967" spans="26:26" x14ac:dyDescent="0.25">
      <c r="Z967" s="56"/>
    </row>
    <row r="968" spans="26:26" x14ac:dyDescent="0.25">
      <c r="Z968" s="56"/>
    </row>
    <row r="969" spans="26:26" x14ac:dyDescent="0.25">
      <c r="Z969" s="56"/>
    </row>
    <row r="970" spans="26:26" x14ac:dyDescent="0.25">
      <c r="Z970" s="56"/>
    </row>
    <row r="971" spans="26:26" x14ac:dyDescent="0.25">
      <c r="Z971" s="56"/>
    </row>
    <row r="972" spans="26:26" x14ac:dyDescent="0.25">
      <c r="Z972" s="56"/>
    </row>
    <row r="973" spans="26:26" x14ac:dyDescent="0.25">
      <c r="Z973" s="56"/>
    </row>
    <row r="974" spans="26:26" x14ac:dyDescent="0.25">
      <c r="Z974" s="56"/>
    </row>
    <row r="975" spans="26:26" x14ac:dyDescent="0.25">
      <c r="Z975" s="56"/>
    </row>
    <row r="976" spans="26:26" x14ac:dyDescent="0.25">
      <c r="Z976" s="56"/>
    </row>
    <row r="977" spans="26:26" x14ac:dyDescent="0.25">
      <c r="Z977" s="56"/>
    </row>
    <row r="978" spans="26:26" x14ac:dyDescent="0.25">
      <c r="Z978" s="56"/>
    </row>
    <row r="979" spans="26:26" x14ac:dyDescent="0.25">
      <c r="Z979" s="56"/>
    </row>
    <row r="980" spans="26:26" x14ac:dyDescent="0.25">
      <c r="Z980" s="56"/>
    </row>
    <row r="981" spans="26:26" x14ac:dyDescent="0.25">
      <c r="Z981" s="56"/>
    </row>
    <row r="982" spans="26:26" x14ac:dyDescent="0.25">
      <c r="Z982" s="56"/>
    </row>
    <row r="983" spans="26:26" x14ac:dyDescent="0.25">
      <c r="Z983" s="56"/>
    </row>
    <row r="984" spans="26:26" x14ac:dyDescent="0.25">
      <c r="Z984" s="56"/>
    </row>
    <row r="985" spans="26:26" x14ac:dyDescent="0.25">
      <c r="Z985" s="56"/>
    </row>
    <row r="986" spans="26:26" x14ac:dyDescent="0.25">
      <c r="Z986" s="56"/>
    </row>
    <row r="987" spans="26:26" x14ac:dyDescent="0.25">
      <c r="Z987" s="56"/>
    </row>
    <row r="988" spans="26:26" x14ac:dyDescent="0.25">
      <c r="Z988" s="56"/>
    </row>
    <row r="989" spans="26:26" x14ac:dyDescent="0.25">
      <c r="Z989" s="56"/>
    </row>
    <row r="990" spans="26:26" x14ac:dyDescent="0.25">
      <c r="Z990" s="56"/>
    </row>
    <row r="991" spans="26:26" x14ac:dyDescent="0.25">
      <c r="Z991" s="56"/>
    </row>
    <row r="992" spans="26:26" x14ac:dyDescent="0.25">
      <c r="Z992" s="56"/>
    </row>
    <row r="993" spans="26:26" x14ac:dyDescent="0.25">
      <c r="Z993" s="56"/>
    </row>
    <row r="994" spans="26:26" x14ac:dyDescent="0.25">
      <c r="Z994" s="56"/>
    </row>
    <row r="995" spans="26:26" x14ac:dyDescent="0.25">
      <c r="Z995" s="56"/>
    </row>
    <row r="996" spans="26:26" x14ac:dyDescent="0.25">
      <c r="Z996" s="56"/>
    </row>
    <row r="997" spans="26:26" x14ac:dyDescent="0.25">
      <c r="Z997" s="56"/>
    </row>
    <row r="998" spans="26:26" x14ac:dyDescent="0.25">
      <c r="Z998" s="56"/>
    </row>
    <row r="999" spans="26:26" x14ac:dyDescent="0.25">
      <c r="Z999" s="56"/>
    </row>
    <row r="1000" spans="26:26" x14ac:dyDescent="0.25">
      <c r="Z1000" s="56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66"/>
  <sheetViews>
    <sheetView workbookViewId="0"/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11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">
      <c r="A1" s="18" t="s">
        <v>656</v>
      </c>
      <c r="B1" s="19" t="s">
        <v>657</v>
      </c>
      <c r="C1" s="20" t="s">
        <v>658</v>
      </c>
      <c r="D1" s="18" t="s">
        <v>659</v>
      </c>
      <c r="E1" s="18" t="s">
        <v>660</v>
      </c>
      <c r="F1" s="18" t="s">
        <v>1</v>
      </c>
      <c r="G1" s="18" t="s">
        <v>3</v>
      </c>
      <c r="H1" s="18" t="s">
        <v>661</v>
      </c>
      <c r="I1" s="18" t="s">
        <v>2</v>
      </c>
      <c r="J1" s="18" t="s">
        <v>5</v>
      </c>
      <c r="K1" s="18" t="s">
        <v>662</v>
      </c>
      <c r="L1" s="18" t="s">
        <v>663</v>
      </c>
    </row>
    <row r="2" spans="1:12" ht="14.25" customHeight="1" x14ac:dyDescent="0.3">
      <c r="A2" s="21" t="s">
        <v>656</v>
      </c>
      <c r="B2" s="22">
        <v>3</v>
      </c>
      <c r="C2" s="23" t="s">
        <v>664</v>
      </c>
      <c r="D2" s="22">
        <v>2</v>
      </c>
      <c r="E2" s="24">
        <v>916</v>
      </c>
      <c r="F2" s="24" t="str">
        <f>+VLOOKUP(E2,Participants!$A$1:$F$798,2,FALSE)</f>
        <v>Isla Spinelli</v>
      </c>
      <c r="G2" s="24" t="str">
        <f>+VLOOKUP(E2,Participants!$A$1:$F$798,4,FALSE)</f>
        <v>GAA</v>
      </c>
      <c r="H2" s="24" t="str">
        <f>+VLOOKUP(E2,Participants!$A$1:$F$798,5,FALSE)</f>
        <v>F</v>
      </c>
      <c r="I2" s="24">
        <f>+VLOOKUP(E2,Participants!$A$1:$F$798,3,FALSE)</f>
        <v>7</v>
      </c>
      <c r="J2" s="24" t="str">
        <f>+VLOOKUP(E2,Participants!$A$1:$G$798,7,FALSE)</f>
        <v>VARSITY GIRLS</v>
      </c>
      <c r="K2" s="24">
        <v>1</v>
      </c>
      <c r="L2" s="24">
        <v>10</v>
      </c>
    </row>
    <row r="3" spans="1:12" ht="14.25" customHeight="1" x14ac:dyDescent="0.3">
      <c r="A3" s="21" t="s">
        <v>656</v>
      </c>
      <c r="B3" s="25">
        <v>2</v>
      </c>
      <c r="C3" s="23" t="s">
        <v>665</v>
      </c>
      <c r="D3" s="25">
        <v>4</v>
      </c>
      <c r="E3" s="25">
        <v>257</v>
      </c>
      <c r="F3" s="11" t="str">
        <f>+VLOOKUP(E3,Participants!$A$1:$F$798,2,FALSE)</f>
        <v>Greta Gompers</v>
      </c>
      <c r="G3" s="11" t="str">
        <f>+VLOOKUP(E3,Participants!$A$1:$F$798,4,FALSE)</f>
        <v>STL</v>
      </c>
      <c r="H3" s="11" t="str">
        <f>+VLOOKUP(E3,Participants!$A$1:$F$798,5,FALSE)</f>
        <v>F</v>
      </c>
      <c r="I3" s="11">
        <f>+VLOOKUP(E3,Participants!$A$1:$F$798,3,FALSE)</f>
        <v>8</v>
      </c>
      <c r="J3" s="11" t="str">
        <f>+VLOOKUP(E3,Participants!$A$1:$G$798,7,FALSE)</f>
        <v>VARSITY GIRLS</v>
      </c>
      <c r="K3" s="11">
        <v>2</v>
      </c>
      <c r="L3" s="11">
        <v>8</v>
      </c>
    </row>
    <row r="4" spans="1:12" ht="14.25" customHeight="1" x14ac:dyDescent="0.3">
      <c r="A4" s="21" t="s">
        <v>656</v>
      </c>
      <c r="B4" s="25">
        <v>2</v>
      </c>
      <c r="C4" s="23" t="s">
        <v>666</v>
      </c>
      <c r="D4" s="25">
        <v>2</v>
      </c>
      <c r="E4" s="25">
        <v>599</v>
      </c>
      <c r="F4" s="11" t="str">
        <f>+VLOOKUP(E4,Participants!$A$1:$F$798,2,FALSE)</f>
        <v>Molly Mcgrath</v>
      </c>
      <c r="G4" s="11" t="str">
        <f>+VLOOKUP(E4,Participants!$A$1:$F$798,4,FALSE)</f>
        <v>AMA</v>
      </c>
      <c r="H4" s="11" t="str">
        <f>+VLOOKUP(E4,Participants!$A$1:$F$798,5,FALSE)</f>
        <v>F</v>
      </c>
      <c r="I4" s="11">
        <f>+VLOOKUP(E4,Participants!$A$1:$F$798,3,FALSE)</f>
        <v>8</v>
      </c>
      <c r="J4" s="11" t="str">
        <f>+VLOOKUP(E4,Participants!$A$1:$G$798,7,FALSE)</f>
        <v>VARSITY GIRLS</v>
      </c>
      <c r="K4" s="11">
        <v>3</v>
      </c>
      <c r="L4" s="11">
        <v>6</v>
      </c>
    </row>
    <row r="5" spans="1:12" ht="14.25" customHeight="1" x14ac:dyDescent="0.3">
      <c r="A5" s="21" t="s">
        <v>656</v>
      </c>
      <c r="B5" s="22">
        <v>3</v>
      </c>
      <c r="C5" s="22" t="s">
        <v>667</v>
      </c>
      <c r="D5" s="22">
        <v>4</v>
      </c>
      <c r="E5" s="24">
        <v>1074</v>
      </c>
      <c r="F5" s="24" t="str">
        <f>+VLOOKUP(E5,Participants!$A$1:$F$798,2,FALSE)</f>
        <v>Samara Keith</v>
      </c>
      <c r="G5" s="24" t="str">
        <f>+VLOOKUP(E5,Participants!$A$1:$F$798,4,FALSE)</f>
        <v>JFK</v>
      </c>
      <c r="H5" s="24" t="str">
        <f>+VLOOKUP(E5,Participants!$A$1:$F$798,5,FALSE)</f>
        <v>F</v>
      </c>
      <c r="I5" s="24">
        <f>+VLOOKUP(E5,Participants!$A$1:$F$798,3,FALSE)</f>
        <v>8</v>
      </c>
      <c r="J5" s="24" t="str">
        <f>+VLOOKUP(E5,Participants!$A$1:$G$798,7,FALSE)</f>
        <v>VARSITY GIRLS</v>
      </c>
      <c r="K5" s="24">
        <v>4</v>
      </c>
      <c r="L5" s="24">
        <v>5</v>
      </c>
    </row>
    <row r="6" spans="1:12" ht="14.25" customHeight="1" x14ac:dyDescent="0.3">
      <c r="A6" s="21" t="s">
        <v>656</v>
      </c>
      <c r="B6" s="22">
        <v>1</v>
      </c>
      <c r="C6" s="22" t="s">
        <v>668</v>
      </c>
      <c r="D6" s="22">
        <v>6</v>
      </c>
      <c r="E6" s="22">
        <v>913</v>
      </c>
      <c r="F6" s="24" t="str">
        <f>+VLOOKUP(E6,Participants!$A$1:$F$798,2,FALSE)</f>
        <v>Serenity Harris</v>
      </c>
      <c r="G6" s="24" t="str">
        <f>+VLOOKUP(E6,Participants!$A$1:$F$798,4,FALSE)</f>
        <v>GAA</v>
      </c>
      <c r="H6" s="24" t="str">
        <f>+VLOOKUP(E6,Participants!$A$1:$F$798,5,FALSE)</f>
        <v>F</v>
      </c>
      <c r="I6" s="24">
        <f>+VLOOKUP(E6,Participants!$A$1:$F$798,3,FALSE)</f>
        <v>7</v>
      </c>
      <c r="J6" s="24" t="str">
        <f>+VLOOKUP(E6,Participants!$A$1:$G$798,7,FALSE)</f>
        <v>VARSITY GIRLS</v>
      </c>
      <c r="K6" s="24">
        <v>5</v>
      </c>
      <c r="L6" s="24">
        <v>4</v>
      </c>
    </row>
    <row r="7" spans="1:12" ht="14.25" customHeight="1" x14ac:dyDescent="0.3">
      <c r="A7" s="21" t="s">
        <v>656</v>
      </c>
      <c r="B7" s="22">
        <v>1</v>
      </c>
      <c r="C7" s="22" t="s">
        <v>669</v>
      </c>
      <c r="D7" s="22">
        <v>4</v>
      </c>
      <c r="E7" s="24">
        <v>589</v>
      </c>
      <c r="F7" s="24" t="str">
        <f>+VLOOKUP(E7,Participants!$A$1:$F$798,2,FALSE)</f>
        <v>Arianna Gaudelli</v>
      </c>
      <c r="G7" s="24" t="str">
        <f>+VLOOKUP(E7,Participants!$A$1:$F$798,4,FALSE)</f>
        <v>AMA</v>
      </c>
      <c r="H7" s="24" t="str">
        <f>+VLOOKUP(E7,Participants!$A$1:$F$798,5,FALSE)</f>
        <v>F</v>
      </c>
      <c r="I7" s="24">
        <f>+VLOOKUP(E7,Participants!$A$1:$F$798,3,FALSE)</f>
        <v>8</v>
      </c>
      <c r="J7" s="24" t="str">
        <f>+VLOOKUP(E7,Participants!$A$1:$G$798,7,FALSE)</f>
        <v>VARSITY GIRLS</v>
      </c>
      <c r="K7" s="24">
        <v>6</v>
      </c>
      <c r="L7" s="24">
        <v>3</v>
      </c>
    </row>
    <row r="8" spans="1:12" ht="14.25" customHeight="1" x14ac:dyDescent="0.3">
      <c r="A8" s="21" t="s">
        <v>656</v>
      </c>
      <c r="B8" s="22">
        <v>1</v>
      </c>
      <c r="C8" s="22" t="s">
        <v>670</v>
      </c>
      <c r="D8" s="22">
        <v>2</v>
      </c>
      <c r="E8" s="24">
        <v>270</v>
      </c>
      <c r="F8" s="24" t="str">
        <f>+VLOOKUP(E8,Participants!$A$1:$F$798,2,FALSE)</f>
        <v>Gabriella Kaufmann</v>
      </c>
      <c r="G8" s="24" t="str">
        <f>+VLOOKUP(E8,Participants!$A$1:$F$798,4,FALSE)</f>
        <v>STL</v>
      </c>
      <c r="H8" s="24" t="str">
        <f>+VLOOKUP(E8,Participants!$A$1:$F$798,5,FALSE)</f>
        <v>F</v>
      </c>
      <c r="I8" s="24">
        <f>+VLOOKUP(E8,Participants!$A$1:$F$798,3,FALSE)</f>
        <v>8</v>
      </c>
      <c r="J8" s="24" t="str">
        <f>+VLOOKUP(E8,Participants!$A$1:$G$798,7,FALSE)</f>
        <v>VARSITY GIRLS</v>
      </c>
      <c r="K8" s="24">
        <v>7</v>
      </c>
      <c r="L8" s="24">
        <v>2</v>
      </c>
    </row>
    <row r="9" spans="1:12" ht="14.25" customHeight="1" x14ac:dyDescent="0.3">
      <c r="A9" s="21" t="s">
        <v>656</v>
      </c>
      <c r="B9" s="25">
        <v>4</v>
      </c>
      <c r="C9" s="25" t="s">
        <v>671</v>
      </c>
      <c r="D9" s="25">
        <v>4</v>
      </c>
      <c r="E9" s="25">
        <v>1066</v>
      </c>
      <c r="F9" s="11" t="str">
        <f>+VLOOKUP(E9,Participants!$A$1:$F$798,2,FALSE)</f>
        <v>Thomas McVey</v>
      </c>
      <c r="G9" s="11" t="str">
        <f>+VLOOKUP(E9,Participants!$A$1:$F$798,4,FALSE)</f>
        <v>JFK</v>
      </c>
      <c r="H9" s="11" t="str">
        <f>+VLOOKUP(E9,Participants!$A$1:$F$798,5,FALSE)</f>
        <v>M</v>
      </c>
      <c r="I9" s="11">
        <f>+VLOOKUP(E9,Participants!$A$1:$F$798,3,FALSE)</f>
        <v>8</v>
      </c>
      <c r="J9" s="11" t="str">
        <f>+VLOOKUP(E9,Participants!$A$1:$G$798,7,FALSE)</f>
        <v>VARSITY BOYS</v>
      </c>
      <c r="K9" s="11">
        <v>1</v>
      </c>
      <c r="L9" s="11">
        <v>10</v>
      </c>
    </row>
    <row r="10" spans="1:12" ht="14.25" customHeight="1" x14ac:dyDescent="0.3">
      <c r="A10" s="21" t="s">
        <v>656</v>
      </c>
      <c r="B10" s="25">
        <v>4</v>
      </c>
      <c r="C10" s="25" t="s">
        <v>672</v>
      </c>
      <c r="D10" s="25">
        <v>2</v>
      </c>
      <c r="E10" s="25">
        <v>905</v>
      </c>
      <c r="F10" s="11" t="str">
        <f>+VLOOKUP(E10,Participants!$A$1:$F$798,2,FALSE)</f>
        <v>Daniel Proch</v>
      </c>
      <c r="G10" s="11" t="str">
        <f>+VLOOKUP(E10,Participants!$A$1:$F$798,4,FALSE)</f>
        <v>GAA</v>
      </c>
      <c r="H10" s="11" t="str">
        <f>+VLOOKUP(E10,Participants!$A$1:$F$798,5,FALSE)</f>
        <v>M</v>
      </c>
      <c r="I10" s="11">
        <f>+VLOOKUP(E10,Participants!$A$1:$F$798,3,FALSE)</f>
        <v>7</v>
      </c>
      <c r="J10" s="11" t="str">
        <f>+VLOOKUP(E10,Participants!$A$1:$G$798,7,FALSE)</f>
        <v>VARSITY BOYS</v>
      </c>
      <c r="K10" s="11">
        <v>2</v>
      </c>
      <c r="L10" s="11">
        <v>8</v>
      </c>
    </row>
    <row r="11" spans="1:12" ht="14.25" customHeight="1" x14ac:dyDescent="0.3">
      <c r="A11" s="21" t="s">
        <v>656</v>
      </c>
      <c r="B11" s="22">
        <v>1</v>
      </c>
      <c r="C11" s="26"/>
      <c r="D11" s="22">
        <v>1</v>
      </c>
      <c r="E11" s="24"/>
      <c r="F11" s="24" t="e">
        <f>+VLOOKUP(E11,Participants!$A$1:$F$798,2,FALSE)</f>
        <v>#N/A</v>
      </c>
      <c r="G11" s="24" t="e">
        <f>+VLOOKUP(E11,Participants!$A$1:$F$798,4,FALSE)</f>
        <v>#N/A</v>
      </c>
      <c r="H11" s="24" t="e">
        <f>+VLOOKUP(E11,Participants!$A$1:$F$798,5,FALSE)</f>
        <v>#N/A</v>
      </c>
      <c r="I11" s="24" t="e">
        <f>+VLOOKUP(E11,Participants!$A$1:$F$798,3,FALSE)</f>
        <v>#N/A</v>
      </c>
      <c r="J11" s="24" t="e">
        <f>+VLOOKUP(E11,Participants!$A$1:$G$798,7,FALSE)</f>
        <v>#N/A</v>
      </c>
      <c r="K11" s="24"/>
      <c r="L11" s="24"/>
    </row>
    <row r="12" spans="1:12" ht="14.25" customHeight="1" x14ac:dyDescent="0.3">
      <c r="A12" s="21" t="s">
        <v>656</v>
      </c>
      <c r="B12" s="22">
        <v>1</v>
      </c>
      <c r="C12" s="22"/>
      <c r="D12" s="22">
        <v>3</v>
      </c>
      <c r="E12" s="24"/>
      <c r="F12" s="24" t="e">
        <f>+VLOOKUP(E12,Participants!$A$1:$F$798,2,FALSE)</f>
        <v>#N/A</v>
      </c>
      <c r="G12" s="24" t="e">
        <f>+VLOOKUP(E12,Participants!$A$1:$F$798,4,FALSE)</f>
        <v>#N/A</v>
      </c>
      <c r="H12" s="24" t="e">
        <f>+VLOOKUP(E12,Participants!$A$1:$F$798,5,FALSE)</f>
        <v>#N/A</v>
      </c>
      <c r="I12" s="24" t="e">
        <f>+VLOOKUP(E12,Participants!$A$1:$F$798,3,FALSE)</f>
        <v>#N/A</v>
      </c>
      <c r="J12" s="24" t="e">
        <f>+VLOOKUP(E12,Participants!$A$1:$G$798,7,FALSE)</f>
        <v>#N/A</v>
      </c>
      <c r="K12" s="24"/>
      <c r="L12" s="24"/>
    </row>
    <row r="13" spans="1:12" ht="14.25" customHeight="1" x14ac:dyDescent="0.3">
      <c r="A13" s="21" t="s">
        <v>656</v>
      </c>
      <c r="B13" s="22">
        <v>1</v>
      </c>
      <c r="C13" s="26"/>
      <c r="D13" s="22">
        <v>5</v>
      </c>
      <c r="E13" s="22"/>
      <c r="F13" s="24" t="e">
        <f>+VLOOKUP(E13,Participants!$A$1:$F$798,2,FALSE)</f>
        <v>#N/A</v>
      </c>
      <c r="G13" s="24" t="e">
        <f>+VLOOKUP(E13,Participants!$A$1:$F$798,4,FALSE)</f>
        <v>#N/A</v>
      </c>
      <c r="H13" s="24" t="e">
        <f>+VLOOKUP(E13,Participants!$A$1:$F$798,5,FALSE)</f>
        <v>#N/A</v>
      </c>
      <c r="I13" s="24" t="e">
        <f>+VLOOKUP(E13,Participants!$A$1:$F$798,3,FALSE)</f>
        <v>#N/A</v>
      </c>
      <c r="J13" s="24" t="e">
        <f>+VLOOKUP(E13,Participants!$A$1:$G$798,7,FALSE)</f>
        <v>#N/A</v>
      </c>
      <c r="K13" s="24"/>
      <c r="L13" s="24"/>
    </row>
    <row r="14" spans="1:12" ht="14.25" customHeight="1" x14ac:dyDescent="0.3">
      <c r="A14" s="21" t="s">
        <v>656</v>
      </c>
      <c r="B14" s="22">
        <v>1</v>
      </c>
      <c r="C14" s="22"/>
      <c r="D14" s="22">
        <v>7</v>
      </c>
      <c r="E14" s="22"/>
      <c r="F14" s="24" t="e">
        <f>+VLOOKUP(E14,Participants!$A$1:$F$798,2,FALSE)</f>
        <v>#N/A</v>
      </c>
      <c r="G14" s="24" t="e">
        <f>+VLOOKUP(E14,Participants!$A$1:$F$798,4,FALSE)</f>
        <v>#N/A</v>
      </c>
      <c r="H14" s="24" t="e">
        <f>+VLOOKUP(E14,Participants!$A$1:$F$798,5,FALSE)</f>
        <v>#N/A</v>
      </c>
      <c r="I14" s="24" t="e">
        <f>+VLOOKUP(E14,Participants!$A$1:$F$798,3,FALSE)</f>
        <v>#N/A</v>
      </c>
      <c r="J14" s="24" t="e">
        <f>+VLOOKUP(E14,Participants!$A$1:$G$798,7,FALSE)</f>
        <v>#N/A</v>
      </c>
      <c r="K14" s="24"/>
      <c r="L14" s="24"/>
    </row>
    <row r="15" spans="1:12" ht="14.25" customHeight="1" x14ac:dyDescent="0.3">
      <c r="A15" s="21" t="s">
        <v>656</v>
      </c>
      <c r="B15" s="22">
        <v>1</v>
      </c>
      <c r="C15" s="22"/>
      <c r="D15" s="22">
        <v>8</v>
      </c>
      <c r="E15" s="22"/>
      <c r="F15" s="24" t="e">
        <f>+VLOOKUP(E15,Participants!$A$1:$F$798,2,FALSE)</f>
        <v>#N/A</v>
      </c>
      <c r="G15" s="24" t="e">
        <f>+VLOOKUP(E15,Participants!$A$1:$F$798,4,FALSE)</f>
        <v>#N/A</v>
      </c>
      <c r="H15" s="24" t="e">
        <f>+VLOOKUP(E15,Participants!$A$1:$F$798,5,FALSE)</f>
        <v>#N/A</v>
      </c>
      <c r="I15" s="24" t="e">
        <f>+VLOOKUP(E15,Participants!$A$1:$F$798,3,FALSE)</f>
        <v>#N/A</v>
      </c>
      <c r="J15" s="24" t="e">
        <f>+VLOOKUP(E15,Participants!$A$1:$G$798,7,FALSE)</f>
        <v>#N/A</v>
      </c>
      <c r="K15" s="24"/>
      <c r="L15" s="24"/>
    </row>
    <row r="16" spans="1:12" ht="14.25" customHeight="1" x14ac:dyDescent="0.3">
      <c r="A16" s="21" t="s">
        <v>656</v>
      </c>
      <c r="B16" s="25">
        <v>2</v>
      </c>
      <c r="C16" s="25"/>
      <c r="D16" s="25">
        <v>1</v>
      </c>
      <c r="E16" s="25"/>
      <c r="F16" s="11" t="e">
        <f>+VLOOKUP(E16,Participants!$A$1:$F$798,2,FALSE)</f>
        <v>#N/A</v>
      </c>
      <c r="G16" s="11" t="e">
        <f>+VLOOKUP(E16,Participants!$A$1:$F$798,4,FALSE)</f>
        <v>#N/A</v>
      </c>
      <c r="H16" s="11" t="e">
        <f>+VLOOKUP(E16,Participants!$A$1:$F$798,5,FALSE)</f>
        <v>#N/A</v>
      </c>
      <c r="I16" s="11" t="e">
        <f>+VLOOKUP(E16,Participants!$A$1:$F$798,3,FALSE)</f>
        <v>#N/A</v>
      </c>
      <c r="J16" s="11" t="e">
        <f>+VLOOKUP(E16,Participants!$A$1:$G$798,7,FALSE)</f>
        <v>#N/A</v>
      </c>
      <c r="K16" s="11"/>
      <c r="L16" s="11"/>
    </row>
    <row r="17" spans="1:12" ht="14.25" customHeight="1" x14ac:dyDescent="0.3">
      <c r="A17" s="21" t="s">
        <v>656</v>
      </c>
      <c r="B17" s="25">
        <v>2</v>
      </c>
      <c r="C17" s="25"/>
      <c r="D17" s="25">
        <v>3</v>
      </c>
      <c r="E17" s="25"/>
      <c r="F17" s="11" t="e">
        <f>+VLOOKUP(E17,Participants!$A$1:$F$798,2,FALSE)</f>
        <v>#N/A</v>
      </c>
      <c r="G17" s="11" t="e">
        <f>+VLOOKUP(E17,Participants!$A$1:$F$798,4,FALSE)</f>
        <v>#N/A</v>
      </c>
      <c r="H17" s="11" t="e">
        <f>+VLOOKUP(E17,Participants!$A$1:$F$798,5,FALSE)</f>
        <v>#N/A</v>
      </c>
      <c r="I17" s="11" t="e">
        <f>+VLOOKUP(E17,Participants!$A$1:$F$798,3,FALSE)</f>
        <v>#N/A</v>
      </c>
      <c r="J17" s="11" t="e">
        <f>+VLOOKUP(E17,Participants!$A$1:$G$798,7,FALSE)</f>
        <v>#N/A</v>
      </c>
      <c r="K17" s="11"/>
      <c r="L17" s="11"/>
    </row>
    <row r="18" spans="1:12" ht="14.25" customHeight="1" x14ac:dyDescent="0.3">
      <c r="A18" s="21" t="s">
        <v>656</v>
      </c>
      <c r="B18" s="25">
        <v>2</v>
      </c>
      <c r="C18" s="25"/>
      <c r="D18" s="25">
        <v>5</v>
      </c>
      <c r="E18" s="25"/>
      <c r="F18" s="11" t="e">
        <f>+VLOOKUP(E18,Participants!$A$1:$F$798,2,FALSE)</f>
        <v>#N/A</v>
      </c>
      <c r="G18" s="11" t="e">
        <f>+VLOOKUP(E18,Participants!$A$1:$F$798,4,FALSE)</f>
        <v>#N/A</v>
      </c>
      <c r="H18" s="11" t="e">
        <f>+VLOOKUP(E18,Participants!$A$1:$F$798,5,FALSE)</f>
        <v>#N/A</v>
      </c>
      <c r="I18" s="11" t="e">
        <f>+VLOOKUP(E18,Participants!$A$1:$F$798,3,FALSE)</f>
        <v>#N/A</v>
      </c>
      <c r="J18" s="11" t="e">
        <f>+VLOOKUP(E18,Participants!$A$1:$G$798,7,FALSE)</f>
        <v>#N/A</v>
      </c>
      <c r="K18" s="11"/>
      <c r="L18" s="11"/>
    </row>
    <row r="19" spans="1:12" ht="14.25" customHeight="1" x14ac:dyDescent="0.3">
      <c r="A19" s="21" t="s">
        <v>656</v>
      </c>
      <c r="B19" s="25">
        <v>2</v>
      </c>
      <c r="C19" s="27"/>
      <c r="D19" s="25">
        <v>6</v>
      </c>
      <c r="E19" s="25"/>
      <c r="F19" s="11" t="e">
        <f>+VLOOKUP(E19,Participants!$A$1:$F$798,2,FALSE)</f>
        <v>#N/A</v>
      </c>
      <c r="G19" s="11" t="e">
        <f>+VLOOKUP(E19,Participants!$A$1:$F$798,4,FALSE)</f>
        <v>#N/A</v>
      </c>
      <c r="H19" s="11" t="e">
        <f>+VLOOKUP(E19,Participants!$A$1:$F$798,5,FALSE)</f>
        <v>#N/A</v>
      </c>
      <c r="I19" s="11" t="e">
        <f>+VLOOKUP(E19,Participants!$A$1:$F$798,3,FALSE)</f>
        <v>#N/A</v>
      </c>
      <c r="J19" s="11" t="e">
        <f>+VLOOKUP(E19,Participants!$A$1:$G$798,7,FALSE)</f>
        <v>#N/A</v>
      </c>
      <c r="K19" s="11"/>
      <c r="L19" s="11"/>
    </row>
    <row r="20" spans="1:12" ht="14.25" customHeight="1" x14ac:dyDescent="0.3">
      <c r="A20" s="21" t="s">
        <v>656</v>
      </c>
      <c r="B20" s="25">
        <v>2</v>
      </c>
      <c r="C20" s="25"/>
      <c r="D20" s="25">
        <v>7</v>
      </c>
      <c r="E20" s="25"/>
      <c r="F20" s="11" t="e">
        <f>+VLOOKUP(E20,Participants!$A$1:$F$798,2,FALSE)</f>
        <v>#N/A</v>
      </c>
      <c r="G20" s="11" t="e">
        <f>+VLOOKUP(E20,Participants!$A$1:$F$798,4,FALSE)</f>
        <v>#N/A</v>
      </c>
      <c r="H20" s="11" t="e">
        <f>+VLOOKUP(E20,Participants!$A$1:$F$798,5,FALSE)</f>
        <v>#N/A</v>
      </c>
      <c r="I20" s="11" t="e">
        <f>+VLOOKUP(E20,Participants!$A$1:$F$798,3,FALSE)</f>
        <v>#N/A</v>
      </c>
      <c r="J20" s="11" t="e">
        <f>+VLOOKUP(E20,Participants!$A$1:$G$798,7,FALSE)</f>
        <v>#N/A</v>
      </c>
      <c r="K20" s="11"/>
      <c r="L20" s="11"/>
    </row>
    <row r="21" spans="1:12" ht="14.25" customHeight="1" x14ac:dyDescent="0.3">
      <c r="A21" s="21" t="s">
        <v>656</v>
      </c>
      <c r="B21" s="25">
        <v>2</v>
      </c>
      <c r="C21" s="25"/>
      <c r="D21" s="25">
        <v>8</v>
      </c>
      <c r="E21" s="25"/>
      <c r="F21" s="11" t="e">
        <f>+VLOOKUP(E21,Participants!$A$1:$F$798,2,FALSE)</f>
        <v>#N/A</v>
      </c>
      <c r="G21" s="11" t="e">
        <f>+VLOOKUP(E21,Participants!$A$1:$F$798,4,FALSE)</f>
        <v>#N/A</v>
      </c>
      <c r="H21" s="11" t="e">
        <f>+VLOOKUP(E21,Participants!$A$1:$F$798,5,FALSE)</f>
        <v>#N/A</v>
      </c>
      <c r="I21" s="11" t="e">
        <f>+VLOOKUP(E21,Participants!$A$1:$F$798,3,FALSE)</f>
        <v>#N/A</v>
      </c>
      <c r="J21" s="11" t="e">
        <f>+VLOOKUP(E21,Participants!$A$1:$G$798,7,FALSE)</f>
        <v>#N/A</v>
      </c>
      <c r="K21" s="11"/>
      <c r="L21" s="11"/>
    </row>
    <row r="22" spans="1:12" ht="14.25" customHeight="1" x14ac:dyDescent="0.3">
      <c r="A22" s="21" t="s">
        <v>656</v>
      </c>
      <c r="B22" s="22">
        <v>3</v>
      </c>
      <c r="C22" s="22"/>
      <c r="D22" s="22">
        <v>1</v>
      </c>
      <c r="E22" s="24"/>
      <c r="F22" s="24" t="e">
        <f>+VLOOKUP(E22,Participants!$A$1:$F$798,2,FALSE)</f>
        <v>#N/A</v>
      </c>
      <c r="G22" s="24" t="e">
        <f>+VLOOKUP(E22,Participants!$A$1:$F$798,4,FALSE)</f>
        <v>#N/A</v>
      </c>
      <c r="H22" s="24" t="e">
        <f>+VLOOKUP(E22,Participants!$A$1:$F$798,5,FALSE)</f>
        <v>#N/A</v>
      </c>
      <c r="I22" s="24" t="e">
        <f>+VLOOKUP(E22,Participants!$A$1:$F$798,3,FALSE)</f>
        <v>#N/A</v>
      </c>
      <c r="J22" s="24" t="e">
        <f>+VLOOKUP(E22,Participants!$A$1:$G$798,7,FALSE)</f>
        <v>#N/A</v>
      </c>
      <c r="K22" s="24"/>
      <c r="L22" s="24"/>
    </row>
    <row r="23" spans="1:12" ht="14.25" customHeight="1" x14ac:dyDescent="0.3">
      <c r="A23" s="21" t="s">
        <v>656</v>
      </c>
      <c r="B23" s="22">
        <v>3</v>
      </c>
      <c r="C23" s="22"/>
      <c r="D23" s="22">
        <v>3</v>
      </c>
      <c r="E23" s="24"/>
      <c r="F23" s="24" t="e">
        <f>+VLOOKUP(E23,Participants!$A$1:$F$798,2,FALSE)</f>
        <v>#N/A</v>
      </c>
      <c r="G23" s="24" t="e">
        <f>+VLOOKUP(E23,Participants!$A$1:$F$798,4,FALSE)</f>
        <v>#N/A</v>
      </c>
      <c r="H23" s="24" t="e">
        <f>+VLOOKUP(E23,Participants!$A$1:$F$798,5,FALSE)</f>
        <v>#N/A</v>
      </c>
      <c r="I23" s="24" t="e">
        <f>+VLOOKUP(E23,Participants!$A$1:$F$798,3,FALSE)</f>
        <v>#N/A</v>
      </c>
      <c r="J23" s="24" t="e">
        <f>+VLOOKUP(E23,Participants!$A$1:$G$798,7,FALSE)</f>
        <v>#N/A</v>
      </c>
      <c r="K23" s="24"/>
      <c r="L23" s="24"/>
    </row>
    <row r="24" spans="1:12" ht="14.25" customHeight="1" x14ac:dyDescent="0.3">
      <c r="A24" s="21" t="s">
        <v>656</v>
      </c>
      <c r="B24" s="22">
        <v>3</v>
      </c>
      <c r="C24" s="22"/>
      <c r="D24" s="22">
        <v>5</v>
      </c>
      <c r="E24" s="22"/>
      <c r="F24" s="24" t="e">
        <f>+VLOOKUP(E24,Participants!$A$1:$F$798,2,FALSE)</f>
        <v>#N/A</v>
      </c>
      <c r="G24" s="24" t="e">
        <f>+VLOOKUP(E24,Participants!$A$1:$F$798,4,FALSE)</f>
        <v>#N/A</v>
      </c>
      <c r="H24" s="24" t="e">
        <f>+VLOOKUP(E24,Participants!$A$1:$F$798,5,FALSE)</f>
        <v>#N/A</v>
      </c>
      <c r="I24" s="24" t="e">
        <f>+VLOOKUP(E24,Participants!$A$1:$F$798,3,FALSE)</f>
        <v>#N/A</v>
      </c>
      <c r="J24" s="24" t="e">
        <f>+VLOOKUP(E24,Participants!$A$1:$G$798,7,FALSE)</f>
        <v>#N/A</v>
      </c>
      <c r="K24" s="24"/>
      <c r="L24" s="24"/>
    </row>
    <row r="25" spans="1:12" ht="14.25" customHeight="1" x14ac:dyDescent="0.3">
      <c r="A25" s="21" t="s">
        <v>656</v>
      </c>
      <c r="B25" s="22">
        <v>3</v>
      </c>
      <c r="C25" s="22"/>
      <c r="D25" s="22">
        <v>6</v>
      </c>
      <c r="E25" s="22"/>
      <c r="F25" s="24" t="e">
        <f>+VLOOKUP(E25,Participants!$A$1:$F$798,2,FALSE)</f>
        <v>#N/A</v>
      </c>
      <c r="G25" s="24" t="e">
        <f>+VLOOKUP(E25,Participants!$A$1:$F$798,4,FALSE)</f>
        <v>#N/A</v>
      </c>
      <c r="H25" s="24" t="e">
        <f>+VLOOKUP(E25,Participants!$A$1:$F$798,5,FALSE)</f>
        <v>#N/A</v>
      </c>
      <c r="I25" s="24" t="e">
        <f>+VLOOKUP(E25,Participants!$A$1:$F$798,3,FALSE)</f>
        <v>#N/A</v>
      </c>
      <c r="J25" s="24" t="e">
        <f>+VLOOKUP(E25,Participants!$A$1:$G$798,7,FALSE)</f>
        <v>#N/A</v>
      </c>
      <c r="K25" s="24"/>
      <c r="L25" s="24"/>
    </row>
    <row r="26" spans="1:12" ht="14.25" customHeight="1" x14ac:dyDescent="0.3">
      <c r="A26" s="21" t="s">
        <v>656</v>
      </c>
      <c r="B26" s="22">
        <v>3</v>
      </c>
      <c r="C26" s="22"/>
      <c r="D26" s="22">
        <v>7</v>
      </c>
      <c r="E26" s="22"/>
      <c r="F26" s="24" t="e">
        <f>+VLOOKUP(E26,Participants!$A$1:$F$798,2,FALSE)</f>
        <v>#N/A</v>
      </c>
      <c r="G26" s="24" t="e">
        <f>+VLOOKUP(E26,Participants!$A$1:$F$798,4,FALSE)</f>
        <v>#N/A</v>
      </c>
      <c r="H26" s="24" t="e">
        <f>+VLOOKUP(E26,Participants!$A$1:$F$798,5,FALSE)</f>
        <v>#N/A</v>
      </c>
      <c r="I26" s="24" t="e">
        <f>+VLOOKUP(E26,Participants!$A$1:$F$798,3,FALSE)</f>
        <v>#N/A</v>
      </c>
      <c r="J26" s="24" t="e">
        <f>+VLOOKUP(E26,Participants!$A$1:$G$798,7,FALSE)</f>
        <v>#N/A</v>
      </c>
      <c r="K26" s="24"/>
      <c r="L26" s="24"/>
    </row>
    <row r="27" spans="1:12" ht="14.25" customHeight="1" x14ac:dyDescent="0.3">
      <c r="A27" s="21" t="s">
        <v>656</v>
      </c>
      <c r="B27" s="22">
        <v>3</v>
      </c>
      <c r="C27" s="22"/>
      <c r="D27" s="22">
        <v>8</v>
      </c>
      <c r="E27" s="22"/>
      <c r="F27" s="24" t="e">
        <f>+VLOOKUP(E27,Participants!$A$1:$F$798,2,FALSE)</f>
        <v>#N/A</v>
      </c>
      <c r="G27" s="24" t="e">
        <f>+VLOOKUP(E27,Participants!$A$1:$F$798,4,FALSE)</f>
        <v>#N/A</v>
      </c>
      <c r="H27" s="24" t="e">
        <f>+VLOOKUP(E27,Participants!$A$1:$F$798,5,FALSE)</f>
        <v>#N/A</v>
      </c>
      <c r="I27" s="24" t="e">
        <f>+VLOOKUP(E27,Participants!$A$1:$F$798,3,FALSE)</f>
        <v>#N/A</v>
      </c>
      <c r="J27" s="24" t="e">
        <f>+VLOOKUP(E27,Participants!$A$1:$G$798,7,FALSE)</f>
        <v>#N/A</v>
      </c>
      <c r="K27" s="24"/>
      <c r="L27" s="24"/>
    </row>
    <row r="28" spans="1:12" ht="14.25" customHeight="1" x14ac:dyDescent="0.3">
      <c r="A28" s="21" t="s">
        <v>656</v>
      </c>
      <c r="B28" s="25">
        <v>4</v>
      </c>
      <c r="C28" s="25"/>
      <c r="D28" s="25">
        <v>1</v>
      </c>
      <c r="E28" s="25"/>
      <c r="F28" s="11" t="e">
        <f>+VLOOKUP(E28,Participants!$A$1:$F$798,2,FALSE)</f>
        <v>#N/A</v>
      </c>
      <c r="G28" s="11" t="e">
        <f>+VLOOKUP(E28,Participants!$A$1:$F$798,4,FALSE)</f>
        <v>#N/A</v>
      </c>
      <c r="H28" s="11" t="e">
        <f>+VLOOKUP(E28,Participants!$A$1:$F$798,5,FALSE)</f>
        <v>#N/A</v>
      </c>
      <c r="I28" s="11" t="e">
        <f>+VLOOKUP(E28,Participants!$A$1:$F$798,3,FALSE)</f>
        <v>#N/A</v>
      </c>
      <c r="J28" s="11" t="e">
        <f>+VLOOKUP(E28,Participants!$A$1:$G$798,7,FALSE)</f>
        <v>#N/A</v>
      </c>
      <c r="K28" s="11"/>
      <c r="L28" s="11"/>
    </row>
    <row r="29" spans="1:12" ht="14.25" customHeight="1" x14ac:dyDescent="0.3">
      <c r="A29" s="21" t="s">
        <v>656</v>
      </c>
      <c r="B29" s="25">
        <v>4</v>
      </c>
      <c r="C29" s="25"/>
      <c r="D29" s="25">
        <v>3</v>
      </c>
      <c r="E29" s="25"/>
      <c r="F29" s="11" t="e">
        <f>+VLOOKUP(E29,Participants!$A$1:$F$798,2,FALSE)</f>
        <v>#N/A</v>
      </c>
      <c r="G29" s="11" t="e">
        <f>+VLOOKUP(E29,Participants!$A$1:$F$798,4,FALSE)</f>
        <v>#N/A</v>
      </c>
      <c r="H29" s="11" t="e">
        <f>+VLOOKUP(E29,Participants!$A$1:$F$798,5,FALSE)</f>
        <v>#N/A</v>
      </c>
      <c r="I29" s="11" t="e">
        <f>+VLOOKUP(E29,Participants!$A$1:$F$798,3,FALSE)</f>
        <v>#N/A</v>
      </c>
      <c r="J29" s="11" t="e">
        <f>+VLOOKUP(E29,Participants!$A$1:$G$798,7,FALSE)</f>
        <v>#N/A</v>
      </c>
      <c r="K29" s="11"/>
      <c r="L29" s="11"/>
    </row>
    <row r="30" spans="1:12" ht="14.25" customHeight="1" x14ac:dyDescent="0.3">
      <c r="A30" s="21" t="s">
        <v>656</v>
      </c>
      <c r="B30" s="25">
        <v>4</v>
      </c>
      <c r="C30" s="25"/>
      <c r="D30" s="25">
        <v>5</v>
      </c>
      <c r="E30" s="25"/>
      <c r="F30" s="11" t="e">
        <f>+VLOOKUP(E30,Participants!$A$1:$F$798,2,FALSE)</f>
        <v>#N/A</v>
      </c>
      <c r="G30" s="11" t="e">
        <f>+VLOOKUP(E30,Participants!$A$1:$F$798,4,FALSE)</f>
        <v>#N/A</v>
      </c>
      <c r="H30" s="11" t="e">
        <f>+VLOOKUP(E30,Participants!$A$1:$F$798,5,FALSE)</f>
        <v>#N/A</v>
      </c>
      <c r="I30" s="11" t="e">
        <f>+VLOOKUP(E30,Participants!$A$1:$F$798,3,FALSE)</f>
        <v>#N/A</v>
      </c>
      <c r="J30" s="11" t="e">
        <f>+VLOOKUP(E30,Participants!$A$1:$G$798,7,FALSE)</f>
        <v>#N/A</v>
      </c>
      <c r="K30" s="11"/>
      <c r="L30" s="11"/>
    </row>
    <row r="31" spans="1:12" ht="14.25" customHeight="1" x14ac:dyDescent="0.3">
      <c r="A31" s="21" t="s">
        <v>656</v>
      </c>
      <c r="B31" s="25">
        <v>4</v>
      </c>
      <c r="C31" s="25"/>
      <c r="D31" s="25">
        <v>6</v>
      </c>
      <c r="E31" s="25"/>
      <c r="F31" s="11" t="e">
        <f>+VLOOKUP(E31,Participants!$A$1:$F$798,2,FALSE)</f>
        <v>#N/A</v>
      </c>
      <c r="G31" s="11" t="e">
        <f>+VLOOKUP(E31,Participants!$A$1:$F$798,4,FALSE)</f>
        <v>#N/A</v>
      </c>
      <c r="H31" s="11" t="e">
        <f>+VLOOKUP(E31,Participants!$A$1:$F$798,5,FALSE)</f>
        <v>#N/A</v>
      </c>
      <c r="I31" s="11" t="e">
        <f>+VLOOKUP(E31,Participants!$A$1:$F$798,3,FALSE)</f>
        <v>#N/A</v>
      </c>
      <c r="J31" s="11" t="e">
        <f>+VLOOKUP(E31,Participants!$A$1:$G$798,7,FALSE)</f>
        <v>#N/A</v>
      </c>
      <c r="K31" s="11"/>
      <c r="L31" s="11"/>
    </row>
    <row r="32" spans="1:12" ht="14.25" customHeight="1" x14ac:dyDescent="0.3">
      <c r="A32" s="28"/>
      <c r="B32" s="29"/>
      <c r="C32" s="30"/>
      <c r="E32" s="27"/>
    </row>
    <row r="33" spans="1:26" ht="14.25" customHeight="1" x14ac:dyDescent="0.3">
      <c r="A33" s="28"/>
      <c r="B33" s="29"/>
      <c r="C33" s="30"/>
      <c r="E33" s="27"/>
    </row>
    <row r="34" spans="1:26" ht="14.25" customHeight="1" x14ac:dyDescent="0.3">
      <c r="A34" s="28"/>
      <c r="B34" s="29"/>
      <c r="C34" s="30"/>
      <c r="E34" s="27"/>
    </row>
    <row r="35" spans="1:26" ht="14.25" customHeight="1" x14ac:dyDescent="0.25">
      <c r="B35" s="31" t="s">
        <v>673</v>
      </c>
      <c r="C35" s="31" t="s">
        <v>235</v>
      </c>
      <c r="D35" s="31" t="s">
        <v>15</v>
      </c>
      <c r="E35" s="31" t="s">
        <v>18</v>
      </c>
      <c r="F35" s="31" t="s">
        <v>24</v>
      </c>
      <c r="G35" s="31" t="s">
        <v>27</v>
      </c>
      <c r="H35" s="31" t="s">
        <v>21</v>
      </c>
      <c r="I35" s="31" t="s">
        <v>674</v>
      </c>
      <c r="J35" s="31" t="s">
        <v>675</v>
      </c>
      <c r="K35" s="31" t="s">
        <v>33</v>
      </c>
      <c r="L35" s="31" t="s">
        <v>36</v>
      </c>
      <c r="M35" s="31" t="s">
        <v>54</v>
      </c>
      <c r="N35" s="31" t="s">
        <v>42</v>
      </c>
      <c r="O35" s="31" t="s">
        <v>48</v>
      </c>
      <c r="P35" s="31" t="s">
        <v>63</v>
      </c>
      <c r="Q35" s="31" t="s">
        <v>57</v>
      </c>
      <c r="R35" s="31" t="s">
        <v>592</v>
      </c>
      <c r="S35" s="31" t="s">
        <v>66</v>
      </c>
      <c r="T35" s="31" t="s">
        <v>69</v>
      </c>
      <c r="U35" s="31" t="s">
        <v>676</v>
      </c>
      <c r="V35" s="31" t="s">
        <v>677</v>
      </c>
      <c r="W35" s="31" t="s">
        <v>678</v>
      </c>
      <c r="X35" s="32" t="s">
        <v>10</v>
      </c>
      <c r="Y35" s="31" t="s">
        <v>45</v>
      </c>
      <c r="Z35" s="33" t="s">
        <v>679</v>
      </c>
    </row>
    <row r="36" spans="1:26" ht="14.25" customHeight="1" x14ac:dyDescent="0.25">
      <c r="A36" s="7" t="s">
        <v>216</v>
      </c>
      <c r="B36" s="7">
        <f t="shared" ref="B36:Y36" si="0">+SUMIFS($L$2:$L$31,$J$2:$J$31,$A36,$G$2:$G$31,B$35)</f>
        <v>0</v>
      </c>
      <c r="C36" s="7">
        <f t="shared" si="0"/>
        <v>0</v>
      </c>
      <c r="D36" s="7">
        <f t="shared" si="0"/>
        <v>0</v>
      </c>
      <c r="E36" s="7">
        <f t="shared" si="0"/>
        <v>9</v>
      </c>
      <c r="F36" s="7">
        <f t="shared" si="0"/>
        <v>0</v>
      </c>
      <c r="G36" s="7">
        <f t="shared" si="0"/>
        <v>0</v>
      </c>
      <c r="H36" s="7">
        <f t="shared" si="0"/>
        <v>0</v>
      </c>
      <c r="I36" s="7">
        <f t="shared" si="0"/>
        <v>0</v>
      </c>
      <c r="J36" s="7">
        <f t="shared" si="0"/>
        <v>0</v>
      </c>
      <c r="K36" s="7">
        <f t="shared" si="0"/>
        <v>0</v>
      </c>
      <c r="L36" s="7">
        <f t="shared" si="0"/>
        <v>14</v>
      </c>
      <c r="M36" s="7">
        <f t="shared" si="0"/>
        <v>0</v>
      </c>
      <c r="N36" s="7">
        <f t="shared" si="0"/>
        <v>0</v>
      </c>
      <c r="O36" s="7">
        <f t="shared" si="0"/>
        <v>5</v>
      </c>
      <c r="P36" s="7">
        <f t="shared" si="0"/>
        <v>0</v>
      </c>
      <c r="Q36" s="7">
        <f t="shared" si="0"/>
        <v>0</v>
      </c>
      <c r="R36" s="7">
        <f t="shared" si="0"/>
        <v>0</v>
      </c>
      <c r="S36" s="7">
        <f t="shared" si="0"/>
        <v>0</v>
      </c>
      <c r="T36" s="7">
        <f t="shared" si="0"/>
        <v>0</v>
      </c>
      <c r="U36" s="7">
        <f t="shared" si="0"/>
        <v>0</v>
      </c>
      <c r="V36" s="7">
        <f t="shared" si="0"/>
        <v>0</v>
      </c>
      <c r="W36" s="7">
        <f t="shared" si="0"/>
        <v>0</v>
      </c>
      <c r="X36" s="7">
        <f t="shared" si="0"/>
        <v>10</v>
      </c>
      <c r="Y36" s="7">
        <f t="shared" si="0"/>
        <v>0</v>
      </c>
      <c r="Z36" s="7">
        <f t="shared" ref="Z36:Z37" si="1">SUM(B36:Y36)</f>
        <v>38</v>
      </c>
    </row>
    <row r="37" spans="1:26" ht="14.25" customHeight="1" x14ac:dyDescent="0.25">
      <c r="A37" s="7" t="s">
        <v>197</v>
      </c>
      <c r="B37" s="7">
        <f t="shared" ref="B37:Y37" si="2">+SUMIFS($L$2:$L$31,$J$2:$J$31,$A37,$G$2:$G$31,B$35)</f>
        <v>0</v>
      </c>
      <c r="C37" s="7">
        <f t="shared" si="2"/>
        <v>0</v>
      </c>
      <c r="D37" s="7">
        <f t="shared" si="2"/>
        <v>0</v>
      </c>
      <c r="E37" s="7">
        <f t="shared" si="2"/>
        <v>0</v>
      </c>
      <c r="F37" s="7">
        <f t="shared" si="2"/>
        <v>0</v>
      </c>
      <c r="G37" s="7">
        <f t="shared" si="2"/>
        <v>0</v>
      </c>
      <c r="H37" s="7">
        <f t="shared" si="2"/>
        <v>0</v>
      </c>
      <c r="I37" s="7">
        <f t="shared" si="2"/>
        <v>0</v>
      </c>
      <c r="J37" s="7">
        <f t="shared" si="2"/>
        <v>0</v>
      </c>
      <c r="K37" s="7">
        <f t="shared" si="2"/>
        <v>0</v>
      </c>
      <c r="L37" s="7">
        <f t="shared" si="2"/>
        <v>8</v>
      </c>
      <c r="M37" s="7">
        <f t="shared" si="2"/>
        <v>0</v>
      </c>
      <c r="N37" s="7">
        <f t="shared" si="2"/>
        <v>0</v>
      </c>
      <c r="O37" s="7">
        <f t="shared" si="2"/>
        <v>10</v>
      </c>
      <c r="P37" s="7">
        <f t="shared" si="2"/>
        <v>0</v>
      </c>
      <c r="Q37" s="7">
        <f t="shared" si="2"/>
        <v>0</v>
      </c>
      <c r="R37" s="7">
        <f t="shared" si="2"/>
        <v>0</v>
      </c>
      <c r="S37" s="7">
        <f t="shared" si="2"/>
        <v>0</v>
      </c>
      <c r="T37" s="7">
        <f t="shared" si="2"/>
        <v>0</v>
      </c>
      <c r="U37" s="7">
        <f t="shared" si="2"/>
        <v>0</v>
      </c>
      <c r="V37" s="7">
        <f t="shared" si="2"/>
        <v>0</v>
      </c>
      <c r="W37" s="7">
        <f t="shared" si="2"/>
        <v>0</v>
      </c>
      <c r="X37" s="7">
        <f t="shared" si="2"/>
        <v>0</v>
      </c>
      <c r="Y37" s="7">
        <f t="shared" si="2"/>
        <v>0</v>
      </c>
      <c r="Z37" s="7">
        <f t="shared" si="1"/>
        <v>18</v>
      </c>
    </row>
    <row r="42" spans="1:26" ht="1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" customHeight="1" x14ac:dyDescent="0.25">
      <c r="A43" s="34"/>
    </row>
    <row r="44" spans="1:26" ht="15" customHeight="1" x14ac:dyDescent="0.25">
      <c r="A44" s="34"/>
    </row>
    <row r="45" spans="1:26" ht="15" customHeight="1" x14ac:dyDescent="0.25">
      <c r="A45" s="34"/>
    </row>
    <row r="46" spans="1:26" ht="15" customHeight="1" x14ac:dyDescent="0.25">
      <c r="A46" s="34"/>
    </row>
    <row r="47" spans="1:26" ht="15" customHeight="1" x14ac:dyDescent="0.25">
      <c r="A47" s="34"/>
    </row>
    <row r="48" spans="1:26" ht="15" customHeight="1" x14ac:dyDescent="0.25">
      <c r="A48" s="34"/>
    </row>
    <row r="49" spans="1:1" ht="15" customHeight="1" x14ac:dyDescent="0.25">
      <c r="A49" s="34"/>
    </row>
    <row r="50" spans="1:1" ht="15" customHeight="1" x14ac:dyDescent="0.25">
      <c r="A50" s="34"/>
    </row>
    <row r="51" spans="1:1" ht="15" customHeight="1" x14ac:dyDescent="0.25">
      <c r="A51" s="34"/>
    </row>
    <row r="52" spans="1:1" ht="15" customHeight="1" x14ac:dyDescent="0.25">
      <c r="A52" s="34"/>
    </row>
    <row r="53" spans="1:1" ht="15" customHeight="1" x14ac:dyDescent="0.25">
      <c r="A53" s="34"/>
    </row>
    <row r="54" spans="1:1" ht="15" customHeight="1" x14ac:dyDescent="0.25">
      <c r="A54" s="34"/>
    </row>
    <row r="55" spans="1:1" ht="15" customHeight="1" x14ac:dyDescent="0.25">
      <c r="A55" s="34"/>
    </row>
    <row r="56" spans="1:1" ht="15" customHeight="1" x14ac:dyDescent="0.25">
      <c r="A56" s="34"/>
    </row>
    <row r="57" spans="1:1" ht="15" customHeight="1" x14ac:dyDescent="0.25">
      <c r="A57" s="34"/>
    </row>
    <row r="58" spans="1:1" ht="15" customHeight="1" x14ac:dyDescent="0.25">
      <c r="A58" s="34"/>
    </row>
    <row r="59" spans="1:1" ht="15" customHeight="1" x14ac:dyDescent="0.25">
      <c r="A59" s="34"/>
    </row>
    <row r="60" spans="1:1" ht="15" customHeight="1" x14ac:dyDescent="0.25">
      <c r="A60" s="34"/>
    </row>
    <row r="61" spans="1:1" ht="15" customHeight="1" x14ac:dyDescent="0.25">
      <c r="A61" s="34"/>
    </row>
    <row r="62" spans="1:1" ht="15" customHeight="1" x14ac:dyDescent="0.25">
      <c r="A62" s="34"/>
    </row>
    <row r="63" spans="1:1" ht="15" customHeight="1" x14ac:dyDescent="0.25">
      <c r="A63" s="34"/>
    </row>
    <row r="64" spans="1:1" ht="15" customHeight="1" x14ac:dyDescent="0.25">
      <c r="A64" s="34"/>
    </row>
    <row r="65" spans="1:1" ht="15" customHeight="1" x14ac:dyDescent="0.25">
      <c r="A65" s="34"/>
    </row>
    <row r="66" spans="1:1" ht="15" customHeight="1" x14ac:dyDescent="0.25">
      <c r="A66" s="34" t="s">
        <v>45</v>
      </c>
    </row>
  </sheetData>
  <autoFilter ref="A1:L31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8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6" width="8.42578125" customWidth="1"/>
  </cols>
  <sheetData>
    <row r="1" spans="1:26" ht="14.25" customHeight="1" x14ac:dyDescent="0.25">
      <c r="A1" s="35" t="s">
        <v>680</v>
      </c>
      <c r="B1" s="36"/>
      <c r="C1" s="37"/>
      <c r="D1" s="36"/>
      <c r="E1" s="36"/>
      <c r="F1" s="36"/>
      <c r="G1" s="36"/>
      <c r="H1" s="36"/>
      <c r="I1" s="36"/>
      <c r="J1" s="36"/>
      <c r="K1" s="38"/>
      <c r="L1" s="38"/>
      <c r="M1" s="36"/>
      <c r="N1" s="39"/>
    </row>
    <row r="2" spans="1:26" ht="14.25" customHeight="1" x14ac:dyDescent="0.3">
      <c r="A2" s="40"/>
      <c r="B2" s="40"/>
      <c r="C2" s="41" t="s">
        <v>657</v>
      </c>
      <c r="D2" s="40" t="s">
        <v>681</v>
      </c>
      <c r="E2" s="40" t="s">
        <v>660</v>
      </c>
      <c r="F2" s="40" t="s">
        <v>682</v>
      </c>
      <c r="G2" s="40" t="s">
        <v>3</v>
      </c>
      <c r="H2" s="40" t="s">
        <v>661</v>
      </c>
      <c r="I2" s="40" t="s">
        <v>2</v>
      </c>
      <c r="J2" s="40" t="s">
        <v>5</v>
      </c>
      <c r="K2" s="42" t="s">
        <v>658</v>
      </c>
      <c r="L2" s="42" t="s">
        <v>662</v>
      </c>
      <c r="M2" s="40" t="s">
        <v>663</v>
      </c>
      <c r="N2" s="40" t="s">
        <v>683</v>
      </c>
      <c r="O2" s="43" t="s">
        <v>684</v>
      </c>
      <c r="P2" s="43" t="s">
        <v>682</v>
      </c>
      <c r="Q2" s="43" t="s">
        <v>685</v>
      </c>
      <c r="R2" s="43" t="s">
        <v>682</v>
      </c>
      <c r="S2" s="43" t="s">
        <v>686</v>
      </c>
      <c r="T2" s="43" t="s">
        <v>682</v>
      </c>
      <c r="U2" s="43" t="s">
        <v>687</v>
      </c>
      <c r="V2" s="43" t="s">
        <v>682</v>
      </c>
    </row>
    <row r="3" spans="1:26" ht="14.25" customHeight="1" x14ac:dyDescent="0.25">
      <c r="A3" s="44"/>
      <c r="B3" s="45" t="s">
        <v>688</v>
      </c>
      <c r="C3" s="46">
        <v>1</v>
      </c>
      <c r="D3" s="24"/>
      <c r="E3" s="24">
        <v>208</v>
      </c>
      <c r="F3" s="24" t="str">
        <f>+VLOOKUP(E3,Participants!$A$1:$F$798,2,FALSE)</f>
        <v>Jake Kaufmann</v>
      </c>
      <c r="G3" s="24" t="str">
        <f>+VLOOKUP(E3,Participants!$A$1:$F$798,4,FALSE)</f>
        <v>STL</v>
      </c>
      <c r="H3" s="24" t="str">
        <f>+VLOOKUP(E3,Participants!$A$1:$F$798,5,FALSE)</f>
        <v>M</v>
      </c>
      <c r="I3" s="24">
        <f>+VLOOKUP(E3,Participants!$A$1:$F$798,3,FALSE)</f>
        <v>5</v>
      </c>
      <c r="J3" s="24" t="str">
        <f>+VLOOKUP(E3,Participants!$A$1:$G$798,7,FALSE)</f>
        <v>JV BOYS</v>
      </c>
      <c r="K3" s="47" t="s">
        <v>689</v>
      </c>
      <c r="L3" s="48">
        <v>1</v>
      </c>
      <c r="M3" s="24">
        <v>10</v>
      </c>
      <c r="N3" s="44" t="str">
        <f t="shared" ref="N3:N10" si="0">+J3</f>
        <v>JV BOYS</v>
      </c>
      <c r="O3" s="49"/>
      <c r="P3" s="49" t="e">
        <f>+VLOOKUP(O3,Participants!$A$1:$F$651,2,FALSE)</f>
        <v>#N/A</v>
      </c>
      <c r="Q3" s="49"/>
      <c r="R3" s="49" t="e">
        <f>+VLOOKUP(Q3,Participants!$A$1:$F$651,2,FALSE)</f>
        <v>#N/A</v>
      </c>
      <c r="S3" s="49"/>
      <c r="T3" s="49" t="e">
        <f>+VLOOKUP(S3,Participants!$A$1:$F$651,2,FALSE)</f>
        <v>#N/A</v>
      </c>
      <c r="U3" s="49"/>
      <c r="V3" s="49" t="e">
        <f>+VLOOKUP(U3,Participants!$A$1:$F$651,2,FALSE)</f>
        <v>#N/A</v>
      </c>
    </row>
    <row r="4" spans="1:26" ht="14.25" customHeight="1" x14ac:dyDescent="0.25">
      <c r="A4" s="44"/>
      <c r="B4" s="45" t="s">
        <v>688</v>
      </c>
      <c r="C4" s="46">
        <v>1</v>
      </c>
      <c r="D4" s="24"/>
      <c r="E4" s="24">
        <v>886</v>
      </c>
      <c r="F4" s="24" t="str">
        <f>+VLOOKUP(E4,Participants!$A$1:$F$798,2,FALSE)</f>
        <v>David Proch</v>
      </c>
      <c r="G4" s="24" t="str">
        <f>+VLOOKUP(E4,Participants!$A$1:$F$798,4,FALSE)</f>
        <v>GAA</v>
      </c>
      <c r="H4" s="24" t="str">
        <f>+VLOOKUP(E4,Participants!$A$1:$F$798,5,FALSE)</f>
        <v>M</v>
      </c>
      <c r="I4" s="24">
        <f>+VLOOKUP(E4,Participants!$A$1:$F$798,3,FALSE)</f>
        <v>6</v>
      </c>
      <c r="J4" s="24" t="str">
        <f>+VLOOKUP(E4,Participants!$A$1:$G$798,7,FALSE)</f>
        <v>JV BOYS</v>
      </c>
      <c r="K4" s="47" t="s">
        <v>690</v>
      </c>
      <c r="L4" s="48">
        <v>2</v>
      </c>
      <c r="M4" s="24">
        <v>8</v>
      </c>
      <c r="N4" s="44" t="str">
        <f t="shared" si="0"/>
        <v>JV BOYS</v>
      </c>
      <c r="O4" s="49"/>
      <c r="P4" s="49" t="e">
        <f>+VLOOKUP(O4,Participants!$A$1:$F$651,2,FALSE)</f>
        <v>#N/A</v>
      </c>
      <c r="Q4" s="49"/>
      <c r="R4" s="49" t="e">
        <f>+VLOOKUP(Q4,Participants!$A$1:$F$651,2,FALSE)</f>
        <v>#N/A</v>
      </c>
      <c r="S4" s="49"/>
      <c r="T4" s="49" t="e">
        <f>+VLOOKUP(S4,Participants!$A$1:$F$651,2,FALSE)</f>
        <v>#N/A</v>
      </c>
      <c r="U4" s="49"/>
      <c r="V4" s="49" t="e">
        <f>+VLOOKUP(U4,Participants!$A$1:$F$651,2,FALSE)</f>
        <v>#N/A</v>
      </c>
    </row>
    <row r="5" spans="1:26" ht="14.25" customHeight="1" x14ac:dyDescent="0.25">
      <c r="A5" s="44"/>
      <c r="B5" s="45" t="s">
        <v>688</v>
      </c>
      <c r="C5" s="46">
        <v>1</v>
      </c>
      <c r="D5" s="24"/>
      <c r="E5" s="24">
        <v>889</v>
      </c>
      <c r="F5" s="24" t="str">
        <f>+VLOOKUP(E5,Participants!$A$1:$F$798,2,FALSE)</f>
        <v>Regan Barry</v>
      </c>
      <c r="G5" s="24" t="str">
        <f>+VLOOKUP(E5,Participants!$A$1:$F$798,4,FALSE)</f>
        <v>GAA</v>
      </c>
      <c r="H5" s="24" t="str">
        <f>+VLOOKUP(E5,Participants!$A$1:$F$798,5,FALSE)</f>
        <v>F</v>
      </c>
      <c r="I5" s="24">
        <f>+VLOOKUP(E5,Participants!$A$1:$F$798,3,FALSE)</f>
        <v>5</v>
      </c>
      <c r="J5" s="24" t="str">
        <f>+VLOOKUP(E5,Participants!$A$1:$G$798,7,FALSE)</f>
        <v>JV GIRLS</v>
      </c>
      <c r="K5" s="47" t="s">
        <v>691</v>
      </c>
      <c r="L5" s="48">
        <v>1</v>
      </c>
      <c r="M5" s="24">
        <v>10</v>
      </c>
      <c r="N5" s="44" t="str">
        <f t="shared" si="0"/>
        <v>JV GIRLS</v>
      </c>
      <c r="O5" s="49"/>
      <c r="P5" s="49" t="e">
        <f>+VLOOKUP(O5,Participants!$A$1:$F$651,2,FALSE)</f>
        <v>#N/A</v>
      </c>
      <c r="Q5" s="49"/>
      <c r="R5" s="49" t="e">
        <f>+VLOOKUP(Q5,Participants!$A$1:$F$651,2,FALSE)</f>
        <v>#N/A</v>
      </c>
      <c r="S5" s="49"/>
      <c r="T5" s="49" t="e">
        <f>+VLOOKUP(S5,Participants!$A$1:$F$651,2,FALSE)</f>
        <v>#N/A</v>
      </c>
      <c r="U5" s="49"/>
      <c r="V5" s="49" t="e">
        <f>+VLOOKUP(U5,Participants!$A$1:$F$651,2,FALSE)</f>
        <v>#N/A</v>
      </c>
    </row>
    <row r="6" spans="1:26" ht="14.25" customHeight="1" x14ac:dyDescent="0.25">
      <c r="A6" s="44"/>
      <c r="B6" s="45" t="s">
        <v>688</v>
      </c>
      <c r="C6" s="46">
        <v>1</v>
      </c>
      <c r="D6" s="24"/>
      <c r="E6" s="24">
        <v>242</v>
      </c>
      <c r="F6" s="24" t="str">
        <f>+VLOOKUP(E6,Participants!$A$1:$F$798,2,FALSE)</f>
        <v>Jackson  Kollar</v>
      </c>
      <c r="G6" s="24" t="str">
        <f>+VLOOKUP(E6,Participants!$A$1:$F$798,4,FALSE)</f>
        <v>STL</v>
      </c>
      <c r="H6" s="24" t="str">
        <f>+VLOOKUP(E6,Participants!$A$1:$F$798,5,FALSE)</f>
        <v>M</v>
      </c>
      <c r="I6" s="24">
        <f>+VLOOKUP(E6,Participants!$A$1:$F$798,3,FALSE)</f>
        <v>7</v>
      </c>
      <c r="J6" s="24" t="str">
        <f>+VLOOKUP(E6,Participants!$A$1:$G$798,7,FALSE)</f>
        <v>VARSITY BOYS</v>
      </c>
      <c r="K6" s="47" t="s">
        <v>692</v>
      </c>
      <c r="L6" s="48">
        <v>1</v>
      </c>
      <c r="M6" s="24">
        <v>10</v>
      </c>
      <c r="N6" s="44" t="str">
        <f t="shared" si="0"/>
        <v>VARSITY BOYS</v>
      </c>
      <c r="O6" s="49"/>
      <c r="P6" s="49" t="e">
        <f>+VLOOKUP(O6,Participants!$A$1:$F$651,2,FALSE)</f>
        <v>#N/A</v>
      </c>
      <c r="Q6" s="49"/>
      <c r="R6" s="49" t="e">
        <f>+VLOOKUP(Q6,Participants!$A$1:$F$651,2,FALSE)</f>
        <v>#N/A</v>
      </c>
      <c r="S6" s="49"/>
      <c r="T6" s="49" t="e">
        <f>+VLOOKUP(S6,Participants!$A$1:$F$651,2,FALSE)</f>
        <v>#N/A</v>
      </c>
      <c r="U6" s="49"/>
      <c r="V6" s="49" t="e">
        <f>+VLOOKUP(U6,Participants!$A$1:$F$651,2,FALSE)</f>
        <v>#N/A</v>
      </c>
    </row>
    <row r="7" spans="1:26" ht="14.25" customHeight="1" x14ac:dyDescent="0.25">
      <c r="A7" s="44"/>
      <c r="B7" s="45" t="s">
        <v>688</v>
      </c>
      <c r="C7" s="46">
        <v>1</v>
      </c>
      <c r="D7" s="24"/>
      <c r="E7" s="24">
        <v>906</v>
      </c>
      <c r="F7" s="24" t="str">
        <f>+VLOOKUP(E7,Participants!$A$1:$F$798,2,FALSE)</f>
        <v>Dylan Ford</v>
      </c>
      <c r="G7" s="24" t="str">
        <f>+VLOOKUP(E7,Participants!$A$1:$F$798,4,FALSE)</f>
        <v>GAA</v>
      </c>
      <c r="H7" s="24" t="str">
        <f>+VLOOKUP(E7,Participants!$A$1:$F$798,5,FALSE)</f>
        <v>M</v>
      </c>
      <c r="I7" s="24">
        <f>+VLOOKUP(E7,Participants!$A$1:$F$798,3,FALSE)</f>
        <v>8</v>
      </c>
      <c r="J7" s="24" t="str">
        <f>+VLOOKUP(E7,Participants!$A$1:$G$798,7,FALSE)</f>
        <v>VARSITY BOYS</v>
      </c>
      <c r="K7" s="47" t="s">
        <v>693</v>
      </c>
      <c r="L7" s="48">
        <v>2</v>
      </c>
      <c r="M7" s="24">
        <v>8</v>
      </c>
      <c r="N7" s="44" t="str">
        <f t="shared" si="0"/>
        <v>VARSITY BOYS</v>
      </c>
      <c r="O7" s="49"/>
      <c r="P7" s="49" t="e">
        <f>+VLOOKUP(O7,Participants!$A$1:$F$651,2,FALSE)</f>
        <v>#N/A</v>
      </c>
      <c r="Q7" s="49"/>
      <c r="R7" s="49" t="e">
        <f>+VLOOKUP(Q7,Participants!$A$1:$F$651,2,FALSE)</f>
        <v>#N/A</v>
      </c>
      <c r="S7" s="49"/>
      <c r="T7" s="49" t="e">
        <f>+VLOOKUP(S7,Participants!$A$1:$F$651,2,FALSE)</f>
        <v>#N/A</v>
      </c>
      <c r="U7" s="49"/>
      <c r="V7" s="49" t="e">
        <f>+VLOOKUP(U7,Participants!$A$1:$F$651,2,FALSE)</f>
        <v>#N/A</v>
      </c>
    </row>
    <row r="8" spans="1:26" ht="14.25" customHeight="1" x14ac:dyDescent="0.25">
      <c r="A8" s="44"/>
      <c r="B8" s="45" t="s">
        <v>688</v>
      </c>
      <c r="C8" s="46">
        <v>1</v>
      </c>
      <c r="D8" s="24"/>
      <c r="E8" s="24">
        <v>923</v>
      </c>
      <c r="F8" s="24" t="str">
        <f>+VLOOKUP(E8,Participants!$A$1:$F$798,2,FALSE)</f>
        <v>Macie Trombetta</v>
      </c>
      <c r="G8" s="24" t="str">
        <f>+VLOOKUP(E8,Participants!$A$1:$F$798,4,FALSE)</f>
        <v>GAA</v>
      </c>
      <c r="H8" s="24" t="str">
        <f>+VLOOKUP(E8,Participants!$A$1:$F$798,5,FALSE)</f>
        <v>F</v>
      </c>
      <c r="I8" s="24">
        <f>+VLOOKUP(E8,Participants!$A$1:$F$798,3,FALSE)</f>
        <v>8</v>
      </c>
      <c r="J8" s="24" t="str">
        <f>+VLOOKUP(E8,Participants!$A$1:$G$798,7,FALSE)</f>
        <v>VARSITY GIRLS</v>
      </c>
      <c r="K8" s="47" t="s">
        <v>694</v>
      </c>
      <c r="L8" s="48">
        <v>1</v>
      </c>
      <c r="M8" s="24">
        <v>10</v>
      </c>
      <c r="N8" s="44" t="str">
        <f t="shared" si="0"/>
        <v>VARSITY GIRLS</v>
      </c>
      <c r="O8" s="49"/>
      <c r="P8" s="49" t="e">
        <f>+VLOOKUP(O8,Participants!$A$1:$F$651,2,FALSE)</f>
        <v>#N/A</v>
      </c>
      <c r="Q8" s="49"/>
      <c r="R8" s="49" t="e">
        <f>+VLOOKUP(Q8,Participants!$A$1:$F$651,2,FALSE)</f>
        <v>#N/A</v>
      </c>
      <c r="S8" s="49"/>
      <c r="T8" s="49" t="e">
        <f>+VLOOKUP(S8,Participants!$A$1:$F$651,2,FALSE)</f>
        <v>#N/A</v>
      </c>
      <c r="U8" s="49"/>
      <c r="V8" s="49" t="e">
        <f>+VLOOKUP(U8,Participants!$A$1:$F$651,2,FALSE)</f>
        <v>#N/A</v>
      </c>
    </row>
    <row r="9" spans="1:26" ht="14.25" customHeight="1" x14ac:dyDescent="0.25">
      <c r="A9" s="44"/>
      <c r="B9" s="45" t="s">
        <v>688</v>
      </c>
      <c r="C9" s="46">
        <v>1</v>
      </c>
      <c r="D9" s="24"/>
      <c r="E9" s="24"/>
      <c r="F9" s="24" t="e">
        <f>+VLOOKUP(E9,Participants!$A$1:$F$798,2,FALSE)</f>
        <v>#N/A</v>
      </c>
      <c r="G9" s="24" t="e">
        <f>+VLOOKUP(E9,Participants!$A$1:$F$798,4,FALSE)</f>
        <v>#N/A</v>
      </c>
      <c r="H9" s="24" t="e">
        <f>+VLOOKUP(E9,Participants!$A$1:$F$798,5,FALSE)</f>
        <v>#N/A</v>
      </c>
      <c r="I9" s="24" t="e">
        <f>+VLOOKUP(E9,Participants!$A$1:$F$798,3,FALSE)</f>
        <v>#N/A</v>
      </c>
      <c r="J9" s="24" t="e">
        <f>+VLOOKUP(E9,Participants!$A$1:$G$798,7,FALSE)</f>
        <v>#N/A</v>
      </c>
      <c r="K9" s="47"/>
      <c r="L9" s="48"/>
      <c r="M9" s="24"/>
      <c r="N9" s="44" t="e">
        <f t="shared" si="0"/>
        <v>#N/A</v>
      </c>
      <c r="O9" s="49"/>
      <c r="P9" s="49" t="e">
        <f>+VLOOKUP(O9,Participants!$A$1:$F$651,2,FALSE)</f>
        <v>#N/A</v>
      </c>
      <c r="Q9" s="49"/>
      <c r="R9" s="49" t="e">
        <f>+VLOOKUP(Q9,Participants!$A$1:$F$651,2,FALSE)</f>
        <v>#N/A</v>
      </c>
      <c r="S9" s="49"/>
      <c r="T9" s="49" t="e">
        <f>+VLOOKUP(S9,Participants!$A$1:$F$651,2,FALSE)</f>
        <v>#N/A</v>
      </c>
      <c r="U9" s="49"/>
      <c r="V9" s="49" t="e">
        <f>+VLOOKUP(U9,Participants!$A$1:$F$651,2,FALSE)</f>
        <v>#N/A</v>
      </c>
    </row>
    <row r="10" spans="1:26" ht="14.25" customHeight="1" x14ac:dyDescent="0.25">
      <c r="A10" s="44"/>
      <c r="B10" s="45" t="s">
        <v>688</v>
      </c>
      <c r="C10" s="46">
        <v>1</v>
      </c>
      <c r="D10" s="24"/>
      <c r="E10" s="24"/>
      <c r="F10" s="24" t="e">
        <f>+VLOOKUP(E10,Participants!$A$1:$F$798,2,FALSE)</f>
        <v>#N/A</v>
      </c>
      <c r="G10" s="24" t="e">
        <f>+VLOOKUP(E10,Participants!$A$1:$F$798,4,FALSE)</f>
        <v>#N/A</v>
      </c>
      <c r="H10" s="24" t="e">
        <f>+VLOOKUP(E10,Participants!$A$1:$F$798,5,FALSE)</f>
        <v>#N/A</v>
      </c>
      <c r="I10" s="24" t="e">
        <f>+VLOOKUP(E10,Participants!$A$1:$F$798,3,FALSE)</f>
        <v>#N/A</v>
      </c>
      <c r="J10" s="24" t="e">
        <f>+VLOOKUP(E10,Participants!$A$1:$G$798,7,FALSE)</f>
        <v>#N/A</v>
      </c>
      <c r="K10" s="47"/>
      <c r="L10" s="48"/>
      <c r="M10" s="24"/>
      <c r="N10" s="44" t="e">
        <f t="shared" si="0"/>
        <v>#N/A</v>
      </c>
      <c r="O10" s="49"/>
      <c r="P10" s="49" t="e">
        <f>+VLOOKUP(O10,Participants!$A$1:$F$651,2,FALSE)</f>
        <v>#N/A</v>
      </c>
      <c r="Q10" s="49"/>
      <c r="R10" s="49" t="e">
        <f>+VLOOKUP(Q10,Participants!$A$1:$F$651,2,FALSE)</f>
        <v>#N/A</v>
      </c>
      <c r="S10" s="49"/>
      <c r="T10" s="49" t="e">
        <f>+VLOOKUP(S10,Participants!$A$1:$F$651,2,FALSE)</f>
        <v>#N/A</v>
      </c>
      <c r="U10" s="49"/>
      <c r="V10" s="49" t="e">
        <f>+VLOOKUP(U10,Participants!$A$1:$F$651,2,FALSE)</f>
        <v>#N/A</v>
      </c>
    </row>
    <row r="11" spans="1:26" ht="14.25" customHeight="1" x14ac:dyDescent="0.25">
      <c r="C11" s="17"/>
      <c r="K11" s="29"/>
      <c r="L11" s="29"/>
    </row>
    <row r="12" spans="1:26" ht="14.25" customHeight="1" x14ac:dyDescent="0.25">
      <c r="C12" s="17"/>
      <c r="K12" s="29"/>
      <c r="L12" s="29"/>
    </row>
    <row r="13" spans="1:26" ht="14.25" customHeight="1" x14ac:dyDescent="0.25">
      <c r="C13" s="17"/>
      <c r="K13" s="29"/>
      <c r="L13" s="29"/>
    </row>
    <row r="14" spans="1:26" ht="14.25" customHeight="1" x14ac:dyDescent="0.25">
      <c r="B14" s="31" t="s">
        <v>673</v>
      </c>
      <c r="C14" s="31" t="s">
        <v>235</v>
      </c>
      <c r="D14" s="31" t="s">
        <v>15</v>
      </c>
      <c r="E14" s="31" t="s">
        <v>18</v>
      </c>
      <c r="F14" s="31" t="s">
        <v>24</v>
      </c>
      <c r="G14" s="31" t="s">
        <v>27</v>
      </c>
      <c r="H14" s="31" t="s">
        <v>21</v>
      </c>
      <c r="I14" s="31" t="s">
        <v>674</v>
      </c>
      <c r="J14" s="31" t="s">
        <v>675</v>
      </c>
      <c r="K14" s="31" t="s">
        <v>33</v>
      </c>
      <c r="L14" s="31" t="s">
        <v>36</v>
      </c>
      <c r="M14" s="31" t="s">
        <v>54</v>
      </c>
      <c r="N14" s="31" t="s">
        <v>42</v>
      </c>
      <c r="O14" s="31" t="s">
        <v>48</v>
      </c>
      <c r="P14" s="31" t="s">
        <v>63</v>
      </c>
      <c r="Q14" s="31" t="s">
        <v>57</v>
      </c>
      <c r="R14" s="31" t="s">
        <v>592</v>
      </c>
      <c r="S14" s="31" t="s">
        <v>66</v>
      </c>
      <c r="T14" s="31" t="s">
        <v>69</v>
      </c>
      <c r="U14" s="31" t="s">
        <v>676</v>
      </c>
      <c r="V14" s="31" t="s">
        <v>677</v>
      </c>
      <c r="W14" s="31" t="s">
        <v>678</v>
      </c>
      <c r="X14" s="32" t="s">
        <v>10</v>
      </c>
      <c r="Y14" s="31" t="s">
        <v>45</v>
      </c>
      <c r="Z14" s="33" t="s">
        <v>679</v>
      </c>
    </row>
    <row r="15" spans="1:26" ht="14.25" customHeight="1" x14ac:dyDescent="0.25">
      <c r="A15" s="7" t="s">
        <v>180</v>
      </c>
      <c r="B15" s="17">
        <f t="shared" ref="B15:Y15" si="1">+SUMIFS($M$2:$M$10,$J$2:$J$10,$A15,$G$2:$G$10,B$14)</f>
        <v>0</v>
      </c>
      <c r="C15" s="17">
        <f t="shared" si="1"/>
        <v>0</v>
      </c>
      <c r="D15" s="17">
        <f t="shared" si="1"/>
        <v>0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10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si="1"/>
        <v>0</v>
      </c>
      <c r="R15" s="17">
        <f t="shared" si="1"/>
        <v>0</v>
      </c>
      <c r="S15" s="17">
        <f t="shared" si="1"/>
        <v>0</v>
      </c>
      <c r="T15" s="17">
        <f t="shared" si="1"/>
        <v>0</v>
      </c>
      <c r="U15" s="17">
        <f t="shared" si="1"/>
        <v>0</v>
      </c>
      <c r="V15" s="17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7">
        <f t="shared" ref="Z15:Z18" si="2">SUM(B15:Y15)</f>
        <v>10</v>
      </c>
    </row>
    <row r="16" spans="1:26" ht="14.25" customHeight="1" x14ac:dyDescent="0.25">
      <c r="A16" s="7" t="s">
        <v>166</v>
      </c>
      <c r="B16" s="17">
        <f t="shared" ref="B16:Y16" si="3">+SUMIFS($M$2:$M$10,$J$2:$J$10,$A16,$G$2:$G$10,B$14)</f>
        <v>0</v>
      </c>
      <c r="C16" s="17">
        <f t="shared" si="3"/>
        <v>0</v>
      </c>
      <c r="D16" s="17">
        <f t="shared" si="3"/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7">
        <f t="shared" si="3"/>
        <v>0</v>
      </c>
      <c r="I16" s="17">
        <f t="shared" si="3"/>
        <v>0</v>
      </c>
      <c r="J16" s="17">
        <f t="shared" si="3"/>
        <v>0</v>
      </c>
      <c r="K16" s="17">
        <f t="shared" si="3"/>
        <v>0</v>
      </c>
      <c r="L16" s="17">
        <f t="shared" si="3"/>
        <v>8</v>
      </c>
      <c r="M16" s="17">
        <f t="shared" si="3"/>
        <v>0</v>
      </c>
      <c r="N16" s="17">
        <f t="shared" si="3"/>
        <v>0</v>
      </c>
      <c r="O16" s="17">
        <f t="shared" si="3"/>
        <v>0</v>
      </c>
      <c r="P16" s="17">
        <f t="shared" si="3"/>
        <v>0</v>
      </c>
      <c r="Q16" s="17">
        <f t="shared" si="3"/>
        <v>0</v>
      </c>
      <c r="R16" s="17">
        <f t="shared" si="3"/>
        <v>0</v>
      </c>
      <c r="S16" s="17">
        <f t="shared" si="3"/>
        <v>0</v>
      </c>
      <c r="T16" s="17">
        <f t="shared" si="3"/>
        <v>0</v>
      </c>
      <c r="U16" s="17">
        <f t="shared" si="3"/>
        <v>0</v>
      </c>
      <c r="V16" s="17">
        <f t="shared" si="3"/>
        <v>0</v>
      </c>
      <c r="W16" s="17">
        <f t="shared" si="3"/>
        <v>0</v>
      </c>
      <c r="X16" s="17">
        <f t="shared" si="3"/>
        <v>10</v>
      </c>
      <c r="Y16" s="17">
        <f t="shared" si="3"/>
        <v>0</v>
      </c>
      <c r="Z16" s="7">
        <f t="shared" si="2"/>
        <v>18</v>
      </c>
    </row>
    <row r="17" spans="1:26" ht="14.25" customHeight="1" x14ac:dyDescent="0.25">
      <c r="A17" s="7" t="s">
        <v>216</v>
      </c>
      <c r="B17" s="17">
        <f t="shared" ref="B17:Y17" si="4">+SUMIFS($M$2:$M$10,$J$2:$J$10,$A17,$G$2:$G$10,B$14)</f>
        <v>0</v>
      </c>
      <c r="C17" s="17">
        <f t="shared" si="4"/>
        <v>0</v>
      </c>
      <c r="D17" s="17">
        <f t="shared" si="4"/>
        <v>0</v>
      </c>
      <c r="E17" s="17">
        <f t="shared" si="4"/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si="4"/>
        <v>0</v>
      </c>
      <c r="L17" s="17">
        <f t="shared" si="4"/>
        <v>10</v>
      </c>
      <c r="M17" s="17">
        <f t="shared" si="4"/>
        <v>0</v>
      </c>
      <c r="N17" s="17">
        <f t="shared" si="4"/>
        <v>0</v>
      </c>
      <c r="O17" s="17">
        <f t="shared" si="4"/>
        <v>0</v>
      </c>
      <c r="P17" s="17">
        <f t="shared" si="4"/>
        <v>0</v>
      </c>
      <c r="Q17" s="17">
        <f t="shared" si="4"/>
        <v>0</v>
      </c>
      <c r="R17" s="17">
        <f t="shared" si="4"/>
        <v>0</v>
      </c>
      <c r="S17" s="17">
        <f t="shared" si="4"/>
        <v>0</v>
      </c>
      <c r="T17" s="17">
        <f t="shared" si="4"/>
        <v>0</v>
      </c>
      <c r="U17" s="17">
        <f t="shared" si="4"/>
        <v>0</v>
      </c>
      <c r="V17" s="17">
        <f t="shared" si="4"/>
        <v>0</v>
      </c>
      <c r="W17" s="17">
        <f t="shared" si="4"/>
        <v>0</v>
      </c>
      <c r="X17" s="17">
        <f t="shared" si="4"/>
        <v>0</v>
      </c>
      <c r="Y17" s="17">
        <f t="shared" si="4"/>
        <v>0</v>
      </c>
      <c r="Z17" s="7">
        <f t="shared" si="2"/>
        <v>10</v>
      </c>
    </row>
    <row r="18" spans="1:26" ht="14.25" customHeight="1" x14ac:dyDescent="0.25">
      <c r="A18" s="7" t="s">
        <v>197</v>
      </c>
      <c r="B18" s="17">
        <f t="shared" ref="B18:Y18" si="5">+SUMIFS($M$2:$M$10,$J$2:$J$10,$A18,$G$2:$G$10,B$14)</f>
        <v>0</v>
      </c>
      <c r="C18" s="17">
        <f t="shared" si="5"/>
        <v>0</v>
      </c>
      <c r="D18" s="17">
        <f t="shared" si="5"/>
        <v>0</v>
      </c>
      <c r="E18" s="17">
        <f t="shared" si="5"/>
        <v>0</v>
      </c>
      <c r="F18" s="17">
        <f t="shared" si="5"/>
        <v>0</v>
      </c>
      <c r="G18" s="17">
        <f t="shared" si="5"/>
        <v>0</v>
      </c>
      <c r="H18" s="17">
        <f t="shared" si="5"/>
        <v>0</v>
      </c>
      <c r="I18" s="17">
        <f t="shared" si="5"/>
        <v>0</v>
      </c>
      <c r="J18" s="17">
        <f t="shared" si="5"/>
        <v>0</v>
      </c>
      <c r="K18" s="17">
        <f t="shared" si="5"/>
        <v>0</v>
      </c>
      <c r="L18" s="17">
        <f t="shared" si="5"/>
        <v>8</v>
      </c>
      <c r="M18" s="17">
        <f t="shared" si="5"/>
        <v>0</v>
      </c>
      <c r="N18" s="17">
        <f t="shared" si="5"/>
        <v>0</v>
      </c>
      <c r="O18" s="17">
        <f t="shared" si="5"/>
        <v>0</v>
      </c>
      <c r="P18" s="17">
        <f t="shared" si="5"/>
        <v>0</v>
      </c>
      <c r="Q18" s="17">
        <f t="shared" si="5"/>
        <v>0</v>
      </c>
      <c r="R18" s="17">
        <f t="shared" si="5"/>
        <v>0</v>
      </c>
      <c r="S18" s="17">
        <f t="shared" si="5"/>
        <v>0</v>
      </c>
      <c r="T18" s="17">
        <f t="shared" si="5"/>
        <v>0</v>
      </c>
      <c r="U18" s="17">
        <f t="shared" si="5"/>
        <v>0</v>
      </c>
      <c r="V18" s="17">
        <f t="shared" si="5"/>
        <v>0</v>
      </c>
      <c r="W18" s="17">
        <f t="shared" si="5"/>
        <v>0</v>
      </c>
      <c r="X18" s="17">
        <f t="shared" si="5"/>
        <v>10</v>
      </c>
      <c r="Y18" s="17">
        <f t="shared" si="5"/>
        <v>0</v>
      </c>
      <c r="Z18" s="7">
        <f t="shared" si="2"/>
        <v>18</v>
      </c>
    </row>
  </sheetData>
  <autoFilter ref="A2:Z10" xr:uid="{00000000-0009-0000-0000-000002000000}">
    <sortState xmlns:xlrd2="http://schemas.microsoft.com/office/spreadsheetml/2017/richdata2" ref="A2:Z10">
      <sortCondition ref="J2:J10"/>
      <sortCondition ref="K2:K10"/>
    </sortState>
  </autoFilter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11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18" t="s">
        <v>695</v>
      </c>
      <c r="B1" s="19" t="s">
        <v>657</v>
      </c>
      <c r="C1" s="20" t="s">
        <v>658</v>
      </c>
      <c r="D1" s="18" t="s">
        <v>659</v>
      </c>
      <c r="E1" s="18" t="s">
        <v>660</v>
      </c>
      <c r="F1" s="18" t="s">
        <v>1</v>
      </c>
      <c r="G1" s="18" t="s">
        <v>3</v>
      </c>
      <c r="H1" s="18" t="s">
        <v>661</v>
      </c>
      <c r="I1" s="18" t="s">
        <v>2</v>
      </c>
      <c r="J1" s="18" t="s">
        <v>5</v>
      </c>
      <c r="K1" s="18" t="s">
        <v>662</v>
      </c>
      <c r="L1" s="18" t="s">
        <v>663</v>
      </c>
    </row>
    <row r="2" spans="1:12" ht="14.25" customHeight="1" x14ac:dyDescent="0.3">
      <c r="A2" s="21" t="s">
        <v>695</v>
      </c>
      <c r="B2" s="22">
        <v>1</v>
      </c>
      <c r="C2" s="22" t="s">
        <v>696</v>
      </c>
      <c r="D2" s="22">
        <v>5</v>
      </c>
      <c r="E2" s="22">
        <v>193</v>
      </c>
      <c r="F2" s="24" t="str">
        <f>+VLOOKUP(E2,Participants!$A$1:$F$798,2,FALSE)</f>
        <v>Jeana Schulte</v>
      </c>
      <c r="G2" s="24" t="str">
        <f>+VLOOKUP(E2,Participants!$A$1:$F$798,4,FALSE)</f>
        <v>STL</v>
      </c>
      <c r="H2" s="24" t="str">
        <f>+VLOOKUP(E2,Participants!$A$1:$F$798,5,FALSE)</f>
        <v>F</v>
      </c>
      <c r="I2" s="24">
        <f>+VLOOKUP(E2,Participants!$A$1:$F$798,3,FALSE)</f>
        <v>4</v>
      </c>
      <c r="J2" s="24" t="str">
        <f>+VLOOKUP(E2,Participants!$A$1:$G$798,7,FALSE)</f>
        <v>DEV GIRLS</v>
      </c>
      <c r="K2" s="24"/>
      <c r="L2" s="24"/>
    </row>
    <row r="3" spans="1:12" ht="14.25" customHeight="1" x14ac:dyDescent="0.3">
      <c r="A3" s="21" t="s">
        <v>695</v>
      </c>
      <c r="B3" s="25">
        <v>6</v>
      </c>
      <c r="C3" s="25" t="s">
        <v>697</v>
      </c>
      <c r="D3" s="25">
        <v>5</v>
      </c>
      <c r="E3" s="25">
        <v>215</v>
      </c>
      <c r="F3" s="11" t="str">
        <f>+VLOOKUP(E3,Participants!$A$1:$F$798,2,FALSE)</f>
        <v>Gunnar Selden</v>
      </c>
      <c r="G3" s="11" t="str">
        <f>+VLOOKUP(E3,Participants!$A$1:$F$798,4,FALSE)</f>
        <v>STL</v>
      </c>
      <c r="H3" s="11" t="str">
        <f>+VLOOKUP(E3,Participants!$A$1:$F$798,5,FALSE)</f>
        <v>M</v>
      </c>
      <c r="I3" s="11">
        <f>+VLOOKUP(E3,Participants!$A$1:$F$798,3,FALSE)</f>
        <v>6</v>
      </c>
      <c r="J3" s="11" t="str">
        <f>+VLOOKUP(E3,Participants!$A$1:$G$798,7,FALSE)</f>
        <v>JV BOYS</v>
      </c>
      <c r="K3" s="11">
        <v>1</v>
      </c>
      <c r="L3" s="11">
        <v>10</v>
      </c>
    </row>
    <row r="4" spans="1:12" ht="14.25" customHeight="1" x14ac:dyDescent="0.3">
      <c r="A4" s="21" t="s">
        <v>695</v>
      </c>
      <c r="B4" s="25">
        <v>6</v>
      </c>
      <c r="C4" s="25" t="s">
        <v>698</v>
      </c>
      <c r="D4" s="25">
        <v>2</v>
      </c>
      <c r="E4" s="25">
        <v>543</v>
      </c>
      <c r="F4" s="11" t="str">
        <f>+VLOOKUP(E4,Participants!$A$1:$F$798,2,FALSE)</f>
        <v>Tommy Boff</v>
      </c>
      <c r="G4" s="11" t="str">
        <f>+VLOOKUP(E4,Participants!$A$1:$F$798,4,FALSE)</f>
        <v>AMA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2</v>
      </c>
      <c r="L4" s="11">
        <v>8</v>
      </c>
    </row>
    <row r="5" spans="1:12" ht="14.25" customHeight="1" x14ac:dyDescent="0.3">
      <c r="A5" s="21" t="s">
        <v>695</v>
      </c>
      <c r="B5" s="25">
        <v>6</v>
      </c>
      <c r="C5" s="25" t="s">
        <v>699</v>
      </c>
      <c r="D5" s="25">
        <v>3</v>
      </c>
      <c r="E5" s="25">
        <v>1052</v>
      </c>
      <c r="F5" s="11" t="str">
        <f>+VLOOKUP(E5,Participants!$A$1:$F$798,2,FALSE)</f>
        <v>Gabriel Antoinette</v>
      </c>
      <c r="G5" s="11" t="str">
        <f>+VLOOKUP(E5,Participants!$A$1:$F$798,4,FALSE)</f>
        <v>JFK</v>
      </c>
      <c r="H5" s="11" t="str">
        <f>+VLOOKUP(E5,Participants!$A$1:$F$798,5,FALSE)</f>
        <v>M</v>
      </c>
      <c r="I5" s="11">
        <f>+VLOOKUP(E5,Participants!$A$1:$F$798,3,FALSE)</f>
        <v>6</v>
      </c>
      <c r="J5" s="11" t="str">
        <f>+VLOOKUP(E5,Participants!$A$1:$G$798,7,FALSE)</f>
        <v>JV BOYS</v>
      </c>
      <c r="K5" s="11">
        <v>3</v>
      </c>
      <c r="L5" s="11">
        <v>6</v>
      </c>
    </row>
    <row r="6" spans="1:12" ht="14.25" customHeight="1" x14ac:dyDescent="0.3">
      <c r="A6" s="21" t="s">
        <v>695</v>
      </c>
      <c r="B6" s="22">
        <v>7</v>
      </c>
      <c r="C6" s="22" t="s">
        <v>700</v>
      </c>
      <c r="D6" s="22">
        <v>2</v>
      </c>
      <c r="E6" s="22">
        <v>214</v>
      </c>
      <c r="F6" s="24" t="str">
        <f>+VLOOKUP(E6,Participants!$A$1:$F$798,2,FALSE)</f>
        <v>Jaxon Ray</v>
      </c>
      <c r="G6" s="24" t="str">
        <f>+VLOOKUP(E6,Participants!$A$1:$F$798,4,FALSE)</f>
        <v>STL</v>
      </c>
      <c r="H6" s="24" t="str">
        <f>+VLOOKUP(E6,Participants!$A$1:$F$798,5,FALSE)</f>
        <v>M</v>
      </c>
      <c r="I6" s="24">
        <f>+VLOOKUP(E6,Participants!$A$1:$F$798,3,FALSE)</f>
        <v>6</v>
      </c>
      <c r="J6" s="24" t="str">
        <f>+VLOOKUP(E6,Participants!$A$1:$G$798,7,FALSE)</f>
        <v>JV BOYS</v>
      </c>
      <c r="K6" s="24">
        <v>4</v>
      </c>
      <c r="L6" s="24">
        <v>5</v>
      </c>
    </row>
    <row r="7" spans="1:12" ht="14.25" customHeight="1" x14ac:dyDescent="0.3">
      <c r="A7" s="21" t="s">
        <v>695</v>
      </c>
      <c r="B7" s="25">
        <v>6</v>
      </c>
      <c r="C7" s="25" t="s">
        <v>701</v>
      </c>
      <c r="D7" s="25">
        <v>1</v>
      </c>
      <c r="E7" s="25">
        <v>541</v>
      </c>
      <c r="F7" s="11" t="str">
        <f>+VLOOKUP(E7,Participants!$A$1:$F$798,2,FALSE)</f>
        <v>Matthew Smith</v>
      </c>
      <c r="G7" s="11" t="str">
        <f>+VLOOKUP(E7,Participants!$A$1:$F$798,4,FALSE)</f>
        <v>AMA</v>
      </c>
      <c r="H7" s="11" t="str">
        <f>+VLOOKUP(E7,Participants!$A$1:$F$798,5,FALSE)</f>
        <v>M</v>
      </c>
      <c r="I7" s="11">
        <f>+VLOOKUP(E7,Participants!$A$1:$F$798,3,FALSE)</f>
        <v>5</v>
      </c>
      <c r="J7" s="11" t="str">
        <f>+VLOOKUP(E7,Participants!$A$1:$G$798,7,FALSE)</f>
        <v>JV BOYS</v>
      </c>
      <c r="K7" s="11">
        <v>5</v>
      </c>
      <c r="L7" s="11">
        <v>4</v>
      </c>
    </row>
    <row r="8" spans="1:12" ht="14.25" customHeight="1" x14ac:dyDescent="0.3">
      <c r="A8" s="21" t="s">
        <v>695</v>
      </c>
      <c r="B8" s="22">
        <v>5</v>
      </c>
      <c r="C8" s="22" t="s">
        <v>702</v>
      </c>
      <c r="D8" s="22">
        <v>8</v>
      </c>
      <c r="E8" s="22">
        <v>537</v>
      </c>
      <c r="F8" s="24" t="str">
        <f>+VLOOKUP(E8,Participants!$A$1:$F$798,2,FALSE)</f>
        <v>Dylan Smith</v>
      </c>
      <c r="G8" s="24" t="str">
        <f>+VLOOKUP(E8,Participants!$A$1:$F$798,4,FALSE)</f>
        <v>AMA</v>
      </c>
      <c r="H8" s="24" t="str">
        <f>+VLOOKUP(E8,Participants!$A$1:$F$798,5,FALSE)</f>
        <v>M</v>
      </c>
      <c r="I8" s="24">
        <f>+VLOOKUP(E8,Participants!$A$1:$F$798,3,FALSE)</f>
        <v>5</v>
      </c>
      <c r="J8" s="24" t="str">
        <f>+VLOOKUP(E8,Participants!$A$1:$G$798,7,FALSE)</f>
        <v>JV BOYS</v>
      </c>
      <c r="K8" s="24">
        <v>6</v>
      </c>
      <c r="L8" s="24">
        <v>3</v>
      </c>
    </row>
    <row r="9" spans="1:12" ht="14.25" customHeight="1" x14ac:dyDescent="0.3">
      <c r="A9" s="21" t="s">
        <v>695</v>
      </c>
      <c r="B9" s="22">
        <v>5</v>
      </c>
      <c r="C9" s="22" t="s">
        <v>703</v>
      </c>
      <c r="D9" s="22">
        <v>7</v>
      </c>
      <c r="E9" s="22">
        <v>1049</v>
      </c>
      <c r="F9" s="24" t="str">
        <f>+VLOOKUP(E9,Participants!$A$1:$F$798,2,FALSE)</f>
        <v>Ramonte  Barfield Jr.</v>
      </c>
      <c r="G9" s="24" t="str">
        <f>+VLOOKUP(E9,Participants!$A$1:$F$798,4,FALSE)</f>
        <v>JFK</v>
      </c>
      <c r="H9" s="24" t="str">
        <f>+VLOOKUP(E9,Participants!$A$1:$F$798,5,FALSE)</f>
        <v>M</v>
      </c>
      <c r="I9" s="24">
        <f>+VLOOKUP(E9,Participants!$A$1:$F$798,3,FALSE)</f>
        <v>5</v>
      </c>
      <c r="J9" s="24" t="str">
        <f>+VLOOKUP(E9,Participants!$A$1:$G$798,7,FALSE)</f>
        <v>JV BOYS</v>
      </c>
      <c r="K9" s="24">
        <v>7</v>
      </c>
      <c r="L9" s="24">
        <v>2</v>
      </c>
    </row>
    <row r="10" spans="1:12" ht="14.25" customHeight="1" x14ac:dyDescent="0.3">
      <c r="A10" s="21" t="s">
        <v>695</v>
      </c>
      <c r="B10" s="22">
        <v>7</v>
      </c>
      <c r="C10" s="22" t="s">
        <v>704</v>
      </c>
      <c r="D10" s="22">
        <v>3</v>
      </c>
      <c r="E10" s="22">
        <v>878</v>
      </c>
      <c r="F10" s="24" t="str">
        <f>+VLOOKUP(E10,Participants!$A$1:$F$798,2,FALSE)</f>
        <v>Lorenzo Garrett</v>
      </c>
      <c r="G10" s="24" t="str">
        <f>+VLOOKUP(E10,Participants!$A$1:$F$798,4,FALSE)</f>
        <v>GAA</v>
      </c>
      <c r="H10" s="24" t="str">
        <f>+VLOOKUP(E10,Participants!$A$1:$F$798,5,FALSE)</f>
        <v>M</v>
      </c>
      <c r="I10" s="24">
        <f>+VLOOKUP(E10,Participants!$A$1:$F$798,3,FALSE)</f>
        <v>5</v>
      </c>
      <c r="J10" s="24" t="str">
        <f>+VLOOKUP(E10,Participants!$A$1:$G$798,7,FALSE)</f>
        <v>JV BOYS</v>
      </c>
      <c r="K10" s="24">
        <v>8</v>
      </c>
      <c r="L10" s="24">
        <v>1</v>
      </c>
    </row>
    <row r="11" spans="1:12" ht="14.25" customHeight="1" x14ac:dyDescent="0.3">
      <c r="A11" s="21" t="s">
        <v>695</v>
      </c>
      <c r="B11" s="22">
        <v>7</v>
      </c>
      <c r="C11" s="22" t="s">
        <v>705</v>
      </c>
      <c r="D11" s="22">
        <v>1</v>
      </c>
      <c r="E11" s="22">
        <v>882</v>
      </c>
      <c r="F11" s="24" t="str">
        <f>+VLOOKUP(E11,Participants!$A$1:$F$798,2,FALSE)</f>
        <v>Carson Dick</v>
      </c>
      <c r="G11" s="24" t="str">
        <f>+VLOOKUP(E11,Participants!$A$1:$F$798,4,FALSE)</f>
        <v>GAA</v>
      </c>
      <c r="H11" s="24" t="str">
        <f>+VLOOKUP(E11,Participants!$A$1:$F$798,5,FALSE)</f>
        <v>M</v>
      </c>
      <c r="I11" s="24">
        <f>+VLOOKUP(E11,Participants!$A$1:$F$798,3,FALSE)</f>
        <v>6</v>
      </c>
      <c r="J11" s="24" t="str">
        <f>+VLOOKUP(E11,Participants!$A$1:$G$798,7,FALSE)</f>
        <v>JV BOYS</v>
      </c>
      <c r="K11" s="24"/>
      <c r="L11" s="24"/>
    </row>
    <row r="12" spans="1:12" ht="14.25" customHeight="1" x14ac:dyDescent="0.3">
      <c r="A12" s="21" t="s">
        <v>695</v>
      </c>
      <c r="B12" s="22">
        <v>5</v>
      </c>
      <c r="C12" s="22" t="s">
        <v>706</v>
      </c>
      <c r="D12" s="22">
        <v>2</v>
      </c>
      <c r="E12" s="22">
        <v>1047</v>
      </c>
      <c r="F12" s="24" t="str">
        <f>+VLOOKUP(E12,Participants!$A$1:$F$798,2,FALSE)</f>
        <v>Liam Schneider</v>
      </c>
      <c r="G12" s="24" t="str">
        <f>+VLOOKUP(E12,Participants!$A$1:$F$798,4,FALSE)</f>
        <v>JFK</v>
      </c>
      <c r="H12" s="24" t="str">
        <f>+VLOOKUP(E12,Participants!$A$1:$F$798,5,FALSE)</f>
        <v>M</v>
      </c>
      <c r="I12" s="24">
        <f>+VLOOKUP(E12,Participants!$A$1:$F$798,3,FALSE)</f>
        <v>5</v>
      </c>
      <c r="J12" s="24" t="str">
        <f>+VLOOKUP(E12,Participants!$A$1:$G$798,7,FALSE)</f>
        <v>JV BOYS</v>
      </c>
      <c r="K12" s="24"/>
      <c r="L12" s="24"/>
    </row>
    <row r="13" spans="1:12" ht="14.25" customHeight="1" x14ac:dyDescent="0.3">
      <c r="A13" s="21" t="s">
        <v>695</v>
      </c>
      <c r="B13" s="22">
        <v>7</v>
      </c>
      <c r="C13" s="22" t="s">
        <v>707</v>
      </c>
      <c r="D13" s="22">
        <v>4</v>
      </c>
      <c r="E13" s="22">
        <v>886</v>
      </c>
      <c r="F13" s="24" t="str">
        <f>+VLOOKUP(E13,Participants!$A$1:$F$798,2,FALSE)</f>
        <v>David Proch</v>
      </c>
      <c r="G13" s="24" t="str">
        <f>+VLOOKUP(E13,Participants!$A$1:$F$798,4,FALSE)</f>
        <v>GAA</v>
      </c>
      <c r="H13" s="24" t="str">
        <f>+VLOOKUP(E13,Participants!$A$1:$F$798,5,FALSE)</f>
        <v>M</v>
      </c>
      <c r="I13" s="24">
        <f>+VLOOKUP(E13,Participants!$A$1:$F$798,3,FALSE)</f>
        <v>6</v>
      </c>
      <c r="J13" s="24" t="str">
        <f>+VLOOKUP(E13,Participants!$A$1:$G$798,7,FALSE)</f>
        <v>JV BOYS</v>
      </c>
      <c r="K13" s="24"/>
      <c r="L13" s="24"/>
    </row>
    <row r="14" spans="1:12" ht="14.25" customHeight="1" x14ac:dyDescent="0.3">
      <c r="A14" s="21" t="s">
        <v>695</v>
      </c>
      <c r="B14" s="25">
        <v>6</v>
      </c>
      <c r="C14" s="25" t="s">
        <v>708</v>
      </c>
      <c r="D14" s="25">
        <v>7</v>
      </c>
      <c r="E14" s="25">
        <v>879</v>
      </c>
      <c r="F14" s="11" t="str">
        <f>+VLOOKUP(E14,Participants!$A$1:$F$798,2,FALSE)</f>
        <v>Thomas McGovern</v>
      </c>
      <c r="G14" s="11" t="str">
        <f>+VLOOKUP(E14,Participants!$A$1:$F$798,4,FALSE)</f>
        <v>GAA</v>
      </c>
      <c r="H14" s="11" t="str">
        <f>+VLOOKUP(E14,Participants!$A$1:$F$798,5,FALSE)</f>
        <v>M</v>
      </c>
      <c r="I14" s="11">
        <f>+VLOOKUP(E14,Participants!$A$1:$F$798,3,FALSE)</f>
        <v>5</v>
      </c>
      <c r="J14" s="11" t="str">
        <f>+VLOOKUP(E14,Participants!$A$1:$G$798,7,FALSE)</f>
        <v>JV BOYS</v>
      </c>
      <c r="K14" s="11"/>
      <c r="L14" s="11"/>
    </row>
    <row r="15" spans="1:12" ht="14.25" customHeight="1" x14ac:dyDescent="0.3">
      <c r="A15" s="21" t="s">
        <v>695</v>
      </c>
      <c r="B15" s="25">
        <v>6</v>
      </c>
      <c r="C15" s="25" t="s">
        <v>709</v>
      </c>
      <c r="D15" s="25">
        <v>6</v>
      </c>
      <c r="E15" s="25">
        <v>213</v>
      </c>
      <c r="F15" s="11" t="str">
        <f>+VLOOKUP(E15,Participants!$A$1:$F$798,2,FALSE)</f>
        <v>Graham Piner</v>
      </c>
      <c r="G15" s="11" t="str">
        <f>+VLOOKUP(E15,Participants!$A$1:$F$798,4,FALSE)</f>
        <v>STL</v>
      </c>
      <c r="H15" s="11" t="str">
        <f>+VLOOKUP(E15,Participants!$A$1:$F$798,5,FALSE)</f>
        <v>M</v>
      </c>
      <c r="I15" s="11">
        <f>+VLOOKUP(E15,Participants!$A$1:$F$798,3,FALSE)</f>
        <v>5</v>
      </c>
      <c r="J15" s="11" t="str">
        <f>+VLOOKUP(E15,Participants!$A$1:$G$798,7,FALSE)</f>
        <v>JV BOYS</v>
      </c>
      <c r="K15" s="11"/>
      <c r="L15" s="11"/>
    </row>
    <row r="16" spans="1:12" ht="14.25" customHeight="1" x14ac:dyDescent="0.3">
      <c r="A16" s="21" t="s">
        <v>695</v>
      </c>
      <c r="B16" s="25">
        <v>4</v>
      </c>
      <c r="C16" s="25" t="s">
        <v>710</v>
      </c>
      <c r="D16" s="25">
        <v>8</v>
      </c>
      <c r="E16" s="25">
        <v>535</v>
      </c>
      <c r="F16" s="11" t="str">
        <f>+VLOOKUP(E16,Participants!$A$1:$F$798,2,FALSE)</f>
        <v>Aidan Reilly</v>
      </c>
      <c r="G16" s="11" t="str">
        <f>+VLOOKUP(E16,Participants!$A$1:$F$798,4,FALSE)</f>
        <v>AMA</v>
      </c>
      <c r="H16" s="11" t="str">
        <f>+VLOOKUP(E16,Participants!$A$1:$F$798,5,FALSE)</f>
        <v>M</v>
      </c>
      <c r="I16" s="11">
        <f>+VLOOKUP(E16,Participants!$A$1:$F$798,3,FALSE)</f>
        <v>5</v>
      </c>
      <c r="J16" s="11" t="str">
        <f>+VLOOKUP(E16,Participants!$A$1:$G$798,7,FALSE)</f>
        <v>JV BOYS</v>
      </c>
      <c r="K16" s="11"/>
      <c r="L16" s="11"/>
    </row>
    <row r="17" spans="1:12" ht="14.25" customHeight="1" x14ac:dyDescent="0.3">
      <c r="A17" s="21" t="s">
        <v>695</v>
      </c>
      <c r="B17" s="22">
        <v>5</v>
      </c>
      <c r="C17" s="22" t="s">
        <v>711</v>
      </c>
      <c r="D17" s="22">
        <v>4</v>
      </c>
      <c r="E17" s="22">
        <v>536</v>
      </c>
      <c r="F17" s="24" t="str">
        <f>+VLOOKUP(E17,Participants!$A$1:$F$798,2,FALSE)</f>
        <v>Brayden Chaussard</v>
      </c>
      <c r="G17" s="24" t="str">
        <f>+VLOOKUP(E17,Participants!$A$1:$F$798,4,FALSE)</f>
        <v>AMA</v>
      </c>
      <c r="H17" s="24" t="str">
        <f>+VLOOKUP(E17,Participants!$A$1:$F$798,5,FALSE)</f>
        <v>M</v>
      </c>
      <c r="I17" s="24">
        <f>+VLOOKUP(E17,Participants!$A$1:$F$798,3,FALSE)</f>
        <v>5</v>
      </c>
      <c r="J17" s="24" t="str">
        <f>+VLOOKUP(E17,Participants!$A$1:$G$798,7,FALSE)</f>
        <v>JV BOYS</v>
      </c>
      <c r="K17" s="24"/>
      <c r="L17" s="24"/>
    </row>
    <row r="18" spans="1:12" ht="14.25" customHeight="1" x14ac:dyDescent="0.3">
      <c r="A18" s="21" t="s">
        <v>695</v>
      </c>
      <c r="B18" s="25">
        <v>4</v>
      </c>
      <c r="C18" s="25" t="s">
        <v>712</v>
      </c>
      <c r="D18" s="25">
        <v>3</v>
      </c>
      <c r="E18" s="25">
        <v>309</v>
      </c>
      <c r="F18" s="11" t="str">
        <f>+VLOOKUP(E18,Participants!$A$1:$F$798,2,FALSE)</f>
        <v>Aidan Wren</v>
      </c>
      <c r="G18" s="11" t="str">
        <f>+VLOOKUP(E18,Participants!$A$1:$F$798,4,FALSE)</f>
        <v>AAG</v>
      </c>
      <c r="H18" s="11" t="str">
        <f>+VLOOKUP(E18,Participants!$A$1:$F$798,5,FALSE)</f>
        <v>M</v>
      </c>
      <c r="I18" s="11">
        <f>+VLOOKUP(E18,Participants!$A$1:$F$798,3,FALSE)</f>
        <v>5</v>
      </c>
      <c r="J18" s="11" t="str">
        <f>+VLOOKUP(E18,Participants!$A$1:$G$798,7,FALSE)</f>
        <v>JV BOYS</v>
      </c>
      <c r="K18" s="11"/>
      <c r="L18" s="11"/>
    </row>
    <row r="19" spans="1:12" ht="14.25" customHeight="1" x14ac:dyDescent="0.3">
      <c r="A19" s="21" t="s">
        <v>695</v>
      </c>
      <c r="B19" s="25">
        <v>6</v>
      </c>
      <c r="C19" s="25" t="s">
        <v>713</v>
      </c>
      <c r="D19" s="25">
        <v>4</v>
      </c>
      <c r="E19" s="25">
        <v>210</v>
      </c>
      <c r="F19" s="11" t="str">
        <f>+VLOOKUP(E19,Participants!$A$1:$F$798,2,FALSE)</f>
        <v>Monty Mering</v>
      </c>
      <c r="G19" s="11" t="str">
        <f>+VLOOKUP(E19,Participants!$A$1:$F$798,4,FALSE)</f>
        <v>STL</v>
      </c>
      <c r="H19" s="11" t="str">
        <f>+VLOOKUP(E19,Participants!$A$1:$F$798,5,FALSE)</f>
        <v>M</v>
      </c>
      <c r="I19" s="11">
        <f>+VLOOKUP(E19,Participants!$A$1:$F$798,3,FALSE)</f>
        <v>5</v>
      </c>
      <c r="J19" s="11" t="str">
        <f>+VLOOKUP(E19,Participants!$A$1:$G$798,7,FALSE)</f>
        <v>JV BOYS</v>
      </c>
      <c r="K19" s="11"/>
      <c r="L19" s="11"/>
    </row>
    <row r="20" spans="1:12" ht="14.25" customHeight="1" x14ac:dyDescent="0.3">
      <c r="A20" s="21" t="s">
        <v>695</v>
      </c>
      <c r="B20" s="22">
        <v>5</v>
      </c>
      <c r="C20" s="22" t="s">
        <v>714</v>
      </c>
      <c r="D20" s="22">
        <v>6</v>
      </c>
      <c r="E20" s="22">
        <v>540</v>
      </c>
      <c r="F20" s="24" t="str">
        <f>+VLOOKUP(E20,Participants!$A$1:$F$798,2,FALSE)</f>
        <v>Lucas Villella</v>
      </c>
      <c r="G20" s="24" t="str">
        <f>+VLOOKUP(E20,Participants!$A$1:$F$798,4,FALSE)</f>
        <v>AMA</v>
      </c>
      <c r="H20" s="24" t="str">
        <f>+VLOOKUP(E20,Participants!$A$1:$F$798,5,FALSE)</f>
        <v>M</v>
      </c>
      <c r="I20" s="24">
        <f>+VLOOKUP(E20,Participants!$A$1:$F$798,3,FALSE)</f>
        <v>5</v>
      </c>
      <c r="J20" s="24" t="str">
        <f>+VLOOKUP(E20,Participants!$A$1:$G$798,7,FALSE)</f>
        <v>JV BOYS</v>
      </c>
      <c r="K20" s="24"/>
      <c r="L20" s="24"/>
    </row>
    <row r="21" spans="1:12" ht="14.25" customHeight="1" x14ac:dyDescent="0.3">
      <c r="A21" s="21" t="s">
        <v>695</v>
      </c>
      <c r="B21" s="25">
        <v>4</v>
      </c>
      <c r="C21" s="25" t="s">
        <v>715</v>
      </c>
      <c r="D21" s="25">
        <v>7</v>
      </c>
      <c r="E21" s="25">
        <v>1051</v>
      </c>
      <c r="F21" s="11" t="str">
        <f>+VLOOKUP(E21,Participants!$A$1:$F$798,2,FALSE)</f>
        <v>Rogan Shimkus</v>
      </c>
      <c r="G21" s="11" t="str">
        <f>+VLOOKUP(E21,Participants!$A$1:$F$798,4,FALSE)</f>
        <v>JFK</v>
      </c>
      <c r="H21" s="11" t="str">
        <f>+VLOOKUP(E21,Participants!$A$1:$F$798,5,FALSE)</f>
        <v>M</v>
      </c>
      <c r="I21" s="11">
        <f>+VLOOKUP(E21,Participants!$A$1:$F$798,3,FALSE)</f>
        <v>6</v>
      </c>
      <c r="J21" s="11" t="str">
        <f>+VLOOKUP(E21,Participants!$A$1:$G$798,7,FALSE)</f>
        <v>JV BOYS</v>
      </c>
      <c r="K21" s="11"/>
      <c r="L21" s="11"/>
    </row>
    <row r="22" spans="1:12" ht="14.25" customHeight="1" x14ac:dyDescent="0.3">
      <c r="A22" s="21" t="s">
        <v>695</v>
      </c>
      <c r="B22" s="22">
        <v>5</v>
      </c>
      <c r="C22" s="22" t="s">
        <v>716</v>
      </c>
      <c r="D22" s="22">
        <v>5</v>
      </c>
      <c r="E22" s="22">
        <v>1107</v>
      </c>
      <c r="F22" s="24" t="str">
        <f>+VLOOKUP(E22,Participants!$A$1:$F$798,2,FALSE)</f>
        <v>Hayden Assad</v>
      </c>
      <c r="G22" s="24" t="str">
        <f>+VLOOKUP(E22,Participants!$A$1:$F$798,4,FALSE)</f>
        <v>MMA</v>
      </c>
      <c r="H22" s="24" t="str">
        <f>+VLOOKUP(E22,Participants!$A$1:$F$798,5,FALSE)</f>
        <v>M</v>
      </c>
      <c r="I22" s="24">
        <f>+VLOOKUP(E22,Participants!$A$1:$F$798,3,FALSE)</f>
        <v>5</v>
      </c>
      <c r="J22" s="24" t="str">
        <f>+VLOOKUP(E22,Participants!$A$1:$G$798,7,FALSE)</f>
        <v>JV BOYS</v>
      </c>
      <c r="K22" s="24"/>
      <c r="L22" s="24"/>
    </row>
    <row r="23" spans="1:12" ht="14.25" customHeight="1" x14ac:dyDescent="0.3">
      <c r="A23" s="21" t="s">
        <v>695</v>
      </c>
      <c r="B23" s="25">
        <v>4</v>
      </c>
      <c r="C23" s="25" t="s">
        <v>717</v>
      </c>
      <c r="D23" s="25">
        <v>5</v>
      </c>
      <c r="E23" s="25">
        <v>881</v>
      </c>
      <c r="F23" s="11" t="str">
        <f>+VLOOKUP(E23,Participants!$A$1:$F$798,2,FALSE)</f>
        <v>Jayden Cain</v>
      </c>
      <c r="G23" s="11" t="str">
        <f>+VLOOKUP(E23,Participants!$A$1:$F$798,4,FALSE)</f>
        <v>GAA</v>
      </c>
      <c r="H23" s="11" t="str">
        <f>+VLOOKUP(E23,Participants!$A$1:$F$798,5,FALSE)</f>
        <v>M</v>
      </c>
      <c r="I23" s="11">
        <f>+VLOOKUP(E23,Participants!$A$1:$F$798,3,FALSE)</f>
        <v>6</v>
      </c>
      <c r="J23" s="11" t="str">
        <f>+VLOOKUP(E23,Participants!$A$1:$G$798,7,FALSE)</f>
        <v>JV BOYS</v>
      </c>
      <c r="K23" s="11"/>
      <c r="L23" s="11"/>
    </row>
    <row r="24" spans="1:12" ht="14.25" customHeight="1" x14ac:dyDescent="0.3">
      <c r="A24" s="21" t="s">
        <v>695</v>
      </c>
      <c r="B24" s="25">
        <v>6</v>
      </c>
      <c r="C24" s="25" t="s">
        <v>718</v>
      </c>
      <c r="D24" s="25">
        <v>8</v>
      </c>
      <c r="E24" s="25">
        <v>877</v>
      </c>
      <c r="F24" s="11" t="str">
        <f>+VLOOKUP(E24,Participants!$A$1:$F$798,2,FALSE)</f>
        <v>William Batts</v>
      </c>
      <c r="G24" s="11" t="str">
        <f>+VLOOKUP(E24,Participants!$A$1:$F$798,4,FALSE)</f>
        <v>GAA</v>
      </c>
      <c r="H24" s="11" t="str">
        <f>+VLOOKUP(E24,Participants!$A$1:$F$798,5,FALSE)</f>
        <v>M</v>
      </c>
      <c r="I24" s="11">
        <f>+VLOOKUP(E24,Participants!$A$1:$F$798,3,FALSE)</f>
        <v>5</v>
      </c>
      <c r="J24" s="11" t="str">
        <f>+VLOOKUP(E24,Participants!$A$1:$G$798,7,FALSE)</f>
        <v>JV BOYS</v>
      </c>
      <c r="K24" s="11"/>
      <c r="L24" s="11"/>
    </row>
    <row r="25" spans="1:12" ht="14.25" customHeight="1" x14ac:dyDescent="0.3">
      <c r="A25" s="21" t="s">
        <v>695</v>
      </c>
      <c r="B25" s="22">
        <v>5</v>
      </c>
      <c r="C25" s="22" t="s">
        <v>719</v>
      </c>
      <c r="D25" s="22">
        <v>1</v>
      </c>
      <c r="E25" s="22">
        <v>542</v>
      </c>
      <c r="F25" s="24" t="str">
        <f>+VLOOKUP(E25,Participants!$A$1:$F$798,2,FALSE)</f>
        <v>Nico Dambrogio</v>
      </c>
      <c r="G25" s="24" t="str">
        <f>+VLOOKUP(E25,Participants!$A$1:$F$798,4,FALSE)</f>
        <v>AMA</v>
      </c>
      <c r="H25" s="24" t="str">
        <f>+VLOOKUP(E25,Participants!$A$1:$F$798,5,FALSE)</f>
        <v>M</v>
      </c>
      <c r="I25" s="24">
        <f>+VLOOKUP(E25,Participants!$A$1:$F$798,3,FALSE)</f>
        <v>5</v>
      </c>
      <c r="J25" s="24" t="str">
        <f>+VLOOKUP(E25,Participants!$A$1:$G$798,7,FALSE)</f>
        <v>JV BOYS</v>
      </c>
      <c r="K25" s="24"/>
      <c r="L25" s="24"/>
    </row>
    <row r="26" spans="1:12" ht="14.25" customHeight="1" x14ac:dyDescent="0.3">
      <c r="A26" s="21" t="s">
        <v>695</v>
      </c>
      <c r="B26" s="25">
        <v>4</v>
      </c>
      <c r="C26" s="25" t="s">
        <v>720</v>
      </c>
      <c r="D26" s="25">
        <v>6</v>
      </c>
      <c r="E26" s="25">
        <v>538</v>
      </c>
      <c r="F26" s="11" t="str">
        <f>+VLOOKUP(E26,Participants!$A$1:$F$798,2,FALSE)</f>
        <v>Jackson Yester</v>
      </c>
      <c r="G26" s="11" t="str">
        <f>+VLOOKUP(E26,Participants!$A$1:$F$798,4,FALSE)</f>
        <v>AMA</v>
      </c>
      <c r="H26" s="11" t="str">
        <f>+VLOOKUP(E26,Participants!$A$1:$F$798,5,FALSE)</f>
        <v>M</v>
      </c>
      <c r="I26" s="11">
        <f>+VLOOKUP(E26,Participants!$A$1:$F$798,3,FALSE)</f>
        <v>5</v>
      </c>
      <c r="J26" s="11" t="str">
        <f>+VLOOKUP(E26,Participants!$A$1:$G$798,7,FALSE)</f>
        <v>JV BOYS</v>
      </c>
      <c r="K26" s="11"/>
      <c r="L26" s="11"/>
    </row>
    <row r="27" spans="1:12" ht="14.25" customHeight="1" x14ac:dyDescent="0.3">
      <c r="A27" s="21" t="s">
        <v>695</v>
      </c>
      <c r="B27" s="25">
        <v>4</v>
      </c>
      <c r="C27" s="25" t="s">
        <v>721</v>
      </c>
      <c r="D27" s="25">
        <v>2</v>
      </c>
      <c r="E27" s="25">
        <v>544</v>
      </c>
      <c r="F27" s="11" t="str">
        <f>+VLOOKUP(E27,Participants!$A$1:$F$798,2,FALSE)</f>
        <v>Bubba O'Keefe</v>
      </c>
      <c r="G27" s="11" t="str">
        <f>+VLOOKUP(E27,Participants!$A$1:$F$798,4,FALSE)</f>
        <v>AMA</v>
      </c>
      <c r="H27" s="11" t="str">
        <f>+VLOOKUP(E27,Participants!$A$1:$F$798,5,FALSE)</f>
        <v>M</v>
      </c>
      <c r="I27" s="11">
        <f>+VLOOKUP(E27,Participants!$A$1:$F$798,3,FALSE)</f>
        <v>6</v>
      </c>
      <c r="J27" s="11" t="str">
        <f>+VLOOKUP(E27,Participants!$A$1:$G$798,7,FALSE)</f>
        <v>JV BOYS</v>
      </c>
      <c r="K27" s="11"/>
      <c r="L27" s="11"/>
    </row>
    <row r="28" spans="1:12" ht="14.25" customHeight="1" x14ac:dyDescent="0.3">
      <c r="A28" s="21" t="s">
        <v>695</v>
      </c>
      <c r="B28" s="22">
        <v>5</v>
      </c>
      <c r="C28" s="22" t="s">
        <v>722</v>
      </c>
      <c r="D28" s="22">
        <v>3</v>
      </c>
      <c r="E28" s="22">
        <v>887</v>
      </c>
      <c r="F28" s="24" t="str">
        <f>+VLOOKUP(E28,Participants!$A$1:$F$798,2,FALSE)</f>
        <v>Wilder Sargent</v>
      </c>
      <c r="G28" s="24" t="str">
        <f>+VLOOKUP(E28,Participants!$A$1:$F$798,4,FALSE)</f>
        <v>GAA</v>
      </c>
      <c r="H28" s="24" t="str">
        <f>+VLOOKUP(E28,Participants!$A$1:$F$798,5,FALSE)</f>
        <v>M</v>
      </c>
      <c r="I28" s="24">
        <f>+VLOOKUP(E28,Participants!$A$1:$F$798,3,FALSE)</f>
        <v>6</v>
      </c>
      <c r="J28" s="24" t="str">
        <f>+VLOOKUP(E28,Participants!$A$1:$G$798,7,FALSE)</f>
        <v>JV BOYS</v>
      </c>
      <c r="K28" s="24"/>
      <c r="L28" s="24"/>
    </row>
    <row r="29" spans="1:12" ht="14.25" customHeight="1" x14ac:dyDescent="0.3">
      <c r="A29" s="21" t="s">
        <v>695</v>
      </c>
      <c r="B29" s="25">
        <v>4</v>
      </c>
      <c r="C29" s="25" t="s">
        <v>723</v>
      </c>
      <c r="D29" s="25">
        <v>1</v>
      </c>
      <c r="E29" s="25">
        <v>1106</v>
      </c>
      <c r="F29" s="11" t="str">
        <f>+VLOOKUP(E29,Participants!$A$1:$F$798,2,FALSE)</f>
        <v>Ethan Fritz</v>
      </c>
      <c r="G29" s="11" t="str">
        <f>+VLOOKUP(E29,Participants!$A$1:$F$798,4,FALSE)</f>
        <v>MMA</v>
      </c>
      <c r="H29" s="11" t="str">
        <f>+VLOOKUP(E29,Participants!$A$1:$F$798,5,FALSE)</f>
        <v>M</v>
      </c>
      <c r="I29" s="11">
        <f>+VLOOKUP(E29,Participants!$A$1:$F$798,3,FALSE)</f>
        <v>5</v>
      </c>
      <c r="J29" s="11" t="str">
        <f>+VLOOKUP(E29,Participants!$A$1:$G$798,7,FALSE)</f>
        <v>JV BOYS</v>
      </c>
      <c r="K29" s="11"/>
      <c r="L29" s="11"/>
    </row>
    <row r="30" spans="1:12" ht="14.25" customHeight="1" x14ac:dyDescent="0.3">
      <c r="A30" s="21" t="s">
        <v>695</v>
      </c>
      <c r="B30" s="25">
        <v>4</v>
      </c>
      <c r="C30" s="25" t="s">
        <v>724</v>
      </c>
      <c r="D30" s="25">
        <v>4</v>
      </c>
      <c r="E30" s="25">
        <v>1048</v>
      </c>
      <c r="F30" s="11" t="str">
        <f>+VLOOKUP(E30,Participants!$A$1:$F$798,2,FALSE)</f>
        <v>Nino Chadwick</v>
      </c>
      <c r="G30" s="11" t="str">
        <f>+VLOOKUP(E30,Participants!$A$1:$F$798,4,FALSE)</f>
        <v>JFK</v>
      </c>
      <c r="H30" s="11" t="str">
        <f>+VLOOKUP(E30,Participants!$A$1:$F$798,5,FALSE)</f>
        <v>M</v>
      </c>
      <c r="I30" s="11">
        <f>+VLOOKUP(E30,Participants!$A$1:$F$798,3,FALSE)</f>
        <v>5</v>
      </c>
      <c r="J30" s="11" t="str">
        <f>+VLOOKUP(E30,Participants!$A$1:$G$798,7,FALSE)</f>
        <v>JV BOYS</v>
      </c>
      <c r="K30" s="11"/>
      <c r="L30" s="11"/>
    </row>
    <row r="31" spans="1:12" ht="14.25" customHeight="1" x14ac:dyDescent="0.3">
      <c r="A31" s="21" t="s">
        <v>695</v>
      </c>
      <c r="B31" s="22">
        <v>3</v>
      </c>
      <c r="C31" s="22" t="s">
        <v>725</v>
      </c>
      <c r="D31" s="22">
        <v>4</v>
      </c>
      <c r="E31" s="22">
        <v>563</v>
      </c>
      <c r="F31" s="24" t="str">
        <f>+VLOOKUP(E31,Participants!$A$1:$F$798,2,FALSE)</f>
        <v>Marie Gasperini</v>
      </c>
      <c r="G31" s="24" t="str">
        <f>+VLOOKUP(E31,Participants!$A$1:$F$798,4,FALSE)</f>
        <v>AMA</v>
      </c>
      <c r="H31" s="24" t="str">
        <f>+VLOOKUP(E31,Participants!$A$1:$F$798,5,FALSE)</f>
        <v>F</v>
      </c>
      <c r="I31" s="24">
        <f>+VLOOKUP(E31,Participants!$A$1:$F$798,3,FALSE)</f>
        <v>6</v>
      </c>
      <c r="J31" s="24" t="str">
        <f>+VLOOKUP(E31,Participants!$A$1:$G$798,7,FALSE)</f>
        <v>JV GIRLS</v>
      </c>
      <c r="K31" s="24">
        <v>1</v>
      </c>
      <c r="L31" s="24">
        <v>10</v>
      </c>
    </row>
    <row r="32" spans="1:12" ht="14.25" customHeight="1" x14ac:dyDescent="0.3">
      <c r="A32" s="21" t="s">
        <v>695</v>
      </c>
      <c r="B32" s="22">
        <v>1</v>
      </c>
      <c r="C32" s="22" t="s">
        <v>726</v>
      </c>
      <c r="D32" s="22">
        <v>6</v>
      </c>
      <c r="E32" s="22">
        <v>552</v>
      </c>
      <c r="F32" s="24" t="str">
        <f>+VLOOKUP(E32,Participants!$A$1:$F$798,2,FALSE)</f>
        <v>Charlotte Massaro</v>
      </c>
      <c r="G32" s="24" t="str">
        <f>+VLOOKUP(E32,Participants!$A$1:$F$798,4,FALSE)</f>
        <v>AMA</v>
      </c>
      <c r="H32" s="24" t="str">
        <f>+VLOOKUP(E32,Participants!$A$1:$F$798,5,FALSE)</f>
        <v>F</v>
      </c>
      <c r="I32" s="24">
        <f>+VLOOKUP(E32,Participants!$A$1:$F$798,3,FALSE)</f>
        <v>5</v>
      </c>
      <c r="J32" s="24" t="str">
        <f>+VLOOKUP(E32,Participants!$A$1:$G$798,7,FALSE)</f>
        <v>JV GIRLS</v>
      </c>
      <c r="K32" s="24">
        <v>2</v>
      </c>
      <c r="L32" s="24">
        <v>8</v>
      </c>
    </row>
    <row r="33" spans="1:12" ht="14.25" customHeight="1" x14ac:dyDescent="0.3">
      <c r="A33" s="21" t="s">
        <v>695</v>
      </c>
      <c r="B33" s="22">
        <v>3</v>
      </c>
      <c r="C33" s="22" t="s">
        <v>727</v>
      </c>
      <c r="D33" s="22">
        <v>3</v>
      </c>
      <c r="E33" s="22">
        <v>1054</v>
      </c>
      <c r="F33" s="24" t="str">
        <f>+VLOOKUP(E33,Participants!$A$1:$F$798,2,FALSE)</f>
        <v>Gina Antoinette</v>
      </c>
      <c r="G33" s="24" t="str">
        <f>+VLOOKUP(E33,Participants!$A$1:$F$798,4,FALSE)</f>
        <v>JFK</v>
      </c>
      <c r="H33" s="24" t="str">
        <f>+VLOOKUP(E33,Participants!$A$1:$F$798,5,FALSE)</f>
        <v>F</v>
      </c>
      <c r="I33" s="24">
        <f>+VLOOKUP(E33,Participants!$A$1:$F$798,3,FALSE)</f>
        <v>5</v>
      </c>
      <c r="J33" s="24" t="str">
        <f>+VLOOKUP(E33,Participants!$A$1:$G$798,7,FALSE)</f>
        <v>JV GIRLS</v>
      </c>
      <c r="K33" s="24">
        <v>3</v>
      </c>
      <c r="L33" s="24">
        <v>6</v>
      </c>
    </row>
    <row r="34" spans="1:12" ht="14.25" customHeight="1" x14ac:dyDescent="0.3">
      <c r="A34" s="21" t="s">
        <v>695</v>
      </c>
      <c r="B34" s="22">
        <v>3</v>
      </c>
      <c r="C34" s="22" t="s">
        <v>728</v>
      </c>
      <c r="D34" s="22">
        <v>1</v>
      </c>
      <c r="E34" s="22">
        <v>894</v>
      </c>
      <c r="F34" s="24" t="str">
        <f>+VLOOKUP(E34,Participants!$A$1:$F$798,2,FALSE)</f>
        <v>Elsie Gorchock</v>
      </c>
      <c r="G34" s="24" t="str">
        <f>+VLOOKUP(E34,Participants!$A$1:$F$798,4,FALSE)</f>
        <v>GAA</v>
      </c>
      <c r="H34" s="24" t="str">
        <f>+VLOOKUP(E34,Participants!$A$1:$F$798,5,FALSE)</f>
        <v>F</v>
      </c>
      <c r="I34" s="24">
        <f>+VLOOKUP(E34,Participants!$A$1:$F$798,3,FALSE)</f>
        <v>6</v>
      </c>
      <c r="J34" s="24" t="str">
        <f>+VLOOKUP(E34,Participants!$A$1:$G$798,7,FALSE)</f>
        <v>JV GIRLS</v>
      </c>
      <c r="K34" s="24">
        <v>4</v>
      </c>
      <c r="L34" s="24">
        <v>5</v>
      </c>
    </row>
    <row r="35" spans="1:12" ht="14.25" customHeight="1" x14ac:dyDescent="0.3">
      <c r="A35" s="21" t="s">
        <v>695</v>
      </c>
      <c r="B35" s="25">
        <v>2</v>
      </c>
      <c r="C35" s="25" t="s">
        <v>729</v>
      </c>
      <c r="D35" s="25">
        <v>6</v>
      </c>
      <c r="E35" s="25">
        <v>1154</v>
      </c>
      <c r="F35" s="11" t="str">
        <f>+VLOOKUP(E35,Participants!$A$1:$F$798,2,FALSE)</f>
        <v>Giuseppina Iorio</v>
      </c>
      <c r="G35" s="11" t="str">
        <f>+VLOOKUP(E35,Participants!$A$1:$F$798,4,FALSE)</f>
        <v>MOS</v>
      </c>
      <c r="H35" s="11" t="str">
        <f>+VLOOKUP(E35,Participants!$A$1:$F$798,5,FALSE)</f>
        <v>F</v>
      </c>
      <c r="I35" s="11">
        <f>+VLOOKUP(E35,Participants!$A$1:$F$798,3,FALSE)</f>
        <v>5</v>
      </c>
      <c r="J35" s="11" t="str">
        <f>+VLOOKUP(E35,Participants!$A$1:$G$798,7,FALSE)</f>
        <v>JV GIRLS</v>
      </c>
      <c r="K35" s="11">
        <v>5</v>
      </c>
      <c r="L35" s="11">
        <v>4</v>
      </c>
    </row>
    <row r="36" spans="1:12" ht="14.25" customHeight="1" x14ac:dyDescent="0.3">
      <c r="A36" s="21" t="s">
        <v>695</v>
      </c>
      <c r="B36" s="22">
        <v>3</v>
      </c>
      <c r="C36" s="22" t="s">
        <v>730</v>
      </c>
      <c r="D36" s="22">
        <v>6</v>
      </c>
      <c r="E36" s="22">
        <v>893</v>
      </c>
      <c r="F36" s="24" t="str">
        <f>+VLOOKUP(E36,Participants!$A$1:$F$798,2,FALSE)</f>
        <v>Julia Fuchs</v>
      </c>
      <c r="G36" s="24" t="str">
        <f>+VLOOKUP(E36,Participants!$A$1:$F$798,4,FALSE)</f>
        <v>GAA</v>
      </c>
      <c r="H36" s="24" t="str">
        <f>+VLOOKUP(E36,Participants!$A$1:$F$798,5,FALSE)</f>
        <v>F</v>
      </c>
      <c r="I36" s="24">
        <f>+VLOOKUP(E36,Participants!$A$1:$F$798,3,FALSE)</f>
        <v>6</v>
      </c>
      <c r="J36" s="24" t="str">
        <f>+VLOOKUP(E36,Participants!$A$1:$G$798,7,FALSE)</f>
        <v>JV GIRLS</v>
      </c>
      <c r="K36" s="24">
        <v>6</v>
      </c>
      <c r="L36" s="24">
        <v>3</v>
      </c>
    </row>
    <row r="37" spans="1:12" ht="14.25" customHeight="1" x14ac:dyDescent="0.3">
      <c r="A37" s="21" t="s">
        <v>695</v>
      </c>
      <c r="B37" s="22">
        <v>1</v>
      </c>
      <c r="C37" s="22" t="s">
        <v>731</v>
      </c>
      <c r="D37" s="22">
        <v>7</v>
      </c>
      <c r="E37" s="22">
        <v>227</v>
      </c>
      <c r="F37" s="24" t="str">
        <f>+VLOOKUP(E37,Participants!$A$1:$F$798,2,FALSE)</f>
        <v>Olivia  Naguit</v>
      </c>
      <c r="G37" s="24" t="str">
        <f>+VLOOKUP(E37,Participants!$A$1:$F$798,4,FALSE)</f>
        <v>STL</v>
      </c>
      <c r="H37" s="24" t="str">
        <f>+VLOOKUP(E37,Participants!$A$1:$F$798,5,FALSE)</f>
        <v>F</v>
      </c>
      <c r="I37" s="24">
        <f>+VLOOKUP(E37,Participants!$A$1:$F$798,3,FALSE)</f>
        <v>6</v>
      </c>
      <c r="J37" s="24" t="str">
        <f>+VLOOKUP(E37,Participants!$A$1:$G$798,7,FALSE)</f>
        <v>JV GIRLS</v>
      </c>
      <c r="K37" s="24">
        <v>7</v>
      </c>
      <c r="L37" s="24">
        <v>2</v>
      </c>
    </row>
    <row r="38" spans="1:12" ht="14.25" customHeight="1" x14ac:dyDescent="0.3">
      <c r="A38" s="21" t="s">
        <v>695</v>
      </c>
      <c r="B38" s="22">
        <v>3</v>
      </c>
      <c r="C38" s="22" t="s">
        <v>732</v>
      </c>
      <c r="D38" s="22">
        <v>7</v>
      </c>
      <c r="E38" s="22">
        <v>1155</v>
      </c>
      <c r="F38" s="24" t="str">
        <f>+VLOOKUP(E38,Participants!$A$1:$F$798,2,FALSE)</f>
        <v>Leher Misra</v>
      </c>
      <c r="G38" s="24" t="str">
        <f>+VLOOKUP(E38,Participants!$A$1:$F$798,4,FALSE)</f>
        <v>MOS</v>
      </c>
      <c r="H38" s="24" t="str">
        <f>+VLOOKUP(E38,Participants!$A$1:$F$798,5,FALSE)</f>
        <v>F</v>
      </c>
      <c r="I38" s="24">
        <f>+VLOOKUP(E38,Participants!$A$1:$F$798,3,FALSE)</f>
        <v>5</v>
      </c>
      <c r="J38" s="24" t="str">
        <f>+VLOOKUP(E38,Participants!$A$1:$G$798,7,FALSE)</f>
        <v>JV GIRLS</v>
      </c>
      <c r="K38" s="24">
        <v>8</v>
      </c>
      <c r="L38" s="24">
        <v>1</v>
      </c>
    </row>
    <row r="39" spans="1:12" ht="14.25" customHeight="1" x14ac:dyDescent="0.3">
      <c r="A39" s="21" t="s">
        <v>695</v>
      </c>
      <c r="B39" s="25">
        <v>2</v>
      </c>
      <c r="C39" s="25" t="s">
        <v>733</v>
      </c>
      <c r="D39" s="25">
        <v>1</v>
      </c>
      <c r="E39" s="25">
        <v>219</v>
      </c>
      <c r="F39" s="11" t="str">
        <f>+VLOOKUP(E39,Participants!$A$1:$F$798,2,FALSE)</f>
        <v>Reesa Conboy</v>
      </c>
      <c r="G39" s="11" t="str">
        <f>+VLOOKUP(E39,Participants!$A$1:$F$798,4,FALSE)</f>
        <v>STL</v>
      </c>
      <c r="H39" s="11" t="str">
        <f>+VLOOKUP(E39,Participants!$A$1:$F$798,5,FALSE)</f>
        <v>F</v>
      </c>
      <c r="I39" s="11">
        <f>+VLOOKUP(E39,Participants!$A$1:$F$798,3,FALSE)</f>
        <v>5</v>
      </c>
      <c r="J39" s="11" t="str">
        <f>+VLOOKUP(E39,Participants!$A$1:$G$798,7,FALSE)</f>
        <v>JV GIRLS</v>
      </c>
      <c r="K39" s="11"/>
      <c r="L39" s="11"/>
    </row>
    <row r="40" spans="1:12" ht="14.25" customHeight="1" x14ac:dyDescent="0.3">
      <c r="A40" s="21" t="s">
        <v>695</v>
      </c>
      <c r="B40" s="25">
        <v>2</v>
      </c>
      <c r="C40" s="25" t="s">
        <v>734</v>
      </c>
      <c r="D40" s="25">
        <v>7</v>
      </c>
      <c r="E40" s="25">
        <v>555</v>
      </c>
      <c r="F40" s="11" t="str">
        <f>+VLOOKUP(E40,Participants!$A$1:$F$798,2,FALSE)</f>
        <v>Isabella Gaudelli</v>
      </c>
      <c r="G40" s="11" t="str">
        <f>+VLOOKUP(E40,Participants!$A$1:$F$798,4,FALSE)</f>
        <v>AMA</v>
      </c>
      <c r="H40" s="11" t="str">
        <f>+VLOOKUP(E40,Participants!$A$1:$F$798,5,FALSE)</f>
        <v>F</v>
      </c>
      <c r="I40" s="11">
        <f>+VLOOKUP(E40,Participants!$A$1:$F$798,3,FALSE)</f>
        <v>5</v>
      </c>
      <c r="J40" s="11" t="str">
        <f>+VLOOKUP(E40,Participants!$A$1:$G$798,7,FALSE)</f>
        <v>JV GIRLS</v>
      </c>
      <c r="K40" s="11"/>
      <c r="L40" s="11"/>
    </row>
    <row r="41" spans="1:12" ht="14.25" customHeight="1" x14ac:dyDescent="0.3">
      <c r="A41" s="21" t="s">
        <v>695</v>
      </c>
      <c r="B41" s="22">
        <v>3</v>
      </c>
      <c r="C41" s="22" t="s">
        <v>734</v>
      </c>
      <c r="D41" s="22">
        <v>2</v>
      </c>
      <c r="E41" s="22">
        <v>562</v>
      </c>
      <c r="F41" s="24" t="str">
        <f>+VLOOKUP(E41,Participants!$A$1:$F$798,2,FALSE)</f>
        <v>Josephine Maloney</v>
      </c>
      <c r="G41" s="24" t="str">
        <f>+VLOOKUP(E41,Participants!$A$1:$F$798,4,FALSE)</f>
        <v>AMA</v>
      </c>
      <c r="H41" s="24" t="str">
        <f>+VLOOKUP(E41,Participants!$A$1:$F$798,5,FALSE)</f>
        <v>F</v>
      </c>
      <c r="I41" s="24">
        <f>+VLOOKUP(E41,Participants!$A$1:$F$798,3,FALSE)</f>
        <v>6</v>
      </c>
      <c r="J41" s="24" t="str">
        <f>+VLOOKUP(E41,Participants!$A$1:$G$798,7,FALSE)</f>
        <v>JV GIRLS</v>
      </c>
      <c r="K41" s="24"/>
      <c r="L41" s="24"/>
    </row>
    <row r="42" spans="1:12" ht="14.25" customHeight="1" x14ac:dyDescent="0.3">
      <c r="A42" s="21" t="s">
        <v>695</v>
      </c>
      <c r="B42" s="22">
        <v>1</v>
      </c>
      <c r="C42" s="22" t="s">
        <v>735</v>
      </c>
      <c r="D42" s="22">
        <v>3</v>
      </c>
      <c r="E42" s="24">
        <v>1062</v>
      </c>
      <c r="F42" s="24" t="str">
        <f>+VLOOKUP(E42,Participants!$A$1:$F$798,2,FALSE)</f>
        <v>Kira Keith</v>
      </c>
      <c r="G42" s="24" t="str">
        <f>+VLOOKUP(E42,Participants!$A$1:$F$798,4,FALSE)</f>
        <v>JFK</v>
      </c>
      <c r="H42" s="24" t="str">
        <f>+VLOOKUP(E42,Participants!$A$1:$F$798,5,FALSE)</f>
        <v>F</v>
      </c>
      <c r="I42" s="24">
        <f>+VLOOKUP(E42,Participants!$A$1:$F$798,3,FALSE)</f>
        <v>6</v>
      </c>
      <c r="J42" s="24" t="str">
        <f>+VLOOKUP(E42,Participants!$A$1:$G$798,7,FALSE)</f>
        <v>JV GIRLS</v>
      </c>
      <c r="K42" s="24"/>
      <c r="L42" s="24"/>
    </row>
    <row r="43" spans="1:12" ht="14.25" customHeight="1" x14ac:dyDescent="0.3">
      <c r="A43" s="21" t="s">
        <v>695</v>
      </c>
      <c r="B43" s="25">
        <v>2</v>
      </c>
      <c r="C43" s="25" t="s">
        <v>735</v>
      </c>
      <c r="D43" s="25">
        <v>3</v>
      </c>
      <c r="E43" s="25">
        <v>895</v>
      </c>
      <c r="F43" s="11" t="str">
        <f>+VLOOKUP(E43,Participants!$A$1:$F$798,2,FALSE)</f>
        <v>Olivia Lombardo</v>
      </c>
      <c r="G43" s="11" t="str">
        <f>+VLOOKUP(E43,Participants!$A$1:$F$798,4,FALSE)</f>
        <v>GAA</v>
      </c>
      <c r="H43" s="11" t="str">
        <f>+VLOOKUP(E43,Participants!$A$1:$F$798,5,FALSE)</f>
        <v>F</v>
      </c>
      <c r="I43" s="11">
        <f>+VLOOKUP(E43,Participants!$A$1:$F$798,3,FALSE)</f>
        <v>6</v>
      </c>
      <c r="J43" s="11" t="str">
        <f>+VLOOKUP(E43,Participants!$A$1:$G$798,7,FALSE)</f>
        <v>JV GIRLS</v>
      </c>
      <c r="K43" s="11"/>
      <c r="L43" s="11"/>
    </row>
    <row r="44" spans="1:12" ht="14.25" customHeight="1" x14ac:dyDescent="0.3">
      <c r="A44" s="21" t="s">
        <v>695</v>
      </c>
      <c r="B44" s="25">
        <v>2</v>
      </c>
      <c r="C44" s="25" t="s">
        <v>736</v>
      </c>
      <c r="D44" s="25">
        <v>8</v>
      </c>
      <c r="E44" s="25">
        <v>1059</v>
      </c>
      <c r="F44" s="11" t="str">
        <f>+VLOOKUP(E44,Participants!$A$1:$F$798,2,FALSE)</f>
        <v>Rosalie Littlecott</v>
      </c>
      <c r="G44" s="11" t="str">
        <f>+VLOOKUP(E44,Participants!$A$1:$F$798,4,FALSE)</f>
        <v>JFK</v>
      </c>
      <c r="H44" s="11" t="str">
        <f>+VLOOKUP(E44,Participants!$A$1:$F$798,5,FALSE)</f>
        <v>F</v>
      </c>
      <c r="I44" s="11">
        <f>+VLOOKUP(E44,Participants!$A$1:$F$798,3,FALSE)</f>
        <v>5</v>
      </c>
      <c r="J44" s="11" t="str">
        <f>+VLOOKUP(E44,Participants!$A$1:$G$798,7,FALSE)</f>
        <v>JV GIRLS</v>
      </c>
      <c r="K44" s="11"/>
      <c r="L44" s="11"/>
    </row>
    <row r="45" spans="1:12" ht="14.25" customHeight="1" x14ac:dyDescent="0.3">
      <c r="A45" s="21" t="s">
        <v>695</v>
      </c>
      <c r="B45" s="22">
        <v>1</v>
      </c>
      <c r="C45" s="22" t="s">
        <v>737</v>
      </c>
      <c r="D45" s="22">
        <v>2</v>
      </c>
      <c r="E45" s="24">
        <v>559</v>
      </c>
      <c r="F45" s="24" t="str">
        <f>+VLOOKUP(E45,Participants!$A$1:$F$798,2,FALSE)</f>
        <v>Cecilia D'Alo</v>
      </c>
      <c r="G45" s="24" t="str">
        <f>+VLOOKUP(E45,Participants!$A$1:$F$798,4,FALSE)</f>
        <v>AMA</v>
      </c>
      <c r="H45" s="24" t="str">
        <f>+VLOOKUP(E45,Participants!$A$1:$F$798,5,FALSE)</f>
        <v>F</v>
      </c>
      <c r="I45" s="24">
        <f>+VLOOKUP(E45,Participants!$A$1:$F$798,3,FALSE)</f>
        <v>6</v>
      </c>
      <c r="J45" s="24" t="str">
        <f>+VLOOKUP(E45,Participants!$A$1:$G$798,7,FALSE)</f>
        <v>JV GIRLS</v>
      </c>
      <c r="K45" s="24"/>
      <c r="L45" s="24"/>
    </row>
    <row r="46" spans="1:12" ht="14.25" customHeight="1" x14ac:dyDescent="0.3">
      <c r="A46" s="21" t="s">
        <v>695</v>
      </c>
      <c r="B46" s="25">
        <v>2</v>
      </c>
      <c r="C46" s="25" t="s">
        <v>738</v>
      </c>
      <c r="D46" s="25">
        <v>2</v>
      </c>
      <c r="E46" s="25">
        <v>1057</v>
      </c>
      <c r="F46" s="11" t="str">
        <f>+VLOOKUP(E46,Participants!$A$1:$F$798,2,FALSE)</f>
        <v>Maysi Kopko</v>
      </c>
      <c r="G46" s="11" t="str">
        <f>+VLOOKUP(E46,Participants!$A$1:$F$798,4,FALSE)</f>
        <v>JFK</v>
      </c>
      <c r="H46" s="11" t="str">
        <f>+VLOOKUP(E46,Participants!$A$1:$F$798,5,FALSE)</f>
        <v>F</v>
      </c>
      <c r="I46" s="11">
        <f>+VLOOKUP(E46,Participants!$A$1:$F$798,3,FALSE)</f>
        <v>5</v>
      </c>
      <c r="J46" s="11" t="str">
        <f>+VLOOKUP(E46,Participants!$A$1:$G$798,7,FALSE)</f>
        <v>JV GIRLS</v>
      </c>
      <c r="K46" s="11"/>
      <c r="L46" s="11"/>
    </row>
    <row r="47" spans="1:12" ht="14.25" customHeight="1" x14ac:dyDescent="0.3">
      <c r="A47" s="21" t="s">
        <v>695</v>
      </c>
      <c r="B47" s="22">
        <v>3</v>
      </c>
      <c r="C47" s="22" t="s">
        <v>739</v>
      </c>
      <c r="D47" s="22">
        <v>5</v>
      </c>
      <c r="E47" s="22">
        <v>890</v>
      </c>
      <c r="F47" s="24" t="str">
        <f>+VLOOKUP(E47,Participants!$A$1:$F$798,2,FALSE)</f>
        <v>Anna Cerchiaro</v>
      </c>
      <c r="G47" s="24" t="str">
        <f>+VLOOKUP(E47,Participants!$A$1:$F$798,4,FALSE)</f>
        <v>GAA</v>
      </c>
      <c r="H47" s="24" t="str">
        <f>+VLOOKUP(E47,Participants!$A$1:$F$798,5,FALSE)</f>
        <v>F</v>
      </c>
      <c r="I47" s="24">
        <f>+VLOOKUP(E47,Participants!$A$1:$F$798,3,FALSE)</f>
        <v>5</v>
      </c>
      <c r="J47" s="24" t="str">
        <f>+VLOOKUP(E47,Participants!$A$1:$G$798,7,FALSE)</f>
        <v>JV GIRLS</v>
      </c>
      <c r="K47" s="24"/>
      <c r="L47" s="24"/>
    </row>
    <row r="48" spans="1:12" ht="14.25" customHeight="1" x14ac:dyDescent="0.3">
      <c r="A48" s="21" t="s">
        <v>695</v>
      </c>
      <c r="B48" s="22">
        <v>1</v>
      </c>
      <c r="C48" s="22" t="s">
        <v>740</v>
      </c>
      <c r="D48" s="22">
        <v>8</v>
      </c>
      <c r="E48" s="22">
        <v>551</v>
      </c>
      <c r="F48" s="24" t="str">
        <f>+VLOOKUP(E48,Participants!$A$1:$F$798,2,FALSE)</f>
        <v>Annie Nienstedt</v>
      </c>
      <c r="G48" s="24" t="str">
        <f>+VLOOKUP(E48,Participants!$A$1:$F$798,4,FALSE)</f>
        <v>AMA</v>
      </c>
      <c r="H48" s="24" t="str">
        <f>+VLOOKUP(E48,Participants!$A$1:$F$798,5,FALSE)</f>
        <v>F</v>
      </c>
      <c r="I48" s="24">
        <f>+VLOOKUP(E48,Participants!$A$1:$F$798,3,FALSE)</f>
        <v>5</v>
      </c>
      <c r="J48" s="24" t="str">
        <f>+VLOOKUP(E48,Participants!$A$1:$G$798,7,FALSE)</f>
        <v>JV GIRLS</v>
      </c>
      <c r="K48" s="24"/>
      <c r="L48" s="24"/>
    </row>
    <row r="49" spans="1:12" ht="15" customHeight="1" x14ac:dyDescent="0.3">
      <c r="A49" s="21" t="s">
        <v>695</v>
      </c>
      <c r="B49" s="25">
        <v>2</v>
      </c>
      <c r="C49" s="25" t="s">
        <v>741</v>
      </c>
      <c r="D49" s="25">
        <v>5</v>
      </c>
      <c r="E49" s="25">
        <v>1060</v>
      </c>
      <c r="F49" s="11" t="str">
        <f>+VLOOKUP(E49,Participants!$A$1:$F$798,2,FALSE)</f>
        <v>Lia Sawyer</v>
      </c>
      <c r="G49" s="11" t="str">
        <f>+VLOOKUP(E49,Participants!$A$1:$F$798,4,FALSE)</f>
        <v>JFK</v>
      </c>
      <c r="H49" s="11" t="str">
        <f>+VLOOKUP(E49,Participants!$A$1:$F$798,5,FALSE)</f>
        <v>F</v>
      </c>
      <c r="I49" s="11">
        <f>+VLOOKUP(E49,Participants!$A$1:$F$798,3,FALSE)</f>
        <v>5</v>
      </c>
      <c r="J49" s="11" t="str">
        <f>+VLOOKUP(E49,Participants!$A$1:$G$798,7,FALSE)</f>
        <v>JV GIRLS</v>
      </c>
      <c r="K49" s="11"/>
      <c r="L49" s="11"/>
    </row>
    <row r="50" spans="1:12" ht="14.25" customHeight="1" x14ac:dyDescent="0.3">
      <c r="A50" s="21" t="s">
        <v>695</v>
      </c>
      <c r="B50" s="22">
        <v>1</v>
      </c>
      <c r="C50" s="22" t="s">
        <v>720</v>
      </c>
      <c r="D50" s="22">
        <v>4</v>
      </c>
      <c r="E50" s="24">
        <v>891</v>
      </c>
      <c r="F50" s="24" t="str">
        <f>+VLOOKUP(E50,Participants!$A$1:$F$798,2,FALSE)</f>
        <v>Alaina Piaggesi</v>
      </c>
      <c r="G50" s="24" t="str">
        <f>+VLOOKUP(E50,Participants!$A$1:$F$798,4,FALSE)</f>
        <v>GAA</v>
      </c>
      <c r="H50" s="24" t="str">
        <f>+VLOOKUP(E50,Participants!$A$1:$F$798,5,FALSE)</f>
        <v>F</v>
      </c>
      <c r="I50" s="24">
        <f>+VLOOKUP(E50,Participants!$A$1:$F$798,3,FALSE)</f>
        <v>5</v>
      </c>
      <c r="J50" s="24" t="str">
        <f>+VLOOKUP(E50,Participants!$A$1:$G$798,7,FALSE)</f>
        <v>JV GIRLS</v>
      </c>
      <c r="K50" s="24"/>
      <c r="L50" s="24"/>
    </row>
    <row r="51" spans="1:12" ht="14.25" customHeight="1" x14ac:dyDescent="0.3">
      <c r="A51" s="21" t="s">
        <v>695</v>
      </c>
      <c r="B51" s="22">
        <v>1</v>
      </c>
      <c r="C51" s="22" t="s">
        <v>742</v>
      </c>
      <c r="D51" s="22">
        <v>1</v>
      </c>
      <c r="E51" s="24">
        <v>1153</v>
      </c>
      <c r="F51" s="24" t="str">
        <f>+VLOOKUP(E51,Participants!$A$1:$F$798,2,FALSE)</f>
        <v>Ava Cuccaro</v>
      </c>
      <c r="G51" s="24" t="str">
        <f>+VLOOKUP(E51,Participants!$A$1:$F$798,4,FALSE)</f>
        <v>MOS</v>
      </c>
      <c r="H51" s="24" t="str">
        <f>+VLOOKUP(E51,Participants!$A$1:$F$798,5,FALSE)</f>
        <v>F</v>
      </c>
      <c r="I51" s="24">
        <f>+VLOOKUP(E51,Participants!$A$1:$F$798,3,FALSE)</f>
        <v>5</v>
      </c>
      <c r="J51" s="24" t="str">
        <f>+VLOOKUP(E51,Participants!$A$1:$G$798,7,FALSE)</f>
        <v>JV GIRLS</v>
      </c>
      <c r="K51" s="24"/>
      <c r="L51" s="24"/>
    </row>
    <row r="52" spans="1:12" ht="14.25" customHeight="1" x14ac:dyDescent="0.3">
      <c r="A52" s="21" t="s">
        <v>695</v>
      </c>
      <c r="B52" s="22">
        <v>13</v>
      </c>
      <c r="C52" s="22" t="s">
        <v>743</v>
      </c>
      <c r="D52" s="22">
        <v>1</v>
      </c>
      <c r="E52" s="22">
        <v>251</v>
      </c>
      <c r="F52" s="24" t="str">
        <f>+VLOOKUP(E52,Participants!$A$1:$F$798,2,FALSE)</f>
        <v>Jacob Sutfin</v>
      </c>
      <c r="G52" s="24" t="str">
        <f>+VLOOKUP(E52,Participants!$A$1:$F$798,4,FALSE)</f>
        <v>STL</v>
      </c>
      <c r="H52" s="24" t="str">
        <f>+VLOOKUP(E52,Participants!$A$1:$F$798,5,FALSE)</f>
        <v>M</v>
      </c>
      <c r="I52" s="24">
        <f>+VLOOKUP(E52,Participants!$A$1:$F$798,3,FALSE)</f>
        <v>8</v>
      </c>
      <c r="J52" s="24" t="str">
        <f>+VLOOKUP(E52,Participants!$A$1:$G$798,7,FALSE)</f>
        <v>VARSITY BOYS</v>
      </c>
      <c r="K52" s="24">
        <v>1</v>
      </c>
      <c r="L52" s="24">
        <v>10</v>
      </c>
    </row>
    <row r="53" spans="1:12" ht="14.25" customHeight="1" x14ac:dyDescent="0.3">
      <c r="A53" s="21" t="s">
        <v>695</v>
      </c>
      <c r="B53" s="22">
        <v>13</v>
      </c>
      <c r="C53" s="22" t="s">
        <v>744</v>
      </c>
      <c r="D53" s="22">
        <v>6</v>
      </c>
      <c r="E53" s="22">
        <v>566</v>
      </c>
      <c r="F53" s="24" t="str">
        <f>+VLOOKUP(E53,Participants!$A$1:$F$798,2,FALSE)</f>
        <v>CJ Morris</v>
      </c>
      <c r="G53" s="24" t="str">
        <f>+VLOOKUP(E53,Participants!$A$1:$F$798,4,FALSE)</f>
        <v>AMA</v>
      </c>
      <c r="H53" s="24" t="str">
        <f>+VLOOKUP(E53,Participants!$A$1:$F$798,5,FALSE)</f>
        <v>M</v>
      </c>
      <c r="I53" s="24">
        <f>+VLOOKUP(E53,Participants!$A$1:$F$798,3,FALSE)</f>
        <v>7</v>
      </c>
      <c r="J53" s="24" t="str">
        <f>+VLOOKUP(E53,Participants!$A$1:$G$798,7,FALSE)</f>
        <v>VARSITY BOYS</v>
      </c>
      <c r="K53" s="24">
        <v>2</v>
      </c>
      <c r="L53" s="24">
        <v>8</v>
      </c>
    </row>
    <row r="54" spans="1:12" ht="14.25" customHeight="1" x14ac:dyDescent="0.3">
      <c r="A54" s="21" t="s">
        <v>695</v>
      </c>
      <c r="B54" s="22">
        <v>13</v>
      </c>
      <c r="C54" s="22" t="s">
        <v>745</v>
      </c>
      <c r="D54" s="22">
        <v>2</v>
      </c>
      <c r="E54" s="22">
        <v>910</v>
      </c>
      <c r="F54" s="24" t="str">
        <f>+VLOOKUP(E54,Participants!$A$1:$F$798,2,FALSE)</f>
        <v>Hunter Smith</v>
      </c>
      <c r="G54" s="24" t="str">
        <f>+VLOOKUP(E54,Participants!$A$1:$F$798,4,FALSE)</f>
        <v>GAA</v>
      </c>
      <c r="H54" s="24" t="str">
        <f>+VLOOKUP(E54,Participants!$A$1:$F$798,5,FALSE)</f>
        <v>M</v>
      </c>
      <c r="I54" s="24">
        <f>+VLOOKUP(E54,Participants!$A$1:$F$798,3,FALSE)</f>
        <v>8</v>
      </c>
      <c r="J54" s="24" t="str">
        <f>+VLOOKUP(E54,Participants!$A$1:$G$798,7,FALSE)</f>
        <v>VARSITY BOYS</v>
      </c>
      <c r="K54" s="24">
        <v>3</v>
      </c>
      <c r="L54" s="24">
        <v>6</v>
      </c>
    </row>
    <row r="55" spans="1:12" ht="14.25" customHeight="1" x14ac:dyDescent="0.3">
      <c r="A55" s="21" t="s">
        <v>695</v>
      </c>
      <c r="B55" s="22">
        <v>13</v>
      </c>
      <c r="C55" s="22" t="s">
        <v>746</v>
      </c>
      <c r="D55" s="22">
        <v>7</v>
      </c>
      <c r="E55" s="22">
        <v>1065</v>
      </c>
      <c r="F55" s="24" t="str">
        <f>+VLOOKUP(E55,Participants!$A$1:$F$798,2,FALSE)</f>
        <v>Mario Stiehler</v>
      </c>
      <c r="G55" s="24" t="str">
        <f>+VLOOKUP(E55,Participants!$A$1:$F$798,4,FALSE)</f>
        <v>JFK</v>
      </c>
      <c r="H55" s="24" t="str">
        <f>+VLOOKUP(E55,Participants!$A$1:$F$798,5,FALSE)</f>
        <v>M</v>
      </c>
      <c r="I55" s="24">
        <f>+VLOOKUP(E55,Participants!$A$1:$F$798,3,FALSE)</f>
        <v>7</v>
      </c>
      <c r="J55" s="24" t="str">
        <f>+VLOOKUP(E55,Participants!$A$1:$G$798,7,FALSE)</f>
        <v>VARSITY BOYS</v>
      </c>
      <c r="K55" s="24">
        <v>4</v>
      </c>
      <c r="L55" s="24">
        <v>5</v>
      </c>
    </row>
    <row r="56" spans="1:12" ht="14.25" customHeight="1" x14ac:dyDescent="0.3">
      <c r="A56" s="21" t="s">
        <v>695</v>
      </c>
      <c r="B56" s="22">
        <v>13</v>
      </c>
      <c r="C56" s="22" t="s">
        <v>747</v>
      </c>
      <c r="D56" s="22">
        <v>4</v>
      </c>
      <c r="E56" s="22">
        <v>1114</v>
      </c>
      <c r="F56" s="24" t="str">
        <f>+VLOOKUP(E56,Participants!$A$1:$F$798,2,FALSE)</f>
        <v>Connor Cizauskas</v>
      </c>
      <c r="G56" s="24" t="str">
        <f>+VLOOKUP(E56,Participants!$A$1:$F$798,4,FALSE)</f>
        <v>MMA</v>
      </c>
      <c r="H56" s="24" t="str">
        <f>+VLOOKUP(E56,Participants!$A$1:$F$798,5,FALSE)</f>
        <v>M</v>
      </c>
      <c r="I56" s="24">
        <f>+VLOOKUP(E56,Participants!$A$1:$F$798,3,FALSE)</f>
        <v>7</v>
      </c>
      <c r="J56" s="24" t="str">
        <f>+VLOOKUP(E56,Participants!$A$1:$G$798,7,FALSE)</f>
        <v>VARSITY BOYS</v>
      </c>
      <c r="K56" s="24">
        <v>5</v>
      </c>
      <c r="L56" s="24">
        <v>4</v>
      </c>
    </row>
    <row r="57" spans="1:12" ht="14.25" customHeight="1" x14ac:dyDescent="0.3">
      <c r="A57" s="21" t="s">
        <v>695</v>
      </c>
      <c r="B57" s="25">
        <v>12</v>
      </c>
      <c r="C57" s="25" t="s">
        <v>748</v>
      </c>
      <c r="D57" s="25">
        <v>1</v>
      </c>
      <c r="E57" s="25">
        <v>571</v>
      </c>
      <c r="F57" s="11" t="str">
        <f>+VLOOKUP(E57,Participants!$A$1:$F$798,2,FALSE)</f>
        <v>Colton Nanz</v>
      </c>
      <c r="G57" s="11" t="str">
        <f>+VLOOKUP(E57,Participants!$A$1:$F$798,4,FALSE)</f>
        <v>AMA</v>
      </c>
      <c r="H57" s="11" t="str">
        <f>+VLOOKUP(E57,Participants!$A$1:$F$798,5,FALSE)</f>
        <v>M</v>
      </c>
      <c r="I57" s="11">
        <f>+VLOOKUP(E57,Participants!$A$1:$F$798,3,FALSE)</f>
        <v>8</v>
      </c>
      <c r="J57" s="11" t="str">
        <f>+VLOOKUP(E57,Participants!$A$1:$G$798,7,FALSE)</f>
        <v>VARSITY BOYS</v>
      </c>
      <c r="K57" s="11">
        <v>6</v>
      </c>
      <c r="L57" s="11">
        <v>3</v>
      </c>
    </row>
    <row r="58" spans="1:12" ht="14.25" customHeight="1" x14ac:dyDescent="0.3">
      <c r="A58" s="21" t="s">
        <v>695</v>
      </c>
      <c r="B58" s="25">
        <v>12</v>
      </c>
      <c r="C58" s="25" t="s">
        <v>749</v>
      </c>
      <c r="D58" s="25">
        <v>5</v>
      </c>
      <c r="E58" s="25">
        <v>252</v>
      </c>
      <c r="F58" s="11" t="str">
        <f>+VLOOKUP(E58,Participants!$A$1:$F$798,2,FALSE)</f>
        <v>Liam  Timney</v>
      </c>
      <c r="G58" s="11" t="str">
        <f>+VLOOKUP(E58,Participants!$A$1:$F$798,4,FALSE)</f>
        <v>STL</v>
      </c>
      <c r="H58" s="11" t="str">
        <f>+VLOOKUP(E58,Participants!$A$1:$F$798,5,FALSE)</f>
        <v>M</v>
      </c>
      <c r="I58" s="11">
        <f>+VLOOKUP(E58,Participants!$A$1:$F$798,3,FALSE)</f>
        <v>7</v>
      </c>
      <c r="J58" s="11" t="str">
        <f>+VLOOKUP(E58,Participants!$A$1:$G$798,7,FALSE)</f>
        <v>VARSITY BOYS</v>
      </c>
      <c r="K58" s="11">
        <v>7</v>
      </c>
      <c r="L58" s="11">
        <v>2</v>
      </c>
    </row>
    <row r="59" spans="1:12" ht="14.25" customHeight="1" x14ac:dyDescent="0.3">
      <c r="A59" s="21" t="s">
        <v>695</v>
      </c>
      <c r="B59" s="22">
        <v>13</v>
      </c>
      <c r="C59" s="22" t="s">
        <v>750</v>
      </c>
      <c r="D59" s="22">
        <v>3</v>
      </c>
      <c r="E59" s="22">
        <v>577</v>
      </c>
      <c r="F59" s="24" t="str">
        <f>+VLOOKUP(E59,Participants!$A$1:$F$798,2,FALSE)</f>
        <v>Jacob Truckley</v>
      </c>
      <c r="G59" s="24" t="str">
        <f>+VLOOKUP(E59,Participants!$A$1:$F$798,4,FALSE)</f>
        <v>AMA</v>
      </c>
      <c r="H59" s="24" t="str">
        <f>+VLOOKUP(E59,Participants!$A$1:$F$798,5,FALSE)</f>
        <v>M</v>
      </c>
      <c r="I59" s="24">
        <f>+VLOOKUP(E59,Participants!$A$1:$F$798,3,FALSE)</f>
        <v>8</v>
      </c>
      <c r="J59" s="24" t="str">
        <f>+VLOOKUP(E59,Participants!$A$1:$G$798,7,FALSE)</f>
        <v>VARSITY BOYS</v>
      </c>
      <c r="K59" s="24">
        <v>8</v>
      </c>
      <c r="L59" s="24">
        <v>1</v>
      </c>
    </row>
    <row r="60" spans="1:12" ht="14.25" customHeight="1" x14ac:dyDescent="0.3">
      <c r="A60" s="21" t="s">
        <v>695</v>
      </c>
      <c r="B60" s="22">
        <v>13</v>
      </c>
      <c r="C60" s="22" t="s">
        <v>751</v>
      </c>
      <c r="D60" s="22">
        <v>5</v>
      </c>
      <c r="E60" s="22">
        <v>904</v>
      </c>
      <c r="F60" s="24" t="str">
        <f>+VLOOKUP(E60,Participants!$A$1:$F$798,2,FALSE)</f>
        <v>Grady Molinero</v>
      </c>
      <c r="G60" s="24" t="str">
        <f>+VLOOKUP(E60,Participants!$A$1:$F$798,4,FALSE)</f>
        <v>GAA</v>
      </c>
      <c r="H60" s="24" t="str">
        <f>+VLOOKUP(E60,Participants!$A$1:$F$798,5,FALSE)</f>
        <v>M</v>
      </c>
      <c r="I60" s="24">
        <f>+VLOOKUP(E60,Participants!$A$1:$F$798,3,FALSE)</f>
        <v>7</v>
      </c>
      <c r="J60" s="24" t="str">
        <f>+VLOOKUP(E60,Participants!$A$1:$G$798,7,FALSE)</f>
        <v>VARSITY BOYS</v>
      </c>
      <c r="K60" s="24"/>
      <c r="L60" s="24"/>
    </row>
    <row r="61" spans="1:12" ht="14.25" customHeight="1" x14ac:dyDescent="0.3">
      <c r="A61" s="21" t="s">
        <v>695</v>
      </c>
      <c r="B61" s="25">
        <v>12</v>
      </c>
      <c r="C61" s="25" t="s">
        <v>752</v>
      </c>
      <c r="D61" s="25">
        <v>2</v>
      </c>
      <c r="E61" s="25">
        <v>574</v>
      </c>
      <c r="F61" s="11" t="str">
        <f>+VLOOKUP(E61,Participants!$A$1:$F$798,2,FALSE)</f>
        <v>Finn O'Donoghue</v>
      </c>
      <c r="G61" s="11" t="str">
        <f>+VLOOKUP(E61,Participants!$A$1:$F$798,4,FALSE)</f>
        <v>AMA</v>
      </c>
      <c r="H61" s="11" t="str">
        <f>+VLOOKUP(E61,Participants!$A$1:$F$798,5,FALSE)</f>
        <v>M</v>
      </c>
      <c r="I61" s="11">
        <f>+VLOOKUP(E61,Participants!$A$1:$F$798,3,FALSE)</f>
        <v>8</v>
      </c>
      <c r="J61" s="11" t="str">
        <f>+VLOOKUP(E61,Participants!$A$1:$G$798,7,FALSE)</f>
        <v>VARSITY BOYS</v>
      </c>
      <c r="K61" s="11"/>
      <c r="L61" s="11"/>
    </row>
    <row r="62" spans="1:12" ht="14.25" customHeight="1" x14ac:dyDescent="0.3">
      <c r="A62" s="21" t="s">
        <v>695</v>
      </c>
      <c r="B62" s="25">
        <v>12</v>
      </c>
      <c r="C62" s="25" t="s">
        <v>753</v>
      </c>
      <c r="D62" s="25">
        <v>6</v>
      </c>
      <c r="E62" s="25">
        <v>570</v>
      </c>
      <c r="F62" s="11" t="str">
        <f>+VLOOKUP(E62,Participants!$A$1:$F$798,2,FALSE)</f>
        <v>Parker Erickson</v>
      </c>
      <c r="G62" s="11" t="str">
        <f>+VLOOKUP(E62,Participants!$A$1:$F$798,4,FALSE)</f>
        <v>AMA</v>
      </c>
      <c r="H62" s="11" t="str">
        <f>+VLOOKUP(E62,Participants!$A$1:$F$798,5,FALSE)</f>
        <v>M</v>
      </c>
      <c r="I62" s="11">
        <f>+VLOOKUP(E62,Participants!$A$1:$F$798,3,FALSE)</f>
        <v>7</v>
      </c>
      <c r="J62" s="11" t="str">
        <f>+VLOOKUP(E62,Participants!$A$1:$G$798,7,FALSE)</f>
        <v>VARSITY BOYS</v>
      </c>
      <c r="K62" s="11"/>
      <c r="L62" s="11"/>
    </row>
    <row r="63" spans="1:12" ht="14.25" customHeight="1" x14ac:dyDescent="0.3">
      <c r="A63" s="21" t="s">
        <v>695</v>
      </c>
      <c r="B63" s="25">
        <v>12</v>
      </c>
      <c r="C63" s="25" t="s">
        <v>754</v>
      </c>
      <c r="D63" s="25">
        <v>4</v>
      </c>
      <c r="E63" s="25">
        <v>909</v>
      </c>
      <c r="F63" s="11" t="str">
        <f>+VLOOKUP(E63,Participants!$A$1:$F$798,2,FALSE)</f>
        <v>Simon Mitch</v>
      </c>
      <c r="G63" s="11" t="str">
        <f>+VLOOKUP(E63,Participants!$A$1:$F$798,4,FALSE)</f>
        <v>GAA</v>
      </c>
      <c r="H63" s="11" t="str">
        <f>+VLOOKUP(E63,Participants!$A$1:$F$798,5,FALSE)</f>
        <v>M</v>
      </c>
      <c r="I63" s="11">
        <f>+VLOOKUP(E63,Participants!$A$1:$F$798,3,FALSE)</f>
        <v>8</v>
      </c>
      <c r="J63" s="11" t="str">
        <f>+VLOOKUP(E63,Participants!$A$1:$G$798,7,FALSE)</f>
        <v>VARSITY BOYS</v>
      </c>
      <c r="K63" s="11"/>
      <c r="L63" s="11"/>
    </row>
    <row r="64" spans="1:12" ht="14.25" customHeight="1" x14ac:dyDescent="0.3">
      <c r="A64" s="21" t="s">
        <v>695</v>
      </c>
      <c r="B64" s="25">
        <v>12</v>
      </c>
      <c r="C64" s="25" t="s">
        <v>755</v>
      </c>
      <c r="D64" s="25">
        <v>3</v>
      </c>
      <c r="E64" s="25">
        <v>234</v>
      </c>
      <c r="F64" s="11" t="str">
        <f>+VLOOKUP(E64,Participants!$A$1:$F$798,2,FALSE)</f>
        <v>Bailey Barone</v>
      </c>
      <c r="G64" s="11" t="str">
        <f>+VLOOKUP(E64,Participants!$A$1:$F$798,4,FALSE)</f>
        <v>STL</v>
      </c>
      <c r="H64" s="11" t="str">
        <f>+VLOOKUP(E64,Participants!$A$1:$F$798,5,FALSE)</f>
        <v>M</v>
      </c>
      <c r="I64" s="11">
        <f>+VLOOKUP(E64,Participants!$A$1:$F$798,3,FALSE)</f>
        <v>7</v>
      </c>
      <c r="J64" s="11" t="str">
        <f>+VLOOKUP(E64,Participants!$A$1:$G$798,7,FALSE)</f>
        <v>VARSITY BOYS</v>
      </c>
      <c r="K64" s="11"/>
      <c r="L64" s="11"/>
    </row>
    <row r="65" spans="1:12" ht="14.25" customHeight="1" x14ac:dyDescent="0.3">
      <c r="A65" s="21" t="s">
        <v>695</v>
      </c>
      <c r="B65" s="25">
        <v>12</v>
      </c>
      <c r="C65" s="25" t="s">
        <v>756</v>
      </c>
      <c r="D65" s="25">
        <v>7</v>
      </c>
      <c r="E65" s="25">
        <v>1115</v>
      </c>
      <c r="F65" s="11" t="str">
        <f>+VLOOKUP(E65,Participants!$A$1:$F$798,2,FALSE)</f>
        <v>Nick Dubovecky</v>
      </c>
      <c r="G65" s="11" t="str">
        <f>+VLOOKUP(E65,Participants!$A$1:$F$798,4,FALSE)</f>
        <v>MMA</v>
      </c>
      <c r="H65" s="11" t="str">
        <f>+VLOOKUP(E65,Participants!$A$1:$F$798,5,FALSE)</f>
        <v>M</v>
      </c>
      <c r="I65" s="11">
        <f>+VLOOKUP(E65,Participants!$A$1:$F$798,3,FALSE)</f>
        <v>7</v>
      </c>
      <c r="J65" s="11" t="str">
        <f>+VLOOKUP(E65,Participants!$A$1:$G$798,7,FALSE)</f>
        <v>VARSITY BOYS</v>
      </c>
      <c r="K65" s="11"/>
      <c r="L65" s="11"/>
    </row>
    <row r="66" spans="1:12" ht="14.25" customHeight="1" x14ac:dyDescent="0.3">
      <c r="A66" s="21" t="s">
        <v>695</v>
      </c>
      <c r="B66" s="25">
        <v>10</v>
      </c>
      <c r="C66" s="25" t="s">
        <v>757</v>
      </c>
      <c r="D66" s="25">
        <v>4</v>
      </c>
      <c r="E66" s="25">
        <v>1123</v>
      </c>
      <c r="F66" s="11" t="str">
        <f>+VLOOKUP(E66,Participants!$A$1:$F$798,2,FALSE)</f>
        <v>Dior Ellis</v>
      </c>
      <c r="G66" s="11" t="str">
        <f>+VLOOKUP(E66,Participants!$A$1:$F$798,4,FALSE)</f>
        <v>MMA</v>
      </c>
      <c r="H66" s="11" t="str">
        <f>+VLOOKUP(E66,Participants!$A$1:$F$798,5,FALSE)</f>
        <v>F</v>
      </c>
      <c r="I66" s="11">
        <f>+VLOOKUP(E66,Participants!$A$1:$F$798,3,FALSE)</f>
        <v>8</v>
      </c>
      <c r="J66" s="11" t="str">
        <f>+VLOOKUP(E66,Participants!$A$1:$G$798,7,FALSE)</f>
        <v>VARSITY GIRLS</v>
      </c>
      <c r="K66" s="11">
        <v>1</v>
      </c>
      <c r="L66" s="11">
        <v>10</v>
      </c>
    </row>
    <row r="67" spans="1:12" ht="14.25" customHeight="1" x14ac:dyDescent="0.3">
      <c r="A67" s="21" t="s">
        <v>695</v>
      </c>
      <c r="B67" s="25">
        <v>10</v>
      </c>
      <c r="C67" s="25" t="s">
        <v>758</v>
      </c>
      <c r="D67" s="25">
        <v>6</v>
      </c>
      <c r="E67" s="25">
        <v>599</v>
      </c>
      <c r="F67" s="11" t="str">
        <f>+VLOOKUP(E67,Participants!$A$1:$F$798,2,FALSE)</f>
        <v>Molly Mcgrath</v>
      </c>
      <c r="G67" s="11" t="str">
        <f>+VLOOKUP(E67,Participants!$A$1:$F$798,4,FALSE)</f>
        <v>AMA</v>
      </c>
      <c r="H67" s="11" t="str">
        <f>+VLOOKUP(E67,Participants!$A$1:$F$798,5,FALSE)</f>
        <v>F</v>
      </c>
      <c r="I67" s="11">
        <f>+VLOOKUP(E67,Participants!$A$1:$F$798,3,FALSE)</f>
        <v>8</v>
      </c>
      <c r="J67" s="11" t="str">
        <f>+VLOOKUP(E67,Participants!$A$1:$G$798,7,FALSE)</f>
        <v>VARSITY GIRLS</v>
      </c>
      <c r="K67" s="11">
        <v>2</v>
      </c>
      <c r="L67" s="11">
        <v>8</v>
      </c>
    </row>
    <row r="68" spans="1:12" ht="14.25" customHeight="1" x14ac:dyDescent="0.3">
      <c r="A68" s="21" t="s">
        <v>695</v>
      </c>
      <c r="B68" s="22">
        <v>11</v>
      </c>
      <c r="C68" s="22" t="s">
        <v>759</v>
      </c>
      <c r="D68" s="22">
        <v>1</v>
      </c>
      <c r="E68" s="22">
        <v>1121</v>
      </c>
      <c r="F68" s="24" t="str">
        <f>+VLOOKUP(E68,Participants!$A$1:$F$798,2,FALSE)</f>
        <v>Adalyn Dears</v>
      </c>
      <c r="G68" s="24" t="str">
        <f>+VLOOKUP(E68,Participants!$A$1:$F$798,4,FALSE)</f>
        <v>MMA</v>
      </c>
      <c r="H68" s="24" t="str">
        <f>+VLOOKUP(E68,Participants!$A$1:$F$798,5,FALSE)</f>
        <v>F</v>
      </c>
      <c r="I68" s="24">
        <f>+VLOOKUP(E68,Participants!$A$1:$F$798,3,FALSE)</f>
        <v>8</v>
      </c>
      <c r="J68" s="24" t="str">
        <f>+VLOOKUP(E68,Participants!$A$1:$G$798,7,FALSE)</f>
        <v>VARSITY GIRLS</v>
      </c>
      <c r="K68" s="24">
        <v>3</v>
      </c>
      <c r="L68" s="24">
        <v>6</v>
      </c>
    </row>
    <row r="69" spans="1:12" ht="14.25" customHeight="1" x14ac:dyDescent="0.3">
      <c r="A69" s="21" t="s">
        <v>695</v>
      </c>
      <c r="B69" s="25">
        <v>10</v>
      </c>
      <c r="C69" s="25" t="s">
        <v>760</v>
      </c>
      <c r="D69" s="25">
        <v>2</v>
      </c>
      <c r="E69" s="25">
        <v>1117</v>
      </c>
      <c r="F69" s="11" t="str">
        <f>+VLOOKUP(E69,Participants!$A$1:$F$798,2,FALSE)</f>
        <v>Emma Rothhaar</v>
      </c>
      <c r="G69" s="11" t="str">
        <f>+VLOOKUP(E69,Participants!$A$1:$F$798,4,FALSE)</f>
        <v>MMA</v>
      </c>
      <c r="H69" s="11" t="str">
        <f>+VLOOKUP(E69,Participants!$A$1:$F$798,5,FALSE)</f>
        <v>F</v>
      </c>
      <c r="I69" s="11">
        <f>+VLOOKUP(E69,Participants!$A$1:$F$798,3,FALSE)</f>
        <v>7</v>
      </c>
      <c r="J69" s="11" t="str">
        <f>+VLOOKUP(E69,Participants!$A$1:$G$798,7,FALSE)</f>
        <v>VARSITY GIRLS</v>
      </c>
      <c r="K69" s="11">
        <v>4</v>
      </c>
      <c r="L69" s="11">
        <v>5</v>
      </c>
    </row>
    <row r="70" spans="1:12" ht="14.25" customHeight="1" x14ac:dyDescent="0.3">
      <c r="A70" s="21" t="s">
        <v>695</v>
      </c>
      <c r="B70" s="25">
        <v>8</v>
      </c>
      <c r="C70" s="25" t="s">
        <v>761</v>
      </c>
      <c r="D70" s="25">
        <v>2</v>
      </c>
      <c r="E70" s="25">
        <v>1118</v>
      </c>
      <c r="F70" s="11" t="str">
        <f>+VLOOKUP(E70,Participants!$A$1:$F$798,2,FALSE)</f>
        <v>Victoria  Rose</v>
      </c>
      <c r="G70" s="11" t="str">
        <f>+VLOOKUP(E70,Participants!$A$1:$F$798,4,FALSE)</f>
        <v>MMA</v>
      </c>
      <c r="H70" s="11" t="str">
        <f>+VLOOKUP(E70,Participants!$A$1:$F$798,5,FALSE)</f>
        <v>F</v>
      </c>
      <c r="I70" s="11">
        <f>+VLOOKUP(E70,Participants!$A$1:$F$798,3,FALSE)</f>
        <v>7</v>
      </c>
      <c r="J70" s="11" t="str">
        <f>+VLOOKUP(E70,Participants!$A$1:$G$798,7,FALSE)</f>
        <v>VARSITY GIRLS</v>
      </c>
      <c r="K70" s="11">
        <v>5</v>
      </c>
      <c r="L70" s="11">
        <v>4</v>
      </c>
    </row>
    <row r="71" spans="1:12" ht="14.25" customHeight="1" x14ac:dyDescent="0.3">
      <c r="A71" s="21" t="s">
        <v>695</v>
      </c>
      <c r="B71" s="22">
        <v>9</v>
      </c>
      <c r="C71" s="22" t="s">
        <v>762</v>
      </c>
      <c r="D71" s="22">
        <v>4</v>
      </c>
      <c r="E71" s="22">
        <v>918</v>
      </c>
      <c r="F71" s="24" t="str">
        <f>+VLOOKUP(E71,Participants!$A$1:$F$798,2,FALSE)</f>
        <v>Bridget Fraino</v>
      </c>
      <c r="G71" s="24" t="str">
        <f>+VLOOKUP(E71,Participants!$A$1:$F$798,4,FALSE)</f>
        <v>GAA</v>
      </c>
      <c r="H71" s="24" t="str">
        <f>+VLOOKUP(E71,Participants!$A$1:$F$798,5,FALSE)</f>
        <v>F</v>
      </c>
      <c r="I71" s="24">
        <f>+VLOOKUP(E71,Participants!$A$1:$F$798,3,FALSE)</f>
        <v>8</v>
      </c>
      <c r="J71" s="24" t="str">
        <f>+VLOOKUP(E71,Participants!$A$1:$G$798,7,FALSE)</f>
        <v>VARSITY GIRLS</v>
      </c>
      <c r="K71" s="24">
        <v>6</v>
      </c>
      <c r="L71" s="24">
        <v>3</v>
      </c>
    </row>
    <row r="72" spans="1:12" ht="14.25" customHeight="1" x14ac:dyDescent="0.3">
      <c r="A72" s="21" t="s">
        <v>695</v>
      </c>
      <c r="B72" s="22">
        <v>9</v>
      </c>
      <c r="C72" s="22" t="s">
        <v>762</v>
      </c>
      <c r="D72" s="22">
        <v>5</v>
      </c>
      <c r="E72" s="22">
        <v>257</v>
      </c>
      <c r="F72" s="24" t="str">
        <f>+VLOOKUP(E72,Participants!$A$1:$F$798,2,FALSE)</f>
        <v>Greta Gompers</v>
      </c>
      <c r="G72" s="24" t="str">
        <f>+VLOOKUP(E72,Participants!$A$1:$F$798,4,FALSE)</f>
        <v>STL</v>
      </c>
      <c r="H72" s="24" t="str">
        <f>+VLOOKUP(E72,Participants!$A$1:$F$798,5,FALSE)</f>
        <v>F</v>
      </c>
      <c r="I72" s="24">
        <f>+VLOOKUP(E72,Participants!$A$1:$F$798,3,FALSE)</f>
        <v>8</v>
      </c>
      <c r="J72" s="24" t="str">
        <f>+VLOOKUP(E72,Participants!$A$1:$G$798,7,FALSE)</f>
        <v>VARSITY GIRLS</v>
      </c>
      <c r="K72" s="24">
        <v>7</v>
      </c>
      <c r="L72" s="24">
        <v>2</v>
      </c>
    </row>
    <row r="73" spans="1:12" ht="14.25" customHeight="1" x14ac:dyDescent="0.3">
      <c r="A73" s="21" t="s">
        <v>695</v>
      </c>
      <c r="B73" s="22">
        <v>9</v>
      </c>
      <c r="C73" s="22" t="s">
        <v>763</v>
      </c>
      <c r="D73" s="22">
        <v>8</v>
      </c>
      <c r="E73" s="22">
        <v>263</v>
      </c>
      <c r="F73" s="24" t="str">
        <f>+VLOOKUP(E73,Participants!$A$1:$F$798,2,FALSE)</f>
        <v>Kennedy McNally</v>
      </c>
      <c r="G73" s="24" t="str">
        <f>+VLOOKUP(E73,Participants!$A$1:$F$798,4,FALSE)</f>
        <v>STL</v>
      </c>
      <c r="H73" s="24" t="str">
        <f>+VLOOKUP(E73,Participants!$A$1:$F$798,5,FALSE)</f>
        <v>F</v>
      </c>
      <c r="I73" s="24">
        <f>+VLOOKUP(E73,Participants!$A$1:$F$798,3,FALSE)</f>
        <v>8</v>
      </c>
      <c r="J73" s="24" t="str">
        <f>+VLOOKUP(E73,Participants!$A$1:$G$798,7,FALSE)</f>
        <v>VARSITY GIRLS</v>
      </c>
      <c r="K73" s="24">
        <v>8</v>
      </c>
      <c r="L73" s="24">
        <v>1</v>
      </c>
    </row>
    <row r="74" spans="1:12" ht="14.25" customHeight="1" x14ac:dyDescent="0.3">
      <c r="A74" s="21" t="s">
        <v>695</v>
      </c>
      <c r="B74" s="25">
        <v>10</v>
      </c>
      <c r="C74" s="25" t="s">
        <v>764</v>
      </c>
      <c r="D74" s="25">
        <v>5</v>
      </c>
      <c r="E74" s="25">
        <v>589</v>
      </c>
      <c r="F74" s="11" t="str">
        <f>+VLOOKUP(E74,Participants!$A$1:$F$798,2,FALSE)</f>
        <v>Arianna Gaudelli</v>
      </c>
      <c r="G74" s="11" t="str">
        <f>+VLOOKUP(E74,Participants!$A$1:$F$798,4,FALSE)</f>
        <v>AMA</v>
      </c>
      <c r="H74" s="11" t="str">
        <f>+VLOOKUP(E74,Participants!$A$1:$F$798,5,FALSE)</f>
        <v>F</v>
      </c>
      <c r="I74" s="11">
        <f>+VLOOKUP(E74,Participants!$A$1:$F$798,3,FALSE)</f>
        <v>8</v>
      </c>
      <c r="J74" s="11" t="str">
        <f>+VLOOKUP(E74,Participants!$A$1:$G$798,7,FALSE)</f>
        <v>VARSITY GIRLS</v>
      </c>
      <c r="K74" s="11"/>
      <c r="L74" s="11"/>
    </row>
    <row r="75" spans="1:12" ht="14.25" customHeight="1" x14ac:dyDescent="0.3">
      <c r="A75" s="21" t="s">
        <v>695</v>
      </c>
      <c r="B75" s="25">
        <v>8</v>
      </c>
      <c r="C75" s="25" t="s">
        <v>703</v>
      </c>
      <c r="D75" s="25">
        <v>8</v>
      </c>
      <c r="E75" s="25">
        <v>265</v>
      </c>
      <c r="F75" s="11" t="str">
        <f>+VLOOKUP(E75,Participants!$A$1:$F$798,2,FALSE)</f>
        <v>Angelina  Petraglia</v>
      </c>
      <c r="G75" s="11" t="str">
        <f>+VLOOKUP(E75,Participants!$A$1:$F$798,4,FALSE)</f>
        <v>STL</v>
      </c>
      <c r="H75" s="11" t="str">
        <f>+VLOOKUP(E75,Participants!$A$1:$F$798,5,FALSE)</f>
        <v>F</v>
      </c>
      <c r="I75" s="11">
        <f>+VLOOKUP(E75,Participants!$A$1:$F$798,3,FALSE)</f>
        <v>8</v>
      </c>
      <c r="J75" s="11" t="str">
        <f>+VLOOKUP(E75,Participants!$A$1:$G$798,7,FALSE)</f>
        <v>VARSITY GIRLS</v>
      </c>
      <c r="K75" s="11"/>
      <c r="L75" s="11"/>
    </row>
    <row r="76" spans="1:12" ht="14.25" customHeight="1" x14ac:dyDescent="0.3">
      <c r="A76" s="21" t="s">
        <v>695</v>
      </c>
      <c r="B76" s="22">
        <v>9</v>
      </c>
      <c r="C76" s="22" t="s">
        <v>765</v>
      </c>
      <c r="D76" s="22">
        <v>3</v>
      </c>
      <c r="E76" s="22">
        <v>1069</v>
      </c>
      <c r="F76" s="24" t="str">
        <f>+VLOOKUP(E76,Participants!$A$1:$F$798,2,FALSE)</f>
        <v>Sophia Sawyer</v>
      </c>
      <c r="G76" s="24" t="str">
        <f>+VLOOKUP(E76,Participants!$A$1:$F$798,4,FALSE)</f>
        <v>JFK</v>
      </c>
      <c r="H76" s="24" t="str">
        <f>+VLOOKUP(E76,Participants!$A$1:$F$798,5,FALSE)</f>
        <v>F</v>
      </c>
      <c r="I76" s="24">
        <f>+VLOOKUP(E76,Participants!$A$1:$F$798,3,FALSE)</f>
        <v>7</v>
      </c>
      <c r="J76" s="24" t="str">
        <f>+VLOOKUP(E76,Participants!$A$1:$G$798,7,FALSE)</f>
        <v>VARSITY GIRLS</v>
      </c>
      <c r="K76" s="24"/>
      <c r="L76" s="24"/>
    </row>
    <row r="77" spans="1:12" ht="14.25" customHeight="1" x14ac:dyDescent="0.3">
      <c r="A77" s="21" t="s">
        <v>695</v>
      </c>
      <c r="B77" s="25">
        <v>10</v>
      </c>
      <c r="C77" s="25" t="s">
        <v>766</v>
      </c>
      <c r="D77" s="25">
        <v>3</v>
      </c>
      <c r="E77" s="25">
        <v>585</v>
      </c>
      <c r="F77" s="11" t="str">
        <f>+VLOOKUP(E77,Participants!$A$1:$F$798,2,FALSE)</f>
        <v>Lauren Daley</v>
      </c>
      <c r="G77" s="11" t="str">
        <f>+VLOOKUP(E77,Participants!$A$1:$F$798,4,FALSE)</f>
        <v>AMA</v>
      </c>
      <c r="H77" s="11" t="str">
        <f>+VLOOKUP(E77,Participants!$A$1:$F$798,5,FALSE)</f>
        <v>F</v>
      </c>
      <c r="I77" s="11">
        <f>+VLOOKUP(E77,Participants!$A$1:$F$798,3,FALSE)</f>
        <v>7</v>
      </c>
      <c r="J77" s="11" t="str">
        <f>+VLOOKUP(E77,Participants!$A$1:$G$798,7,FALSE)</f>
        <v>VARSITY GIRLS</v>
      </c>
      <c r="K77" s="11"/>
      <c r="L77" s="11"/>
    </row>
    <row r="78" spans="1:12" ht="14.25" customHeight="1" x14ac:dyDescent="0.3">
      <c r="A78" s="21" t="s">
        <v>695</v>
      </c>
      <c r="B78" s="22">
        <v>11</v>
      </c>
      <c r="C78" s="22" t="s">
        <v>767</v>
      </c>
      <c r="D78" s="22">
        <v>2</v>
      </c>
      <c r="E78" s="22">
        <v>1125</v>
      </c>
      <c r="F78" s="24" t="str">
        <f>+VLOOKUP(E78,Participants!$A$1:$F$798,2,FALSE)</f>
        <v>Christine Kraska</v>
      </c>
      <c r="G78" s="24" t="str">
        <f>+VLOOKUP(E78,Participants!$A$1:$F$798,4,FALSE)</f>
        <v>MMA</v>
      </c>
      <c r="H78" s="24" t="str">
        <f>+VLOOKUP(E78,Participants!$A$1:$F$798,5,FALSE)</f>
        <v>F</v>
      </c>
      <c r="I78" s="24">
        <f>+VLOOKUP(E78,Participants!$A$1:$F$798,3,FALSE)</f>
        <v>8</v>
      </c>
      <c r="J78" s="24" t="str">
        <f>+VLOOKUP(E78,Participants!$A$1:$G$798,7,FALSE)</f>
        <v>VARSITY GIRLS</v>
      </c>
      <c r="K78" s="24"/>
      <c r="L78" s="24"/>
    </row>
    <row r="79" spans="1:12" ht="14.25" customHeight="1" x14ac:dyDescent="0.3">
      <c r="A79" s="21" t="s">
        <v>695</v>
      </c>
      <c r="B79" s="25">
        <v>8</v>
      </c>
      <c r="C79" s="25" t="s">
        <v>768</v>
      </c>
      <c r="D79" s="25">
        <v>3</v>
      </c>
      <c r="E79" s="25">
        <v>1074</v>
      </c>
      <c r="F79" s="11" t="str">
        <f>+VLOOKUP(E79,Participants!$A$1:$F$798,2,FALSE)</f>
        <v>Samara Keith</v>
      </c>
      <c r="G79" s="11" t="str">
        <f>+VLOOKUP(E79,Participants!$A$1:$F$798,4,FALSE)</f>
        <v>JFK</v>
      </c>
      <c r="H79" s="11" t="str">
        <f>+VLOOKUP(E79,Participants!$A$1:$F$798,5,FALSE)</f>
        <v>F</v>
      </c>
      <c r="I79" s="11">
        <f>+VLOOKUP(E79,Participants!$A$1:$F$798,3,FALSE)</f>
        <v>8</v>
      </c>
      <c r="J79" s="11" t="str">
        <f>+VLOOKUP(E79,Participants!$A$1:$G$798,7,FALSE)</f>
        <v>VARSITY GIRLS</v>
      </c>
      <c r="K79" s="11"/>
      <c r="L79" s="11"/>
    </row>
    <row r="80" spans="1:12" ht="14.25" customHeight="1" x14ac:dyDescent="0.3">
      <c r="A80" s="21" t="s">
        <v>695</v>
      </c>
      <c r="B80" s="25">
        <v>10</v>
      </c>
      <c r="C80" s="25" t="s">
        <v>696</v>
      </c>
      <c r="D80" s="25">
        <v>1</v>
      </c>
      <c r="E80" s="25">
        <v>597</v>
      </c>
      <c r="F80" s="11" t="str">
        <f>+VLOOKUP(E80,Participants!$A$1:$F$798,2,FALSE)</f>
        <v>Lidia Cortes</v>
      </c>
      <c r="G80" s="11" t="str">
        <f>+VLOOKUP(E80,Participants!$A$1:$F$798,4,FALSE)</f>
        <v>AMA</v>
      </c>
      <c r="H80" s="11" t="str">
        <f>+VLOOKUP(E80,Participants!$A$1:$F$798,5,FALSE)</f>
        <v>F</v>
      </c>
      <c r="I80" s="11">
        <f>+VLOOKUP(E80,Participants!$A$1:$F$798,3,FALSE)</f>
        <v>8</v>
      </c>
      <c r="J80" s="11" t="str">
        <f>+VLOOKUP(E80,Participants!$A$1:$G$798,7,FALSE)</f>
        <v>VARSITY GIRLS</v>
      </c>
      <c r="K80" s="11"/>
      <c r="L80" s="11"/>
    </row>
    <row r="81" spans="1:12" ht="14.25" customHeight="1" x14ac:dyDescent="0.3">
      <c r="A81" s="21" t="s">
        <v>695</v>
      </c>
      <c r="B81" s="22">
        <v>9</v>
      </c>
      <c r="C81" s="22" t="s">
        <v>769</v>
      </c>
      <c r="D81" s="22">
        <v>6</v>
      </c>
      <c r="E81" s="22">
        <v>919</v>
      </c>
      <c r="F81" s="24" t="str">
        <f>+VLOOKUP(E81,Participants!$A$1:$F$798,2,FALSE)</f>
        <v>Maria Fuchs</v>
      </c>
      <c r="G81" s="24" t="str">
        <f>+VLOOKUP(E81,Participants!$A$1:$F$798,4,FALSE)</f>
        <v>GAA</v>
      </c>
      <c r="H81" s="24" t="str">
        <f>+VLOOKUP(E81,Participants!$A$1:$F$798,5,FALSE)</f>
        <v>F</v>
      </c>
      <c r="I81" s="24">
        <f>+VLOOKUP(E81,Participants!$A$1:$F$798,3,FALSE)</f>
        <v>8</v>
      </c>
      <c r="J81" s="24" t="str">
        <f>+VLOOKUP(E81,Participants!$A$1:$G$798,7,FALSE)</f>
        <v>VARSITY GIRLS</v>
      </c>
      <c r="K81" s="24"/>
      <c r="L81" s="24"/>
    </row>
    <row r="82" spans="1:12" ht="14.25" customHeight="1" x14ac:dyDescent="0.3">
      <c r="A82" s="21" t="s">
        <v>695</v>
      </c>
      <c r="B82" s="25">
        <v>8</v>
      </c>
      <c r="C82" s="25" t="s">
        <v>709</v>
      </c>
      <c r="D82" s="25">
        <v>6</v>
      </c>
      <c r="E82" s="25">
        <v>601</v>
      </c>
      <c r="F82" s="11" t="str">
        <f>+VLOOKUP(E82,Participants!$A$1:$F$798,2,FALSE)</f>
        <v>Sofia Valderrama</v>
      </c>
      <c r="G82" s="11" t="str">
        <f>+VLOOKUP(E82,Participants!$A$1:$F$798,4,FALSE)</f>
        <v>AMA</v>
      </c>
      <c r="H82" s="11" t="str">
        <f>+VLOOKUP(E82,Participants!$A$1:$F$798,5,FALSE)</f>
        <v>F</v>
      </c>
      <c r="I82" s="11">
        <f>+VLOOKUP(E82,Participants!$A$1:$F$798,3,FALSE)</f>
        <v>8</v>
      </c>
      <c r="J82" s="11" t="str">
        <f>+VLOOKUP(E82,Participants!$A$1:$G$798,7,FALSE)</f>
        <v>VARSITY GIRLS</v>
      </c>
      <c r="K82" s="11"/>
      <c r="L82" s="11"/>
    </row>
    <row r="83" spans="1:12" ht="14.25" customHeight="1" x14ac:dyDescent="0.3">
      <c r="A83" s="21" t="s">
        <v>695</v>
      </c>
      <c r="B83" s="25">
        <v>8</v>
      </c>
      <c r="C83" s="25" t="s">
        <v>770</v>
      </c>
      <c r="D83" s="25">
        <v>5</v>
      </c>
      <c r="E83" s="25">
        <v>270</v>
      </c>
      <c r="F83" s="11" t="str">
        <f>+VLOOKUP(E83,Participants!$A$1:$F$798,2,FALSE)</f>
        <v>Gabriella Kaufmann</v>
      </c>
      <c r="G83" s="11" t="str">
        <f>+VLOOKUP(E83,Participants!$A$1:$F$798,4,FALSE)</f>
        <v>STL</v>
      </c>
      <c r="H83" s="11" t="str">
        <f>+VLOOKUP(E83,Participants!$A$1:$F$798,5,FALSE)</f>
        <v>F</v>
      </c>
      <c r="I83" s="11">
        <f>+VLOOKUP(E83,Participants!$A$1:$F$798,3,FALSE)</f>
        <v>8</v>
      </c>
      <c r="J83" s="11" t="str">
        <f>+VLOOKUP(E83,Participants!$A$1:$G$798,7,FALSE)</f>
        <v>VARSITY GIRLS</v>
      </c>
      <c r="K83" s="11"/>
      <c r="L83" s="11"/>
    </row>
    <row r="84" spans="1:12" ht="14.25" customHeight="1" x14ac:dyDescent="0.3">
      <c r="A84" s="21" t="s">
        <v>695</v>
      </c>
      <c r="B84" s="25">
        <v>8</v>
      </c>
      <c r="C84" s="25" t="s">
        <v>771</v>
      </c>
      <c r="D84" s="25">
        <v>7</v>
      </c>
      <c r="E84" s="25">
        <v>917</v>
      </c>
      <c r="F84" s="11" t="str">
        <f>+VLOOKUP(E84,Participants!$A$1:$F$798,2,FALSE)</f>
        <v>Eliana Cornetti</v>
      </c>
      <c r="G84" s="11" t="str">
        <f>+VLOOKUP(E84,Participants!$A$1:$F$798,4,FALSE)</f>
        <v>GAA</v>
      </c>
      <c r="H84" s="11" t="str">
        <f>+VLOOKUP(E84,Participants!$A$1:$F$798,5,FALSE)</f>
        <v>F</v>
      </c>
      <c r="I84" s="11">
        <f>+VLOOKUP(E84,Participants!$A$1:$F$798,3,FALSE)</f>
        <v>8</v>
      </c>
      <c r="J84" s="11" t="str">
        <f>+VLOOKUP(E84,Participants!$A$1:$G$798,7,FALSE)</f>
        <v>VARSITY GIRLS</v>
      </c>
      <c r="K84" s="11"/>
      <c r="L84" s="11"/>
    </row>
    <row r="85" spans="1:12" ht="14.25" customHeight="1" x14ac:dyDescent="0.3">
      <c r="A85" s="21" t="s">
        <v>695</v>
      </c>
      <c r="B85" s="22">
        <v>9</v>
      </c>
      <c r="C85" s="22" t="s">
        <v>772</v>
      </c>
      <c r="D85" s="22">
        <v>7</v>
      </c>
      <c r="E85" s="22">
        <v>582</v>
      </c>
      <c r="F85" s="24" t="str">
        <f>+VLOOKUP(E85,Participants!$A$1:$F$798,2,FALSE)</f>
        <v>Esther DeFilippo</v>
      </c>
      <c r="G85" s="24" t="str">
        <f>+VLOOKUP(E85,Participants!$A$1:$F$798,4,FALSE)</f>
        <v>AMA</v>
      </c>
      <c r="H85" s="24" t="str">
        <f>+VLOOKUP(E85,Participants!$A$1:$F$798,5,FALSE)</f>
        <v>F</v>
      </c>
      <c r="I85" s="24">
        <f>+VLOOKUP(E85,Participants!$A$1:$F$798,3,FALSE)</f>
        <v>7</v>
      </c>
      <c r="J85" s="24" t="str">
        <f>+VLOOKUP(E85,Participants!$A$1:$G$798,7,FALSE)</f>
        <v>VARSITY GIRLS</v>
      </c>
      <c r="K85" s="24"/>
      <c r="L85" s="24"/>
    </row>
    <row r="86" spans="1:12" ht="14.25" customHeight="1" x14ac:dyDescent="0.3">
      <c r="A86" s="21" t="s">
        <v>695</v>
      </c>
      <c r="B86" s="22">
        <v>9</v>
      </c>
      <c r="C86" s="22" t="s">
        <v>773</v>
      </c>
      <c r="D86" s="22">
        <v>2</v>
      </c>
      <c r="E86" s="22">
        <v>587</v>
      </c>
      <c r="F86" s="24" t="str">
        <f>+VLOOKUP(E86,Participants!$A$1:$F$798,2,FALSE)</f>
        <v>Aaliyah Jones</v>
      </c>
      <c r="G86" s="24" t="str">
        <f>+VLOOKUP(E86,Participants!$A$1:$F$798,4,FALSE)</f>
        <v>AMA</v>
      </c>
      <c r="H86" s="24" t="str">
        <f>+VLOOKUP(E86,Participants!$A$1:$F$798,5,FALSE)</f>
        <v>F</v>
      </c>
      <c r="I86" s="24">
        <f>+VLOOKUP(E86,Participants!$A$1:$F$798,3,FALSE)</f>
        <v>8</v>
      </c>
      <c r="J86" s="24" t="str">
        <f>+VLOOKUP(E86,Participants!$A$1:$G$798,7,FALSE)</f>
        <v>VARSITY GIRLS</v>
      </c>
      <c r="K86" s="24"/>
      <c r="L86" s="24"/>
    </row>
    <row r="87" spans="1:12" ht="14.25" customHeight="1" x14ac:dyDescent="0.3">
      <c r="A87" s="21" t="s">
        <v>695</v>
      </c>
      <c r="B87" s="25">
        <v>8</v>
      </c>
      <c r="C87" s="25" t="s">
        <v>774</v>
      </c>
      <c r="D87" s="25">
        <v>4</v>
      </c>
      <c r="E87" s="25">
        <v>924</v>
      </c>
      <c r="F87" s="11" t="str">
        <f>+VLOOKUP(E87,Participants!$A$1:$F$798,2,FALSE)</f>
        <v>Isabella Trosky</v>
      </c>
      <c r="G87" s="11" t="str">
        <f>+VLOOKUP(E87,Participants!$A$1:$F$798,4,FALSE)</f>
        <v>GAA</v>
      </c>
      <c r="H87" s="11" t="str">
        <f>+VLOOKUP(E87,Participants!$A$1:$F$798,5,FALSE)</f>
        <v>F</v>
      </c>
      <c r="I87" s="11">
        <f>+VLOOKUP(E87,Participants!$A$1:$F$798,3,FALSE)</f>
        <v>8</v>
      </c>
      <c r="J87" s="11" t="str">
        <f>+VLOOKUP(E87,Participants!$A$1:$G$798,7,FALSE)</f>
        <v>VARSITY GIRLS</v>
      </c>
      <c r="K87" s="11"/>
      <c r="L87" s="11"/>
    </row>
    <row r="88" spans="1:12" ht="14.25" customHeight="1" x14ac:dyDescent="0.3">
      <c r="A88" s="21" t="s">
        <v>695</v>
      </c>
      <c r="B88" s="22">
        <v>11</v>
      </c>
      <c r="C88" s="22" t="s">
        <v>775</v>
      </c>
      <c r="D88" s="22">
        <v>3</v>
      </c>
      <c r="E88" s="22">
        <v>267</v>
      </c>
      <c r="F88" s="24" t="str">
        <f>+VLOOKUP(E88,Participants!$A$1:$F$798,2,FALSE)</f>
        <v>Dagen Sutfin</v>
      </c>
      <c r="G88" s="24" t="str">
        <f>+VLOOKUP(E88,Participants!$A$1:$F$798,4,FALSE)</f>
        <v>STL</v>
      </c>
      <c r="H88" s="24" t="str">
        <f>+VLOOKUP(E88,Participants!$A$1:$F$798,5,FALSE)</f>
        <v>F</v>
      </c>
      <c r="I88" s="24">
        <f>+VLOOKUP(E88,Participants!$A$1:$F$798,3,FALSE)</f>
        <v>7</v>
      </c>
      <c r="J88" s="24" t="str">
        <f>+VLOOKUP(E88,Participants!$A$1:$G$798,7,FALSE)</f>
        <v>VARSITY GIRLS</v>
      </c>
      <c r="K88" s="24"/>
      <c r="L88" s="24"/>
    </row>
    <row r="89" spans="1:12" ht="14.25" customHeight="1" x14ac:dyDescent="0.3">
      <c r="A89" s="21" t="s">
        <v>695</v>
      </c>
      <c r="B89" s="25">
        <v>8</v>
      </c>
      <c r="C89" s="25" t="s">
        <v>776</v>
      </c>
      <c r="D89" s="25">
        <v>1</v>
      </c>
      <c r="E89" s="25">
        <v>588</v>
      </c>
      <c r="F89" s="11" t="str">
        <f>+VLOOKUP(E89,Participants!$A$1:$F$798,2,FALSE)</f>
        <v>Anne Farnan</v>
      </c>
      <c r="G89" s="11" t="str">
        <f>+VLOOKUP(E89,Participants!$A$1:$F$798,4,FALSE)</f>
        <v>AMA</v>
      </c>
      <c r="H89" s="11" t="str">
        <f>+VLOOKUP(E89,Participants!$A$1:$F$798,5,FALSE)</f>
        <v>F</v>
      </c>
      <c r="I89" s="11">
        <f>+VLOOKUP(E89,Participants!$A$1:$F$798,3,FALSE)</f>
        <v>8</v>
      </c>
      <c r="J89" s="11" t="str">
        <f>+VLOOKUP(E89,Participants!$A$1:$G$798,7,FALSE)</f>
        <v>VARSITY GIRLS</v>
      </c>
      <c r="K89" s="11"/>
      <c r="L89" s="11"/>
    </row>
    <row r="90" spans="1:12" ht="14.25" customHeight="1" x14ac:dyDescent="0.3">
      <c r="A90" s="21" t="s">
        <v>695</v>
      </c>
      <c r="B90" s="22">
        <v>9</v>
      </c>
      <c r="C90" s="22" t="s">
        <v>777</v>
      </c>
      <c r="D90" s="22">
        <v>1</v>
      </c>
      <c r="E90" s="22">
        <v>1127</v>
      </c>
      <c r="F90" s="24" t="e">
        <f>+VLOOKUP(E90,Participants!$A$1:$F$798,2,FALSE)</f>
        <v>#N/A</v>
      </c>
      <c r="G90" s="24" t="e">
        <f>+VLOOKUP(E90,Participants!$A$1:$F$798,4,FALSE)</f>
        <v>#N/A</v>
      </c>
      <c r="H90" s="24" t="e">
        <f>+VLOOKUP(E90,Participants!$A$1:$F$798,5,FALSE)</f>
        <v>#N/A</v>
      </c>
      <c r="I90" s="24" t="e">
        <f>+VLOOKUP(E90,Participants!$A$1:$F$798,3,FALSE)</f>
        <v>#N/A</v>
      </c>
      <c r="J90" s="24" t="e">
        <f>+VLOOKUP(E90,Participants!$A$1:$G$798,7,FALSE)</f>
        <v>#N/A</v>
      </c>
      <c r="K90" s="24"/>
      <c r="L90" s="24"/>
    </row>
    <row r="91" spans="1:12" ht="14.25" customHeight="1" x14ac:dyDescent="0.3">
      <c r="A91" s="21" t="s">
        <v>695</v>
      </c>
      <c r="B91" s="25">
        <v>2</v>
      </c>
      <c r="C91" s="25" t="s">
        <v>753</v>
      </c>
      <c r="D91" s="25">
        <v>4</v>
      </c>
      <c r="E91" s="25">
        <v>271</v>
      </c>
      <c r="F91" s="11" t="e">
        <f>+VLOOKUP(E91,Participants!$A$1:$F$798,2,FALSE)</f>
        <v>#N/A</v>
      </c>
      <c r="G91" s="11" t="e">
        <f>+VLOOKUP(E91,Participants!$A$1:$F$798,4,FALSE)</f>
        <v>#N/A</v>
      </c>
      <c r="H91" s="11" t="e">
        <f>+VLOOKUP(E91,Participants!$A$1:$F$798,5,FALSE)</f>
        <v>#N/A</v>
      </c>
      <c r="I91" s="11" t="e">
        <f>+VLOOKUP(E91,Participants!$A$1:$F$798,3,FALSE)</f>
        <v>#N/A</v>
      </c>
      <c r="J91" s="11" t="e">
        <f>+VLOOKUP(E91,Participants!$A$1:$G$798,7,FALSE)</f>
        <v>#N/A</v>
      </c>
      <c r="K91" s="11"/>
      <c r="L91" s="11"/>
    </row>
    <row r="92" spans="1:12" ht="14.25" customHeight="1" x14ac:dyDescent="0.3">
      <c r="A92" s="21" t="s">
        <v>695</v>
      </c>
      <c r="B92" s="22">
        <v>3</v>
      </c>
      <c r="C92" s="22"/>
      <c r="D92" s="22">
        <v>8</v>
      </c>
      <c r="E92" s="22"/>
      <c r="F92" s="24" t="e">
        <f>+VLOOKUP(E92,Participants!$A$1:$F$798,2,FALSE)</f>
        <v>#N/A</v>
      </c>
      <c r="G92" s="24" t="e">
        <f>+VLOOKUP(E92,Participants!$A$1:$F$798,4,FALSE)</f>
        <v>#N/A</v>
      </c>
      <c r="H92" s="24" t="e">
        <f>+VLOOKUP(E92,Participants!$A$1:$F$798,5,FALSE)</f>
        <v>#N/A</v>
      </c>
      <c r="I92" s="24" t="e">
        <f>+VLOOKUP(E92,Participants!$A$1:$F$798,3,FALSE)</f>
        <v>#N/A</v>
      </c>
      <c r="J92" s="24" t="e">
        <f>+VLOOKUP(E92,Participants!$A$1:$G$798,7,FALSE)</f>
        <v>#N/A</v>
      </c>
      <c r="K92" s="24"/>
      <c r="L92" s="24"/>
    </row>
    <row r="93" spans="1:12" ht="14.25" customHeight="1" x14ac:dyDescent="0.3">
      <c r="A93" s="21" t="s">
        <v>695</v>
      </c>
      <c r="B93" s="22">
        <v>7</v>
      </c>
      <c r="C93" s="22"/>
      <c r="D93" s="22">
        <v>5</v>
      </c>
      <c r="E93" s="22"/>
      <c r="F93" s="24" t="e">
        <f>+VLOOKUP(E93,Participants!$A$1:$F$798,2,FALSE)</f>
        <v>#N/A</v>
      </c>
      <c r="G93" s="24" t="e">
        <f>+VLOOKUP(E93,Participants!$A$1:$F$798,4,FALSE)</f>
        <v>#N/A</v>
      </c>
      <c r="H93" s="24" t="e">
        <f>+VLOOKUP(E93,Participants!$A$1:$F$798,5,FALSE)</f>
        <v>#N/A</v>
      </c>
      <c r="I93" s="24" t="e">
        <f>+VLOOKUP(E93,Participants!$A$1:$F$798,3,FALSE)</f>
        <v>#N/A</v>
      </c>
      <c r="J93" s="24" t="e">
        <f>+VLOOKUP(E93,Participants!$A$1:$G$798,7,FALSE)</f>
        <v>#N/A</v>
      </c>
      <c r="K93" s="24"/>
      <c r="L93" s="24"/>
    </row>
    <row r="94" spans="1:12" ht="14.25" customHeight="1" x14ac:dyDescent="0.3">
      <c r="A94" s="21" t="s">
        <v>695</v>
      </c>
      <c r="B94" s="22">
        <v>7</v>
      </c>
      <c r="C94" s="22"/>
      <c r="D94" s="22">
        <v>6</v>
      </c>
      <c r="E94" s="22"/>
      <c r="F94" s="24" t="e">
        <f>+VLOOKUP(E94,Participants!$A$1:$F$798,2,FALSE)</f>
        <v>#N/A</v>
      </c>
      <c r="G94" s="24" t="e">
        <f>+VLOOKUP(E94,Participants!$A$1:$F$798,4,FALSE)</f>
        <v>#N/A</v>
      </c>
      <c r="H94" s="24" t="e">
        <f>+VLOOKUP(E94,Participants!$A$1:$F$798,5,FALSE)</f>
        <v>#N/A</v>
      </c>
      <c r="I94" s="24" t="e">
        <f>+VLOOKUP(E94,Participants!$A$1:$F$798,3,FALSE)</f>
        <v>#N/A</v>
      </c>
      <c r="J94" s="24" t="e">
        <f>+VLOOKUP(E94,Participants!$A$1:$G$798,7,FALSE)</f>
        <v>#N/A</v>
      </c>
      <c r="K94" s="24"/>
      <c r="L94" s="24"/>
    </row>
    <row r="95" spans="1:12" ht="14.25" customHeight="1" x14ac:dyDescent="0.3">
      <c r="A95" s="21" t="s">
        <v>695</v>
      </c>
      <c r="B95" s="22">
        <v>7</v>
      </c>
      <c r="C95" s="22"/>
      <c r="D95" s="22">
        <v>7</v>
      </c>
      <c r="E95" s="22"/>
      <c r="F95" s="24" t="e">
        <f>+VLOOKUP(E95,Participants!$A$1:$F$798,2,FALSE)</f>
        <v>#N/A</v>
      </c>
      <c r="G95" s="24" t="e">
        <f>+VLOOKUP(E95,Participants!$A$1:$F$798,4,FALSE)</f>
        <v>#N/A</v>
      </c>
      <c r="H95" s="24" t="e">
        <f>+VLOOKUP(E95,Participants!$A$1:$F$798,5,FALSE)</f>
        <v>#N/A</v>
      </c>
      <c r="I95" s="24" t="e">
        <f>+VLOOKUP(E95,Participants!$A$1:$F$798,3,FALSE)</f>
        <v>#N/A</v>
      </c>
      <c r="J95" s="24" t="e">
        <f>+VLOOKUP(E95,Participants!$A$1:$G$798,7,FALSE)</f>
        <v>#N/A</v>
      </c>
      <c r="K95" s="24"/>
      <c r="L95" s="24"/>
    </row>
    <row r="96" spans="1:12" ht="14.25" customHeight="1" x14ac:dyDescent="0.3">
      <c r="A96" s="21" t="s">
        <v>695</v>
      </c>
      <c r="B96" s="22">
        <v>7</v>
      </c>
      <c r="C96" s="22"/>
      <c r="D96" s="22">
        <v>8</v>
      </c>
      <c r="E96" s="22"/>
      <c r="F96" s="24" t="e">
        <f>+VLOOKUP(E96,Participants!$A$1:$F$798,2,FALSE)</f>
        <v>#N/A</v>
      </c>
      <c r="G96" s="24" t="e">
        <f>+VLOOKUP(E96,Participants!$A$1:$F$798,4,FALSE)</f>
        <v>#N/A</v>
      </c>
      <c r="H96" s="24" t="e">
        <f>+VLOOKUP(E96,Participants!$A$1:$F$798,5,FALSE)</f>
        <v>#N/A</v>
      </c>
      <c r="I96" s="24" t="e">
        <f>+VLOOKUP(E96,Participants!$A$1:$F$798,3,FALSE)</f>
        <v>#N/A</v>
      </c>
      <c r="J96" s="24" t="e">
        <f>+VLOOKUP(E96,Participants!$A$1:$G$798,7,FALSE)</f>
        <v>#N/A</v>
      </c>
      <c r="K96" s="24"/>
      <c r="L96" s="24"/>
    </row>
    <row r="97" spans="1:26" ht="14.25" customHeight="1" x14ac:dyDescent="0.3">
      <c r="A97" s="21" t="s">
        <v>695</v>
      </c>
      <c r="B97" s="25">
        <v>10</v>
      </c>
      <c r="C97" s="25"/>
      <c r="D97" s="25">
        <v>7</v>
      </c>
      <c r="E97" s="25"/>
      <c r="F97" s="11" t="e">
        <f>+VLOOKUP(E97,Participants!$A$1:$F$798,2,FALSE)</f>
        <v>#N/A</v>
      </c>
      <c r="G97" s="11" t="e">
        <f>+VLOOKUP(E97,Participants!$A$1:$F$798,4,FALSE)</f>
        <v>#N/A</v>
      </c>
      <c r="H97" s="11" t="e">
        <f>+VLOOKUP(E97,Participants!$A$1:$F$798,5,FALSE)</f>
        <v>#N/A</v>
      </c>
      <c r="I97" s="11" t="e">
        <f>+VLOOKUP(E97,Participants!$A$1:$F$798,3,FALSE)</f>
        <v>#N/A</v>
      </c>
      <c r="J97" s="11" t="e">
        <f>+VLOOKUP(E97,Participants!$A$1:$G$798,7,FALSE)</f>
        <v>#N/A</v>
      </c>
      <c r="K97" s="11"/>
      <c r="L97" s="11"/>
    </row>
    <row r="98" spans="1:26" ht="14.25" customHeight="1" x14ac:dyDescent="0.3">
      <c r="A98" s="21" t="s">
        <v>695</v>
      </c>
      <c r="B98" s="25">
        <v>10</v>
      </c>
      <c r="C98" s="25"/>
      <c r="D98" s="25">
        <v>8</v>
      </c>
      <c r="E98" s="25"/>
      <c r="F98" s="11" t="e">
        <f>+VLOOKUP(E98,Participants!$A$1:$F$798,2,FALSE)</f>
        <v>#N/A</v>
      </c>
      <c r="G98" s="11" t="e">
        <f>+VLOOKUP(E98,Participants!$A$1:$F$798,4,FALSE)</f>
        <v>#N/A</v>
      </c>
      <c r="H98" s="11" t="e">
        <f>+VLOOKUP(E98,Participants!$A$1:$F$798,5,FALSE)</f>
        <v>#N/A</v>
      </c>
      <c r="I98" s="11" t="e">
        <f>+VLOOKUP(E98,Participants!$A$1:$F$798,3,FALSE)</f>
        <v>#N/A</v>
      </c>
      <c r="J98" s="11" t="e">
        <f>+VLOOKUP(E98,Participants!$A$1:$G$798,7,FALSE)</f>
        <v>#N/A</v>
      </c>
      <c r="K98" s="11"/>
      <c r="L98" s="11"/>
    </row>
    <row r="99" spans="1:26" ht="14.25" customHeight="1" x14ac:dyDescent="0.3">
      <c r="A99" s="21" t="s">
        <v>695</v>
      </c>
      <c r="B99" s="22">
        <v>11</v>
      </c>
      <c r="C99" s="22"/>
      <c r="D99" s="22">
        <v>4</v>
      </c>
      <c r="E99" s="22"/>
      <c r="F99" s="24" t="e">
        <f>+VLOOKUP(E99,Participants!$A$1:$F$798,2,FALSE)</f>
        <v>#N/A</v>
      </c>
      <c r="G99" s="24" t="e">
        <f>+VLOOKUP(E99,Participants!$A$1:$F$798,4,FALSE)</f>
        <v>#N/A</v>
      </c>
      <c r="H99" s="24" t="e">
        <f>+VLOOKUP(E99,Participants!$A$1:$F$798,5,FALSE)</f>
        <v>#N/A</v>
      </c>
      <c r="I99" s="24" t="e">
        <f>+VLOOKUP(E99,Participants!$A$1:$F$798,3,FALSE)</f>
        <v>#N/A</v>
      </c>
      <c r="J99" s="24" t="e">
        <f>+VLOOKUP(E99,Participants!$A$1:$G$798,7,FALSE)</f>
        <v>#N/A</v>
      </c>
      <c r="K99" s="24"/>
      <c r="L99" s="24"/>
    </row>
    <row r="100" spans="1:26" ht="14.25" customHeight="1" x14ac:dyDescent="0.3">
      <c r="A100" s="21" t="s">
        <v>695</v>
      </c>
      <c r="B100" s="22">
        <v>11</v>
      </c>
      <c r="C100" s="22"/>
      <c r="D100" s="22">
        <v>5</v>
      </c>
      <c r="E100" s="22"/>
      <c r="F100" s="24" t="e">
        <f>+VLOOKUP(E100,Participants!$A$1:$F$798,2,FALSE)</f>
        <v>#N/A</v>
      </c>
      <c r="G100" s="24" t="e">
        <f>+VLOOKUP(E100,Participants!$A$1:$F$798,4,FALSE)</f>
        <v>#N/A</v>
      </c>
      <c r="H100" s="24" t="e">
        <f>+VLOOKUP(E100,Participants!$A$1:$F$798,5,FALSE)</f>
        <v>#N/A</v>
      </c>
      <c r="I100" s="24" t="e">
        <f>+VLOOKUP(E100,Participants!$A$1:$F$798,3,FALSE)</f>
        <v>#N/A</v>
      </c>
      <c r="J100" s="24" t="e">
        <f>+VLOOKUP(E100,Participants!$A$1:$G$798,7,FALSE)</f>
        <v>#N/A</v>
      </c>
      <c r="K100" s="24"/>
      <c r="L100" s="24"/>
    </row>
    <row r="101" spans="1:26" ht="14.25" customHeight="1" x14ac:dyDescent="0.3">
      <c r="A101" s="21" t="s">
        <v>695</v>
      </c>
      <c r="B101" s="22">
        <v>11</v>
      </c>
      <c r="C101" s="22"/>
      <c r="D101" s="22">
        <v>6</v>
      </c>
      <c r="E101" s="22"/>
      <c r="F101" s="24" t="e">
        <f>+VLOOKUP(E101,Participants!$A$1:$F$798,2,FALSE)</f>
        <v>#N/A</v>
      </c>
      <c r="G101" s="24" t="e">
        <f>+VLOOKUP(E101,Participants!$A$1:$F$798,4,FALSE)</f>
        <v>#N/A</v>
      </c>
      <c r="H101" s="24" t="e">
        <f>+VLOOKUP(E101,Participants!$A$1:$F$798,5,FALSE)</f>
        <v>#N/A</v>
      </c>
      <c r="I101" s="24" t="e">
        <f>+VLOOKUP(E101,Participants!$A$1:$F$798,3,FALSE)</f>
        <v>#N/A</v>
      </c>
      <c r="J101" s="24" t="e">
        <f>+VLOOKUP(E101,Participants!$A$1:$G$798,7,FALSE)</f>
        <v>#N/A</v>
      </c>
      <c r="K101" s="24"/>
      <c r="L101" s="24"/>
    </row>
    <row r="102" spans="1:26" ht="14.25" customHeight="1" x14ac:dyDescent="0.3">
      <c r="A102" s="21" t="s">
        <v>695</v>
      </c>
      <c r="B102" s="22">
        <v>11</v>
      </c>
      <c r="C102" s="22"/>
      <c r="D102" s="22">
        <v>7</v>
      </c>
      <c r="E102" s="22"/>
      <c r="F102" s="24" t="e">
        <f>+VLOOKUP(E102,Participants!$A$1:$F$798,2,FALSE)</f>
        <v>#N/A</v>
      </c>
      <c r="G102" s="24" t="e">
        <f>+VLOOKUP(E102,Participants!$A$1:$F$798,4,FALSE)</f>
        <v>#N/A</v>
      </c>
      <c r="H102" s="24" t="e">
        <f>+VLOOKUP(E102,Participants!$A$1:$F$798,5,FALSE)</f>
        <v>#N/A</v>
      </c>
      <c r="I102" s="24" t="e">
        <f>+VLOOKUP(E102,Participants!$A$1:$F$798,3,FALSE)</f>
        <v>#N/A</v>
      </c>
      <c r="J102" s="24" t="e">
        <f>+VLOOKUP(E102,Participants!$A$1:$G$798,7,FALSE)</f>
        <v>#N/A</v>
      </c>
      <c r="K102" s="24"/>
      <c r="L102" s="24"/>
    </row>
    <row r="103" spans="1:26" ht="14.25" customHeight="1" x14ac:dyDescent="0.3">
      <c r="A103" s="21" t="s">
        <v>695</v>
      </c>
      <c r="B103" s="22">
        <v>11</v>
      </c>
      <c r="C103" s="22"/>
      <c r="D103" s="22">
        <v>8</v>
      </c>
      <c r="E103" s="22"/>
      <c r="F103" s="24" t="e">
        <f>+VLOOKUP(E103,Participants!$A$1:$F$798,2,FALSE)</f>
        <v>#N/A</v>
      </c>
      <c r="G103" s="24" t="e">
        <f>+VLOOKUP(E103,Participants!$A$1:$F$798,4,FALSE)</f>
        <v>#N/A</v>
      </c>
      <c r="H103" s="24" t="e">
        <f>+VLOOKUP(E103,Participants!$A$1:$F$798,5,FALSE)</f>
        <v>#N/A</v>
      </c>
      <c r="I103" s="24" t="e">
        <f>+VLOOKUP(E103,Participants!$A$1:$F$798,3,FALSE)</f>
        <v>#N/A</v>
      </c>
      <c r="J103" s="24" t="e">
        <f>+VLOOKUP(E103,Participants!$A$1:$G$798,7,FALSE)</f>
        <v>#N/A</v>
      </c>
      <c r="K103" s="24"/>
      <c r="L103" s="24"/>
    </row>
    <row r="104" spans="1:26" ht="14.25" customHeight="1" x14ac:dyDescent="0.3">
      <c r="A104" s="21" t="s">
        <v>695</v>
      </c>
      <c r="B104" s="25">
        <v>12</v>
      </c>
      <c r="C104" s="25"/>
      <c r="D104" s="25">
        <v>8</v>
      </c>
      <c r="E104" s="25"/>
      <c r="F104" s="11" t="e">
        <f>+VLOOKUP(E104,Participants!$A$1:$F$798,2,FALSE)</f>
        <v>#N/A</v>
      </c>
      <c r="G104" s="11" t="e">
        <f>+VLOOKUP(E104,Participants!$A$1:$F$798,4,FALSE)</f>
        <v>#N/A</v>
      </c>
      <c r="H104" s="11" t="e">
        <f>+VLOOKUP(E104,Participants!$A$1:$F$798,5,FALSE)</f>
        <v>#N/A</v>
      </c>
      <c r="I104" s="11" t="e">
        <f>+VLOOKUP(E104,Participants!$A$1:$F$798,3,FALSE)</f>
        <v>#N/A</v>
      </c>
      <c r="J104" s="11" t="e">
        <f>+VLOOKUP(E104,Participants!$A$1:$G$798,7,FALSE)</f>
        <v>#N/A</v>
      </c>
      <c r="K104" s="11"/>
      <c r="L104" s="11"/>
    </row>
    <row r="105" spans="1:26" ht="14.25" customHeight="1" x14ac:dyDescent="0.3">
      <c r="A105" s="21" t="s">
        <v>695</v>
      </c>
      <c r="B105" s="22">
        <v>13</v>
      </c>
      <c r="C105" s="22"/>
      <c r="D105" s="22">
        <v>8</v>
      </c>
      <c r="E105" s="22"/>
      <c r="F105" s="24" t="e">
        <f>+VLOOKUP(E105,Participants!$A$1:$F$798,2,FALSE)</f>
        <v>#N/A</v>
      </c>
      <c r="G105" s="24" t="e">
        <f>+VLOOKUP(E105,Participants!$A$1:$F$798,4,FALSE)</f>
        <v>#N/A</v>
      </c>
      <c r="H105" s="24" t="e">
        <f>+VLOOKUP(E105,Participants!$A$1:$F$798,5,FALSE)</f>
        <v>#N/A</v>
      </c>
      <c r="I105" s="24" t="e">
        <f>+VLOOKUP(E105,Participants!$A$1:$F$798,3,FALSE)</f>
        <v>#N/A</v>
      </c>
      <c r="J105" s="24" t="e">
        <f>+VLOOKUP(E105,Participants!$A$1:$G$798,7,FALSE)</f>
        <v>#N/A</v>
      </c>
      <c r="K105" s="24"/>
      <c r="L105" s="24"/>
    </row>
    <row r="106" spans="1:26" ht="14.25" customHeight="1" x14ac:dyDescent="0.25">
      <c r="B106" s="29"/>
      <c r="C106" s="30"/>
      <c r="E106" s="27"/>
    </row>
    <row r="107" spans="1:26" ht="14.25" customHeight="1" x14ac:dyDescent="0.25">
      <c r="B107" s="29"/>
      <c r="C107" s="30"/>
      <c r="E107" s="27"/>
    </row>
    <row r="108" spans="1:26" ht="14.25" customHeight="1" x14ac:dyDescent="0.25">
      <c r="B108" s="31" t="s">
        <v>673</v>
      </c>
      <c r="C108" s="31" t="s">
        <v>235</v>
      </c>
      <c r="D108" s="31" t="s">
        <v>15</v>
      </c>
      <c r="E108" s="31" t="s">
        <v>18</v>
      </c>
      <c r="F108" s="31" t="s">
        <v>24</v>
      </c>
      <c r="G108" s="31" t="s">
        <v>27</v>
      </c>
      <c r="H108" s="31" t="s">
        <v>21</v>
      </c>
      <c r="I108" s="31" t="s">
        <v>674</v>
      </c>
      <c r="J108" s="31" t="s">
        <v>675</v>
      </c>
      <c r="K108" s="31" t="s">
        <v>33</v>
      </c>
      <c r="L108" s="31" t="s">
        <v>36</v>
      </c>
      <c r="M108" s="31" t="s">
        <v>54</v>
      </c>
      <c r="N108" s="31" t="s">
        <v>42</v>
      </c>
      <c r="O108" s="31" t="s">
        <v>48</v>
      </c>
      <c r="P108" s="31" t="s">
        <v>63</v>
      </c>
      <c r="Q108" s="31" t="s">
        <v>57</v>
      </c>
      <c r="R108" s="31" t="s">
        <v>592</v>
      </c>
      <c r="S108" s="31" t="s">
        <v>66</v>
      </c>
      <c r="T108" s="31" t="s">
        <v>69</v>
      </c>
      <c r="U108" s="31" t="s">
        <v>676</v>
      </c>
      <c r="V108" s="31" t="s">
        <v>677</v>
      </c>
      <c r="W108" s="31" t="s">
        <v>678</v>
      </c>
      <c r="X108" s="32" t="s">
        <v>10</v>
      </c>
      <c r="Y108" s="31" t="s">
        <v>45</v>
      </c>
      <c r="Z108" s="33" t="s">
        <v>679</v>
      </c>
    </row>
    <row r="109" spans="1:26" ht="14.25" customHeight="1" x14ac:dyDescent="0.25">
      <c r="A109" s="7" t="s">
        <v>180</v>
      </c>
      <c r="B109" s="7">
        <f t="shared" ref="B109:Y109" si="0">+SUMIFS($L$2:$L$105,$J$2:$J$105,$A109,$G$2:$G$105,B$108)</f>
        <v>0</v>
      </c>
      <c r="C109" s="7">
        <f t="shared" si="0"/>
        <v>0</v>
      </c>
      <c r="D109" s="7">
        <f t="shared" si="0"/>
        <v>0</v>
      </c>
      <c r="E109" s="7">
        <f t="shared" si="0"/>
        <v>18</v>
      </c>
      <c r="F109" s="7">
        <f t="shared" si="0"/>
        <v>0</v>
      </c>
      <c r="G109" s="7">
        <f t="shared" si="0"/>
        <v>0</v>
      </c>
      <c r="H109" s="7">
        <f t="shared" si="0"/>
        <v>0</v>
      </c>
      <c r="I109" s="7">
        <f t="shared" si="0"/>
        <v>0</v>
      </c>
      <c r="J109" s="7">
        <f t="shared" si="0"/>
        <v>0</v>
      </c>
      <c r="K109" s="7">
        <f t="shared" si="0"/>
        <v>0</v>
      </c>
      <c r="L109" s="7">
        <f t="shared" si="0"/>
        <v>8</v>
      </c>
      <c r="M109" s="7">
        <f t="shared" si="0"/>
        <v>0</v>
      </c>
      <c r="N109" s="7">
        <f t="shared" si="0"/>
        <v>0</v>
      </c>
      <c r="O109" s="7">
        <f t="shared" si="0"/>
        <v>6</v>
      </c>
      <c r="P109" s="7">
        <f t="shared" si="0"/>
        <v>0</v>
      </c>
      <c r="Q109" s="7">
        <f t="shared" si="0"/>
        <v>0</v>
      </c>
      <c r="R109" s="7">
        <f t="shared" si="0"/>
        <v>5</v>
      </c>
      <c r="S109" s="7">
        <f t="shared" si="0"/>
        <v>0</v>
      </c>
      <c r="T109" s="7">
        <f t="shared" si="0"/>
        <v>0</v>
      </c>
      <c r="U109" s="7">
        <f t="shared" si="0"/>
        <v>0</v>
      </c>
      <c r="V109" s="7">
        <f t="shared" si="0"/>
        <v>0</v>
      </c>
      <c r="W109" s="7">
        <f t="shared" si="0"/>
        <v>0</v>
      </c>
      <c r="X109" s="7">
        <f t="shared" si="0"/>
        <v>2</v>
      </c>
      <c r="Y109" s="7">
        <f t="shared" si="0"/>
        <v>0</v>
      </c>
      <c r="Z109" s="7">
        <f t="shared" ref="Z109:Z112" si="1">SUM(C109:Y109)</f>
        <v>39</v>
      </c>
    </row>
    <row r="110" spans="1:26" ht="14.25" customHeight="1" x14ac:dyDescent="0.25">
      <c r="A110" s="7" t="s">
        <v>166</v>
      </c>
      <c r="B110" s="7">
        <f t="shared" ref="B110:Y110" si="2">+SUMIFS($L$2:$L$105,$J$2:$J$105,$A110,$G$2:$G$105,B$108)</f>
        <v>0</v>
      </c>
      <c r="C110" s="7">
        <f t="shared" si="2"/>
        <v>0</v>
      </c>
      <c r="D110" s="7">
        <f t="shared" si="2"/>
        <v>0</v>
      </c>
      <c r="E110" s="7">
        <f t="shared" si="2"/>
        <v>15</v>
      </c>
      <c r="F110" s="7">
        <f t="shared" si="2"/>
        <v>0</v>
      </c>
      <c r="G110" s="7">
        <f t="shared" si="2"/>
        <v>0</v>
      </c>
      <c r="H110" s="7">
        <f t="shared" si="2"/>
        <v>0</v>
      </c>
      <c r="I110" s="7">
        <f t="shared" si="2"/>
        <v>0</v>
      </c>
      <c r="J110" s="7">
        <f t="shared" si="2"/>
        <v>0</v>
      </c>
      <c r="K110" s="7">
        <f t="shared" si="2"/>
        <v>0</v>
      </c>
      <c r="L110" s="7">
        <f t="shared" si="2"/>
        <v>1</v>
      </c>
      <c r="M110" s="7">
        <f t="shared" si="2"/>
        <v>0</v>
      </c>
      <c r="N110" s="7">
        <f t="shared" si="2"/>
        <v>0</v>
      </c>
      <c r="O110" s="7">
        <f t="shared" si="2"/>
        <v>8</v>
      </c>
      <c r="P110" s="7">
        <f t="shared" si="2"/>
        <v>0</v>
      </c>
      <c r="Q110" s="7">
        <f t="shared" si="2"/>
        <v>0</v>
      </c>
      <c r="R110" s="7">
        <f t="shared" si="2"/>
        <v>0</v>
      </c>
      <c r="S110" s="7">
        <f t="shared" si="2"/>
        <v>0</v>
      </c>
      <c r="T110" s="7">
        <f t="shared" si="2"/>
        <v>0</v>
      </c>
      <c r="U110" s="7">
        <f t="shared" si="2"/>
        <v>0</v>
      </c>
      <c r="V110" s="7">
        <f t="shared" si="2"/>
        <v>0</v>
      </c>
      <c r="W110" s="7">
        <f t="shared" si="2"/>
        <v>0</v>
      </c>
      <c r="X110" s="7">
        <f t="shared" si="2"/>
        <v>15</v>
      </c>
      <c r="Y110" s="7">
        <f t="shared" si="2"/>
        <v>0</v>
      </c>
      <c r="Z110" s="7">
        <f t="shared" si="1"/>
        <v>39</v>
      </c>
    </row>
    <row r="111" spans="1:26" ht="14.25" customHeight="1" x14ac:dyDescent="0.25">
      <c r="A111" s="7" t="s">
        <v>216</v>
      </c>
      <c r="B111" s="7">
        <f t="shared" ref="B111:Y111" si="3">+SUMIFS($L$2:$L$105,$J$2:$J$105,$A111,$G$2:$G$105,B$108)</f>
        <v>0</v>
      </c>
      <c r="C111" s="7">
        <f t="shared" si="3"/>
        <v>0</v>
      </c>
      <c r="D111" s="7">
        <f t="shared" si="3"/>
        <v>0</v>
      </c>
      <c r="E111" s="7">
        <f t="shared" si="3"/>
        <v>8</v>
      </c>
      <c r="F111" s="7">
        <f t="shared" si="3"/>
        <v>0</v>
      </c>
      <c r="G111" s="7">
        <f t="shared" si="3"/>
        <v>0</v>
      </c>
      <c r="H111" s="7">
        <f t="shared" si="3"/>
        <v>0</v>
      </c>
      <c r="I111" s="7">
        <f t="shared" si="3"/>
        <v>0</v>
      </c>
      <c r="J111" s="7">
        <f t="shared" si="3"/>
        <v>0</v>
      </c>
      <c r="K111" s="7">
        <f t="shared" si="3"/>
        <v>0</v>
      </c>
      <c r="L111" s="7">
        <f t="shared" si="3"/>
        <v>3</v>
      </c>
      <c r="M111" s="7">
        <f t="shared" si="3"/>
        <v>0</v>
      </c>
      <c r="N111" s="7">
        <f t="shared" si="3"/>
        <v>0</v>
      </c>
      <c r="O111" s="7">
        <f t="shared" si="3"/>
        <v>0</v>
      </c>
      <c r="P111" s="7">
        <f t="shared" si="3"/>
        <v>0</v>
      </c>
      <c r="Q111" s="7">
        <f t="shared" si="3"/>
        <v>25</v>
      </c>
      <c r="R111" s="7">
        <f t="shared" si="3"/>
        <v>0</v>
      </c>
      <c r="S111" s="7">
        <f t="shared" si="3"/>
        <v>0</v>
      </c>
      <c r="T111" s="7">
        <f t="shared" si="3"/>
        <v>0</v>
      </c>
      <c r="U111" s="7">
        <f t="shared" si="3"/>
        <v>0</v>
      </c>
      <c r="V111" s="7">
        <f t="shared" si="3"/>
        <v>0</v>
      </c>
      <c r="W111" s="7">
        <f t="shared" si="3"/>
        <v>0</v>
      </c>
      <c r="X111" s="7">
        <f t="shared" si="3"/>
        <v>3</v>
      </c>
      <c r="Y111" s="7">
        <f t="shared" si="3"/>
        <v>0</v>
      </c>
      <c r="Z111" s="7">
        <f t="shared" si="1"/>
        <v>39</v>
      </c>
    </row>
    <row r="112" spans="1:26" ht="14.25" customHeight="1" x14ac:dyDescent="0.25">
      <c r="A112" s="7" t="s">
        <v>197</v>
      </c>
      <c r="B112" s="7">
        <f t="shared" ref="B112:Y112" si="4">+SUMIFS($L$2:$L$105,$J$2:$J$105,$A112,$G$2:$G$105,B$108)</f>
        <v>0</v>
      </c>
      <c r="C112" s="7">
        <f t="shared" si="4"/>
        <v>0</v>
      </c>
      <c r="D112" s="7">
        <f t="shared" si="4"/>
        <v>0</v>
      </c>
      <c r="E112" s="7">
        <f t="shared" si="4"/>
        <v>12</v>
      </c>
      <c r="F112" s="7">
        <f t="shared" si="4"/>
        <v>0</v>
      </c>
      <c r="G112" s="7">
        <f t="shared" si="4"/>
        <v>0</v>
      </c>
      <c r="H112" s="7">
        <f t="shared" si="4"/>
        <v>0</v>
      </c>
      <c r="I112" s="7">
        <f t="shared" si="4"/>
        <v>0</v>
      </c>
      <c r="J112" s="7">
        <f t="shared" si="4"/>
        <v>0</v>
      </c>
      <c r="K112" s="7">
        <f t="shared" si="4"/>
        <v>0</v>
      </c>
      <c r="L112" s="7">
        <f t="shared" si="4"/>
        <v>6</v>
      </c>
      <c r="M112" s="7">
        <f t="shared" si="4"/>
        <v>0</v>
      </c>
      <c r="N112" s="7">
        <f t="shared" si="4"/>
        <v>0</v>
      </c>
      <c r="O112" s="7">
        <f t="shared" si="4"/>
        <v>5</v>
      </c>
      <c r="P112" s="7">
        <f t="shared" si="4"/>
        <v>0</v>
      </c>
      <c r="Q112" s="7">
        <f t="shared" si="4"/>
        <v>4</v>
      </c>
      <c r="R112" s="7">
        <f t="shared" si="4"/>
        <v>0</v>
      </c>
      <c r="S112" s="7">
        <f t="shared" si="4"/>
        <v>0</v>
      </c>
      <c r="T112" s="7">
        <f t="shared" si="4"/>
        <v>0</v>
      </c>
      <c r="U112" s="7">
        <f t="shared" si="4"/>
        <v>0</v>
      </c>
      <c r="V112" s="7">
        <f t="shared" si="4"/>
        <v>0</v>
      </c>
      <c r="W112" s="7">
        <f t="shared" si="4"/>
        <v>0</v>
      </c>
      <c r="X112" s="7">
        <f t="shared" si="4"/>
        <v>12</v>
      </c>
      <c r="Y112" s="7">
        <f t="shared" si="4"/>
        <v>0</v>
      </c>
      <c r="Z112" s="7">
        <f t="shared" si="1"/>
        <v>39</v>
      </c>
    </row>
  </sheetData>
  <autoFilter ref="A1:Z105" xr:uid="{00000000-0009-0000-0000-000003000000}"/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9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21" x14ac:dyDescent="0.35">
      <c r="A1" s="50" t="s">
        <v>778</v>
      </c>
      <c r="B1" s="50" t="s">
        <v>657</v>
      </c>
      <c r="C1" s="50" t="s">
        <v>658</v>
      </c>
      <c r="D1" s="51" t="s">
        <v>659</v>
      </c>
      <c r="E1" s="50" t="s">
        <v>660</v>
      </c>
      <c r="F1" s="50" t="s">
        <v>1</v>
      </c>
      <c r="G1" s="50" t="s">
        <v>3</v>
      </c>
      <c r="H1" s="50" t="s">
        <v>661</v>
      </c>
      <c r="I1" s="50" t="s">
        <v>2</v>
      </c>
      <c r="J1" s="50" t="s">
        <v>5</v>
      </c>
      <c r="K1" s="50" t="s">
        <v>662</v>
      </c>
      <c r="L1" s="50" t="s">
        <v>663</v>
      </c>
    </row>
    <row r="2" spans="1:12" ht="14.25" customHeight="1" x14ac:dyDescent="0.35">
      <c r="A2" s="50" t="s">
        <v>778</v>
      </c>
      <c r="B2" s="25">
        <v>1</v>
      </c>
      <c r="C2" s="25" t="s">
        <v>779</v>
      </c>
      <c r="D2" s="52"/>
      <c r="E2" s="25">
        <v>207</v>
      </c>
      <c r="F2" s="11" t="str">
        <f>+VLOOKUP(E2,Participants!$A$1:$F$798,2,FALSE)</f>
        <v>Liam Ginsburg</v>
      </c>
      <c r="G2" s="11" t="str">
        <f>+VLOOKUP(E2,Participants!$A$1:$F$798,4,FALSE)</f>
        <v>STL</v>
      </c>
      <c r="H2" s="11" t="str">
        <f>+VLOOKUP(E2,Participants!$A$1:$F$798,5,FALSE)</f>
        <v>M</v>
      </c>
      <c r="I2" s="11">
        <f>+VLOOKUP(E2,Participants!$A$1:$F$798,3,FALSE)</f>
        <v>6</v>
      </c>
      <c r="J2" s="11" t="str">
        <f>+VLOOKUP(E2,Participants!$A$1:$G$798,7,FALSE)</f>
        <v>JV BOYS</v>
      </c>
      <c r="K2" s="11">
        <v>1</v>
      </c>
      <c r="L2" s="11">
        <v>10</v>
      </c>
    </row>
    <row r="3" spans="1:12" ht="14.25" customHeight="1" x14ac:dyDescent="0.35">
      <c r="A3" s="50" t="s">
        <v>778</v>
      </c>
      <c r="B3" s="25">
        <v>1</v>
      </c>
      <c r="C3" s="25" t="s">
        <v>780</v>
      </c>
      <c r="D3" s="52"/>
      <c r="E3" s="25">
        <v>208</v>
      </c>
      <c r="F3" s="11" t="str">
        <f>+VLOOKUP(E3,Participants!$A$1:$F$798,2,FALSE)</f>
        <v>Jake Kaufmann</v>
      </c>
      <c r="G3" s="11" t="str">
        <f>+VLOOKUP(E3,Participants!$A$1:$F$798,4,FALSE)</f>
        <v>STL</v>
      </c>
      <c r="H3" s="11" t="str">
        <f>+VLOOKUP(E3,Participants!$A$1:$F$798,5,FALSE)</f>
        <v>M</v>
      </c>
      <c r="I3" s="11">
        <f>+VLOOKUP(E3,Participants!$A$1:$F$798,3,FALSE)</f>
        <v>5</v>
      </c>
      <c r="J3" s="11" t="str">
        <f>+VLOOKUP(E3,Participants!$A$1:$G$798,7,FALSE)</f>
        <v>JV BOYS</v>
      </c>
      <c r="K3" s="11">
        <v>2</v>
      </c>
      <c r="L3" s="11">
        <v>8</v>
      </c>
    </row>
    <row r="4" spans="1:12" ht="14.25" customHeight="1" x14ac:dyDescent="0.35">
      <c r="A4" s="50" t="s">
        <v>778</v>
      </c>
      <c r="B4" s="25">
        <v>1</v>
      </c>
      <c r="C4" s="25" t="s">
        <v>781</v>
      </c>
      <c r="D4" s="52"/>
      <c r="E4" s="24">
        <v>217</v>
      </c>
      <c r="F4" s="11" t="str">
        <f>+VLOOKUP(E4,Participants!$A$1:$F$798,2,FALSE)</f>
        <v>Andrew Toth</v>
      </c>
      <c r="G4" s="11" t="str">
        <f>+VLOOKUP(E4,Participants!$A$1:$F$798,4,FALSE)</f>
        <v>STL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3</v>
      </c>
      <c r="L4" s="11">
        <v>6</v>
      </c>
    </row>
    <row r="5" spans="1:12" ht="14.25" customHeight="1" x14ac:dyDescent="0.35">
      <c r="A5" s="50" t="s">
        <v>778</v>
      </c>
      <c r="B5" s="25">
        <v>1</v>
      </c>
      <c r="C5" s="25" t="s">
        <v>782</v>
      </c>
      <c r="D5" s="52"/>
      <c r="E5" s="25">
        <v>884</v>
      </c>
      <c r="F5" s="11" t="str">
        <f>+VLOOKUP(E5,Participants!$A$1:$F$798,2,FALSE)</f>
        <v>Christian Kim</v>
      </c>
      <c r="G5" s="11" t="str">
        <f>+VLOOKUP(E5,Participants!$A$1:$F$798,4,FALSE)</f>
        <v>GAA</v>
      </c>
      <c r="H5" s="11" t="str">
        <f>+VLOOKUP(E5,Participants!$A$1:$F$798,5,FALSE)</f>
        <v>M</v>
      </c>
      <c r="I5" s="11">
        <f>+VLOOKUP(E5,Participants!$A$1:$F$798,3,FALSE)</f>
        <v>6</v>
      </c>
      <c r="J5" s="11" t="str">
        <f>+VLOOKUP(E5,Participants!$A$1:$G$798,7,FALSE)</f>
        <v>JV BOYS</v>
      </c>
      <c r="K5" s="11">
        <v>4</v>
      </c>
      <c r="L5" s="11">
        <v>5</v>
      </c>
    </row>
    <row r="6" spans="1:12" ht="14.25" customHeight="1" x14ac:dyDescent="0.35">
      <c r="A6" s="50" t="s">
        <v>778</v>
      </c>
      <c r="B6" s="25">
        <v>1</v>
      </c>
      <c r="C6" s="25" t="s">
        <v>783</v>
      </c>
      <c r="D6" s="52"/>
      <c r="E6" s="25">
        <v>1047</v>
      </c>
      <c r="F6" s="11" t="str">
        <f>+VLOOKUP(E6,Participants!$A$1:$F$798,2,FALSE)</f>
        <v>Liam Schneider</v>
      </c>
      <c r="G6" s="11" t="str">
        <f>+VLOOKUP(E6,Participants!$A$1:$F$798,4,FALSE)</f>
        <v>JFK</v>
      </c>
      <c r="H6" s="11" t="str">
        <f>+VLOOKUP(E6,Participants!$A$1:$F$798,5,FALSE)</f>
        <v>M</v>
      </c>
      <c r="I6" s="11">
        <f>+VLOOKUP(E6,Participants!$A$1:$F$798,3,FALSE)</f>
        <v>5</v>
      </c>
      <c r="J6" s="11" t="str">
        <f>+VLOOKUP(E6,Participants!$A$1:$G$798,7,FALSE)</f>
        <v>JV BOYS</v>
      </c>
      <c r="K6" s="11">
        <v>5</v>
      </c>
      <c r="L6" s="11">
        <v>4</v>
      </c>
    </row>
    <row r="7" spans="1:12" ht="14.25" customHeight="1" x14ac:dyDescent="0.35">
      <c r="A7" s="50" t="s">
        <v>778</v>
      </c>
      <c r="B7" s="25">
        <v>1</v>
      </c>
      <c r="C7" s="25" t="s">
        <v>784</v>
      </c>
      <c r="D7" s="52"/>
      <c r="E7" s="25">
        <v>877</v>
      </c>
      <c r="F7" s="11" t="str">
        <f>+VLOOKUP(E7,Participants!$A$1:$F$798,2,FALSE)</f>
        <v>William Batts</v>
      </c>
      <c r="G7" s="11" t="str">
        <f>+VLOOKUP(E7,Participants!$A$1:$F$798,4,FALSE)</f>
        <v>GAA</v>
      </c>
      <c r="H7" s="11" t="str">
        <f>+VLOOKUP(E7,Participants!$A$1:$F$798,5,FALSE)</f>
        <v>M</v>
      </c>
      <c r="I7" s="11">
        <f>+VLOOKUP(E7,Participants!$A$1:$F$798,3,FALSE)</f>
        <v>5</v>
      </c>
      <c r="J7" s="11" t="str">
        <f>+VLOOKUP(E7,Participants!$A$1:$G$798,7,FALSE)</f>
        <v>JV BOYS</v>
      </c>
      <c r="K7" s="11">
        <v>6</v>
      </c>
      <c r="L7" s="11">
        <v>3</v>
      </c>
    </row>
    <row r="8" spans="1:12" ht="14.25" customHeight="1" x14ac:dyDescent="0.35">
      <c r="A8" s="50" t="s">
        <v>778</v>
      </c>
      <c r="B8" s="25">
        <v>1</v>
      </c>
      <c r="C8" s="25" t="s">
        <v>785</v>
      </c>
      <c r="D8" s="52"/>
      <c r="E8" s="25">
        <v>889</v>
      </c>
      <c r="F8" s="11" t="str">
        <f>+VLOOKUP(E8,Participants!$A$1:$F$798,2,FALSE)</f>
        <v>Regan Barry</v>
      </c>
      <c r="G8" s="11" t="str">
        <f>+VLOOKUP(E8,Participants!$A$1:$F$798,4,FALSE)</f>
        <v>GAA</v>
      </c>
      <c r="H8" s="11" t="str">
        <f>+VLOOKUP(E8,Participants!$A$1:$F$798,5,FALSE)</f>
        <v>F</v>
      </c>
      <c r="I8" s="11">
        <f>+VLOOKUP(E8,Participants!$A$1:$F$798,3,FALSE)</f>
        <v>5</v>
      </c>
      <c r="J8" s="11" t="str">
        <f>+VLOOKUP(E8,Participants!$A$1:$G$798,7,FALSE)</f>
        <v>JV GIRLS</v>
      </c>
      <c r="K8" s="11">
        <v>1</v>
      </c>
      <c r="L8" s="11">
        <v>10</v>
      </c>
    </row>
    <row r="9" spans="1:12" ht="14.25" customHeight="1" x14ac:dyDescent="0.35">
      <c r="A9" s="50" t="s">
        <v>778</v>
      </c>
      <c r="B9" s="25">
        <v>1</v>
      </c>
      <c r="C9" s="25" t="s">
        <v>786</v>
      </c>
      <c r="D9" s="52"/>
      <c r="E9" s="25">
        <v>233</v>
      </c>
      <c r="F9" s="11" t="str">
        <f>+VLOOKUP(E9,Participants!$A$1:$F$798,2,FALSE)</f>
        <v>Anna Valotta</v>
      </c>
      <c r="G9" s="11" t="str">
        <f>+VLOOKUP(E9,Participants!$A$1:$F$798,4,FALSE)</f>
        <v>STL</v>
      </c>
      <c r="H9" s="11" t="str">
        <f>+VLOOKUP(E9,Participants!$A$1:$F$798,5,FALSE)</f>
        <v>F</v>
      </c>
      <c r="I9" s="11">
        <f>+VLOOKUP(E9,Participants!$A$1:$F$798,3,FALSE)</f>
        <v>5</v>
      </c>
      <c r="J9" s="11" t="str">
        <f>+VLOOKUP(E9,Participants!$A$1:$G$798,7,FALSE)</f>
        <v>JV GIRLS</v>
      </c>
      <c r="K9" s="11">
        <v>2</v>
      </c>
      <c r="L9" s="11">
        <v>8</v>
      </c>
    </row>
    <row r="10" spans="1:12" ht="14.25" customHeight="1" x14ac:dyDescent="0.35">
      <c r="A10" s="50" t="s">
        <v>778</v>
      </c>
      <c r="B10" s="25">
        <v>1</v>
      </c>
      <c r="C10" s="25" t="s">
        <v>787</v>
      </c>
      <c r="D10" s="52"/>
      <c r="E10" s="25">
        <v>310</v>
      </c>
      <c r="F10" s="11" t="str">
        <f>+VLOOKUP(E10,Participants!$A$1:$F$798,2,FALSE)</f>
        <v>Fiona Lim</v>
      </c>
      <c r="G10" s="11" t="str">
        <f>+VLOOKUP(E10,Participants!$A$1:$F$798,4,FALSE)</f>
        <v>AAG</v>
      </c>
      <c r="H10" s="11" t="str">
        <f>+VLOOKUP(E10,Participants!$A$1:$F$798,5,FALSE)</f>
        <v>F</v>
      </c>
      <c r="I10" s="11">
        <f>+VLOOKUP(E10,Participants!$A$1:$F$798,3,FALSE)</f>
        <v>6</v>
      </c>
      <c r="J10" s="11" t="str">
        <f>+VLOOKUP(E10,Participants!$A$1:$G$798,7,FALSE)</f>
        <v>JV GIRLS</v>
      </c>
      <c r="K10" s="11">
        <v>3</v>
      </c>
      <c r="L10" s="11">
        <v>6</v>
      </c>
    </row>
    <row r="11" spans="1:12" ht="14.25" customHeight="1" x14ac:dyDescent="0.35">
      <c r="A11" s="50" t="s">
        <v>778</v>
      </c>
      <c r="B11" s="25">
        <v>1</v>
      </c>
      <c r="C11" s="25" t="s">
        <v>788</v>
      </c>
      <c r="D11" s="52"/>
      <c r="E11" s="25">
        <v>893</v>
      </c>
      <c r="F11" s="11" t="str">
        <f>+VLOOKUP(E11,Participants!$A$1:$F$798,2,FALSE)</f>
        <v>Julia Fuchs</v>
      </c>
      <c r="G11" s="11" t="str">
        <f>+VLOOKUP(E11,Participants!$A$1:$F$798,4,FALSE)</f>
        <v>GAA</v>
      </c>
      <c r="H11" s="11" t="str">
        <f>+VLOOKUP(E11,Participants!$A$1:$F$798,5,FALSE)</f>
        <v>F</v>
      </c>
      <c r="I11" s="11">
        <f>+VLOOKUP(E11,Participants!$A$1:$F$798,3,FALSE)</f>
        <v>6</v>
      </c>
      <c r="J11" s="11" t="str">
        <f>+VLOOKUP(E11,Participants!$A$1:$G$798,7,FALSE)</f>
        <v>JV GIRLS</v>
      </c>
      <c r="K11" s="11">
        <v>4</v>
      </c>
      <c r="L11" s="11">
        <v>5</v>
      </c>
    </row>
    <row r="12" spans="1:12" ht="14.25" customHeight="1" x14ac:dyDescent="0.35">
      <c r="A12" s="50" t="s">
        <v>778</v>
      </c>
      <c r="B12" s="25">
        <v>1</v>
      </c>
      <c r="C12" s="25" t="s">
        <v>789</v>
      </c>
      <c r="D12" s="52"/>
      <c r="E12" s="25">
        <v>225</v>
      </c>
      <c r="F12" s="11" t="str">
        <f>+VLOOKUP(E12,Participants!$A$1:$F$798,2,FALSE)</f>
        <v>Ellie McNamara</v>
      </c>
      <c r="G12" s="11" t="str">
        <f>+VLOOKUP(E12,Participants!$A$1:$F$798,4,FALSE)</f>
        <v>STL</v>
      </c>
      <c r="H12" s="11" t="str">
        <f>+VLOOKUP(E12,Participants!$A$1:$F$798,5,FALSE)</f>
        <v>F</v>
      </c>
      <c r="I12" s="11">
        <f>+VLOOKUP(E12,Participants!$A$1:$F$798,3,FALSE)</f>
        <v>5</v>
      </c>
      <c r="J12" s="11" t="str">
        <f>+VLOOKUP(E12,Participants!$A$1:$G$798,7,FALSE)</f>
        <v>JV GIRLS</v>
      </c>
      <c r="K12" s="11">
        <v>5</v>
      </c>
      <c r="L12" s="11">
        <v>4</v>
      </c>
    </row>
    <row r="13" spans="1:12" ht="14.25" customHeight="1" x14ac:dyDescent="0.35">
      <c r="A13" s="50" t="s">
        <v>778</v>
      </c>
      <c r="B13" s="25">
        <v>1</v>
      </c>
      <c r="C13" s="25" t="s">
        <v>790</v>
      </c>
      <c r="D13" s="52"/>
      <c r="E13" s="25">
        <v>229</v>
      </c>
      <c r="F13" s="11" t="str">
        <f>+VLOOKUP(E13,Participants!$A$1:$F$798,2,FALSE)</f>
        <v>Roxie Rice</v>
      </c>
      <c r="G13" s="11" t="str">
        <f>+VLOOKUP(E13,Participants!$A$1:$F$798,4,FALSE)</f>
        <v>STL</v>
      </c>
      <c r="H13" s="11" t="str">
        <f>+VLOOKUP(E13,Participants!$A$1:$F$798,5,FALSE)</f>
        <v>F</v>
      </c>
      <c r="I13" s="11">
        <f>+VLOOKUP(E13,Participants!$A$1:$F$798,3,FALSE)</f>
        <v>5</v>
      </c>
      <c r="J13" s="11" t="str">
        <f>+VLOOKUP(E13,Participants!$A$1:$G$798,7,FALSE)</f>
        <v>JV GIRLS</v>
      </c>
      <c r="K13" s="11">
        <v>6</v>
      </c>
      <c r="L13" s="11">
        <v>3</v>
      </c>
    </row>
    <row r="14" spans="1:12" ht="14.25" customHeight="1" x14ac:dyDescent="0.35">
      <c r="A14" s="53" t="s">
        <v>778</v>
      </c>
      <c r="B14" s="22">
        <v>2</v>
      </c>
      <c r="C14" s="22" t="s">
        <v>791</v>
      </c>
      <c r="D14" s="48"/>
      <c r="E14" s="22">
        <v>890</v>
      </c>
      <c r="F14" s="24" t="str">
        <f>+VLOOKUP(E14,Participants!$A$1:$F$798,2,FALSE)</f>
        <v>Anna Cerchiaro</v>
      </c>
      <c r="G14" s="24" t="str">
        <f>+VLOOKUP(E14,Participants!$A$1:$F$798,4,FALSE)</f>
        <v>GAA</v>
      </c>
      <c r="H14" s="24" t="str">
        <f>+VLOOKUP(E14,Participants!$A$1:$F$798,5,FALSE)</f>
        <v>F</v>
      </c>
      <c r="I14" s="24">
        <f>+VLOOKUP(E14,Participants!$A$1:$F$798,3,FALSE)</f>
        <v>5</v>
      </c>
      <c r="J14" s="24" t="str">
        <f>+VLOOKUP(E14,Participants!$A$1:$G$798,7,FALSE)</f>
        <v>JV GIRLS</v>
      </c>
      <c r="K14" s="24">
        <v>7</v>
      </c>
      <c r="L14" s="24">
        <v>2</v>
      </c>
    </row>
    <row r="15" spans="1:12" ht="14.25" customHeight="1" x14ac:dyDescent="0.35">
      <c r="A15" s="50" t="s">
        <v>778</v>
      </c>
      <c r="B15" s="25">
        <v>1</v>
      </c>
      <c r="C15" s="25" t="s">
        <v>792</v>
      </c>
      <c r="D15" s="52"/>
      <c r="E15" s="25">
        <v>906</v>
      </c>
      <c r="F15" s="11" t="str">
        <f>+VLOOKUP(E15,Participants!$A$1:$F$798,2,FALSE)</f>
        <v>Dylan Ford</v>
      </c>
      <c r="G15" s="11" t="str">
        <f>+VLOOKUP(E15,Participants!$A$1:$F$798,4,FALSE)</f>
        <v>GAA</v>
      </c>
      <c r="H15" s="11" t="str">
        <f>+VLOOKUP(E15,Participants!$A$1:$F$798,5,FALSE)</f>
        <v>M</v>
      </c>
      <c r="I15" s="11">
        <f>+VLOOKUP(E15,Participants!$A$1:$F$798,3,FALSE)</f>
        <v>8</v>
      </c>
      <c r="J15" s="11" t="str">
        <f>+VLOOKUP(E15,Participants!$A$1:$G$798,7,FALSE)</f>
        <v>VARSITY BOYS</v>
      </c>
      <c r="K15" s="11">
        <v>1</v>
      </c>
      <c r="L15" s="11">
        <v>10</v>
      </c>
    </row>
    <row r="16" spans="1:12" ht="14.25" customHeight="1" x14ac:dyDescent="0.35">
      <c r="A16" s="50" t="s">
        <v>778</v>
      </c>
      <c r="B16" s="25">
        <v>1</v>
      </c>
      <c r="C16" s="25" t="s">
        <v>793</v>
      </c>
      <c r="D16" s="52"/>
      <c r="E16" s="24">
        <v>241</v>
      </c>
      <c r="F16" s="11" t="str">
        <f>+VLOOKUP(E16,Participants!$A$1:$F$798,2,FALSE)</f>
        <v>David Hricisak III</v>
      </c>
      <c r="G16" s="11" t="str">
        <f>+VLOOKUP(E16,Participants!$A$1:$F$798,4,FALSE)</f>
        <v>STL</v>
      </c>
      <c r="H16" s="11" t="str">
        <f>+VLOOKUP(E16,Participants!$A$1:$F$798,5,FALSE)</f>
        <v>M</v>
      </c>
      <c r="I16" s="11">
        <f>+VLOOKUP(E16,Participants!$A$1:$F$798,3,FALSE)</f>
        <v>8</v>
      </c>
      <c r="J16" s="11" t="str">
        <f>+VLOOKUP(E16,Participants!$A$1:$G$798,7,FALSE)</f>
        <v>VARSITY BOYS</v>
      </c>
      <c r="K16" s="11">
        <v>2</v>
      </c>
      <c r="L16" s="11">
        <v>8</v>
      </c>
    </row>
    <row r="17" spans="1:26" ht="14.25" customHeight="1" x14ac:dyDescent="0.35">
      <c r="A17" s="50" t="s">
        <v>778</v>
      </c>
      <c r="B17" s="25">
        <v>1</v>
      </c>
      <c r="C17" s="25" t="s">
        <v>794</v>
      </c>
      <c r="D17" s="52"/>
      <c r="E17" s="25">
        <v>580</v>
      </c>
      <c r="F17" s="11" t="str">
        <f>+VLOOKUP(E17,Participants!$A$1:$F$798,2,FALSE)</f>
        <v>William Yester</v>
      </c>
      <c r="G17" s="11" t="str">
        <f>+VLOOKUP(E17,Participants!$A$1:$F$798,4,FALSE)</f>
        <v>AMA</v>
      </c>
      <c r="H17" s="11" t="str">
        <f>+VLOOKUP(E17,Participants!$A$1:$F$798,5,FALSE)</f>
        <v>M</v>
      </c>
      <c r="I17" s="11">
        <f>+VLOOKUP(E17,Participants!$A$1:$F$798,3,FALSE)</f>
        <v>8</v>
      </c>
      <c r="J17" s="11" t="str">
        <f>+VLOOKUP(E17,Participants!$A$1:$G$798,7,FALSE)</f>
        <v>VARSITY BOYS</v>
      </c>
      <c r="K17" s="11">
        <v>3</v>
      </c>
      <c r="L17" s="11">
        <v>6</v>
      </c>
    </row>
    <row r="18" spans="1:26" ht="14.25" customHeight="1" x14ac:dyDescent="0.35">
      <c r="A18" s="50" t="s">
        <v>778</v>
      </c>
      <c r="B18" s="25">
        <v>1</v>
      </c>
      <c r="C18" s="25" t="s">
        <v>795</v>
      </c>
      <c r="D18" s="52"/>
      <c r="E18" s="25">
        <v>902</v>
      </c>
      <c r="F18" s="11" t="str">
        <f>+VLOOKUP(E18,Participants!$A$1:$F$798,2,FALSE)</f>
        <v>Gavin Lenigan</v>
      </c>
      <c r="G18" s="11" t="str">
        <f>+VLOOKUP(E18,Participants!$A$1:$F$798,4,FALSE)</f>
        <v>GAA</v>
      </c>
      <c r="H18" s="11" t="str">
        <f>+VLOOKUP(E18,Participants!$A$1:$F$798,5,FALSE)</f>
        <v>M</v>
      </c>
      <c r="I18" s="11">
        <f>+VLOOKUP(E18,Participants!$A$1:$F$798,3,FALSE)</f>
        <v>7</v>
      </c>
      <c r="J18" s="11" t="str">
        <f>+VLOOKUP(E18,Participants!$A$1:$G$798,7,FALSE)</f>
        <v>VARSITY BOYS</v>
      </c>
      <c r="K18" s="11">
        <v>4</v>
      </c>
      <c r="L18" s="11">
        <v>5</v>
      </c>
    </row>
    <row r="19" spans="1:26" ht="14.25" customHeight="1" x14ac:dyDescent="0.35">
      <c r="A19" s="50" t="s">
        <v>778</v>
      </c>
      <c r="B19" s="25">
        <v>1</v>
      </c>
      <c r="C19" s="25" t="s">
        <v>796</v>
      </c>
      <c r="D19" s="52"/>
      <c r="E19" s="25">
        <v>583</v>
      </c>
      <c r="F19" s="11" t="str">
        <f>+VLOOKUP(E19,Participants!$A$1:$F$798,2,FALSE)</f>
        <v>Jessica Henson</v>
      </c>
      <c r="G19" s="11" t="str">
        <f>+VLOOKUP(E19,Participants!$A$1:$F$798,4,FALSE)</f>
        <v>AMA</v>
      </c>
      <c r="H19" s="11" t="str">
        <f>+VLOOKUP(E19,Participants!$A$1:$F$798,5,FALSE)</f>
        <v>F</v>
      </c>
      <c r="I19" s="11">
        <f>+VLOOKUP(E19,Participants!$A$1:$F$798,3,FALSE)</f>
        <v>7</v>
      </c>
      <c r="J19" s="11" t="str">
        <f>+VLOOKUP(E19,Participants!$A$1:$G$798,7,FALSE)</f>
        <v>VARSITY GIRLS</v>
      </c>
      <c r="K19" s="11">
        <v>1</v>
      </c>
      <c r="L19" s="11">
        <v>10</v>
      </c>
    </row>
    <row r="20" spans="1:26" ht="14.25" customHeight="1" x14ac:dyDescent="0.35">
      <c r="A20" s="50" t="s">
        <v>778</v>
      </c>
      <c r="B20" s="25">
        <v>1</v>
      </c>
      <c r="C20" s="25" t="s">
        <v>797</v>
      </c>
      <c r="D20" s="52"/>
      <c r="E20" s="25">
        <v>923</v>
      </c>
      <c r="F20" s="11" t="str">
        <f>+VLOOKUP(E20,Participants!$A$1:$F$798,2,FALSE)</f>
        <v>Macie Trombetta</v>
      </c>
      <c r="G20" s="11" t="str">
        <f>+VLOOKUP(E20,Participants!$A$1:$F$798,4,FALSE)</f>
        <v>GAA</v>
      </c>
      <c r="H20" s="11" t="str">
        <f>+VLOOKUP(E20,Participants!$A$1:$F$798,5,FALSE)</f>
        <v>F</v>
      </c>
      <c r="I20" s="11">
        <f>+VLOOKUP(E20,Participants!$A$1:$F$798,3,FALSE)</f>
        <v>8</v>
      </c>
      <c r="J20" s="11" t="str">
        <f>+VLOOKUP(E20,Participants!$A$1:$G$798,7,FALSE)</f>
        <v>VARSITY GIRLS</v>
      </c>
      <c r="K20" s="11">
        <v>2</v>
      </c>
      <c r="L20" s="11">
        <v>8</v>
      </c>
    </row>
    <row r="21" spans="1:26" ht="14.25" customHeight="1" x14ac:dyDescent="0.35">
      <c r="A21" s="50" t="s">
        <v>778</v>
      </c>
      <c r="B21" s="25">
        <v>1</v>
      </c>
      <c r="C21" s="25" t="s">
        <v>798</v>
      </c>
      <c r="D21" s="52"/>
      <c r="E21" s="25">
        <v>1070</v>
      </c>
      <c r="F21" s="11" t="str">
        <f>+VLOOKUP(E21,Participants!$A$1:$F$798,2,FALSE)</f>
        <v>Tess Liddle</v>
      </c>
      <c r="G21" s="11" t="str">
        <f>+VLOOKUP(E21,Participants!$A$1:$F$798,4,FALSE)</f>
        <v>JFK</v>
      </c>
      <c r="H21" s="11" t="str">
        <f>+VLOOKUP(E21,Participants!$A$1:$F$798,5,FALSE)</f>
        <v>F</v>
      </c>
      <c r="I21" s="11">
        <f>+VLOOKUP(E21,Participants!$A$1:$F$798,3,FALSE)</f>
        <v>7</v>
      </c>
      <c r="J21" s="11" t="str">
        <f>+VLOOKUP(E21,Participants!$A$1:$G$798,7,FALSE)</f>
        <v>VARSITY GIRLS</v>
      </c>
      <c r="K21" s="11">
        <v>3</v>
      </c>
      <c r="L21" s="11">
        <v>6</v>
      </c>
    </row>
    <row r="22" spans="1:26" ht="14.25" customHeight="1" x14ac:dyDescent="0.35">
      <c r="A22" s="50" t="s">
        <v>778</v>
      </c>
      <c r="B22" s="25">
        <v>1</v>
      </c>
      <c r="C22" s="25" t="s">
        <v>799</v>
      </c>
      <c r="D22" s="52"/>
      <c r="E22" s="24">
        <v>1122</v>
      </c>
      <c r="F22" s="11" t="str">
        <f>+VLOOKUP(E22,Participants!$A$1:$F$798,2,FALSE)</f>
        <v>Kayla  Deasy</v>
      </c>
      <c r="G22" s="11" t="str">
        <f>+VLOOKUP(E22,Participants!$A$1:$F$798,4,FALSE)</f>
        <v>MMA</v>
      </c>
      <c r="H22" s="11" t="str">
        <f>+VLOOKUP(E22,Participants!$A$1:$F$798,5,FALSE)</f>
        <v>F</v>
      </c>
      <c r="I22" s="11">
        <f>+VLOOKUP(E22,Participants!$A$1:$F$798,3,FALSE)</f>
        <v>8</v>
      </c>
      <c r="J22" s="11" t="str">
        <f>+VLOOKUP(E22,Participants!$A$1:$G$798,7,FALSE)</f>
        <v>VARSITY GIRLS</v>
      </c>
      <c r="K22" s="11">
        <v>4</v>
      </c>
      <c r="L22" s="11">
        <v>5</v>
      </c>
    </row>
    <row r="23" spans="1:26" ht="14.25" customHeight="1" x14ac:dyDescent="0.35">
      <c r="A23" s="50" t="s">
        <v>778</v>
      </c>
      <c r="B23" s="25">
        <v>1</v>
      </c>
      <c r="C23" s="25" t="s">
        <v>800</v>
      </c>
      <c r="D23" s="52"/>
      <c r="E23" s="24">
        <v>1073</v>
      </c>
      <c r="F23" s="11" t="str">
        <f>+VLOOKUP(E23,Participants!$A$1:$F$798,2,FALSE)</f>
        <v>Grace Littlecott</v>
      </c>
      <c r="G23" s="11" t="str">
        <f>+VLOOKUP(E23,Participants!$A$1:$F$798,4,FALSE)</f>
        <v>JFK</v>
      </c>
      <c r="H23" s="11" t="str">
        <f>+VLOOKUP(E23,Participants!$A$1:$F$798,5,FALSE)</f>
        <v>F</v>
      </c>
      <c r="I23" s="11">
        <f>+VLOOKUP(E23,Participants!$A$1:$F$798,3,FALSE)</f>
        <v>8</v>
      </c>
      <c r="J23" s="11" t="str">
        <f>+VLOOKUP(E23,Participants!$A$1:$G$798,7,FALSE)</f>
        <v>VARSITY GIRLS</v>
      </c>
      <c r="K23" s="11">
        <v>5</v>
      </c>
      <c r="L23" s="11">
        <v>4</v>
      </c>
    </row>
    <row r="24" spans="1:26" ht="14.25" customHeight="1" x14ac:dyDescent="0.35">
      <c r="A24" s="50" t="s">
        <v>778</v>
      </c>
      <c r="B24" s="25">
        <v>1</v>
      </c>
      <c r="C24" s="25" t="s">
        <v>801</v>
      </c>
      <c r="D24" s="52"/>
      <c r="E24" s="25">
        <v>269</v>
      </c>
      <c r="F24" s="11" t="str">
        <f>+VLOOKUP(E24,Participants!$A$1:$F$798,2,FALSE)</f>
        <v>Emma Valotta</v>
      </c>
      <c r="G24" s="11" t="str">
        <f>+VLOOKUP(E24,Participants!$A$1:$F$798,4,FALSE)</f>
        <v>STL</v>
      </c>
      <c r="H24" s="11" t="str">
        <f>+VLOOKUP(E24,Participants!$A$1:$F$798,5,FALSE)</f>
        <v>F</v>
      </c>
      <c r="I24" s="11">
        <f>+VLOOKUP(E24,Participants!$A$1:$F$798,3,FALSE)</f>
        <v>7</v>
      </c>
      <c r="J24" s="11" t="str">
        <f>+VLOOKUP(E24,Participants!$A$1:$G$798,7,FALSE)</f>
        <v>VARSITY GIRLS</v>
      </c>
      <c r="K24" s="11">
        <v>6</v>
      </c>
      <c r="L24" s="11">
        <v>3</v>
      </c>
    </row>
    <row r="25" spans="1:26" ht="14.25" customHeight="1" x14ac:dyDescent="0.35">
      <c r="A25" s="50" t="s">
        <v>778</v>
      </c>
      <c r="B25" s="25">
        <v>1</v>
      </c>
      <c r="C25" s="25" t="s">
        <v>802</v>
      </c>
      <c r="D25" s="52"/>
      <c r="E25" s="25">
        <v>256</v>
      </c>
      <c r="F25" s="11" t="str">
        <f>+VLOOKUP(E25,Participants!$A$1:$F$798,2,FALSE)</f>
        <v>Rachel Friday</v>
      </c>
      <c r="G25" s="11" t="str">
        <f>+VLOOKUP(E25,Participants!$A$1:$F$798,4,FALSE)</f>
        <v>STL</v>
      </c>
      <c r="H25" s="11" t="str">
        <f>+VLOOKUP(E25,Participants!$A$1:$F$798,5,FALSE)</f>
        <v>F</v>
      </c>
      <c r="I25" s="11">
        <f>+VLOOKUP(E25,Participants!$A$1:$F$798,3,FALSE)</f>
        <v>8</v>
      </c>
      <c r="J25" s="11" t="str">
        <f>+VLOOKUP(E25,Participants!$A$1:$G$798,7,FALSE)</f>
        <v>VARSITY GIRLS</v>
      </c>
      <c r="K25" s="11">
        <v>7</v>
      </c>
      <c r="L25" s="11">
        <v>2</v>
      </c>
    </row>
    <row r="26" spans="1:26" ht="14.25" customHeight="1" x14ac:dyDescent="0.35">
      <c r="A26" s="50" t="s">
        <v>778</v>
      </c>
      <c r="B26" s="25">
        <v>1</v>
      </c>
      <c r="C26" s="25" t="s">
        <v>803</v>
      </c>
      <c r="D26" s="52"/>
      <c r="E26" s="25">
        <v>581</v>
      </c>
      <c r="F26" s="11" t="str">
        <f>+VLOOKUP(E26,Participants!$A$1:$F$798,2,FALSE)</f>
        <v>Elly O'Keefe O'Keefe</v>
      </c>
      <c r="G26" s="11" t="str">
        <f>+VLOOKUP(E26,Participants!$A$1:$F$798,4,FALSE)</f>
        <v>AMA</v>
      </c>
      <c r="H26" s="11" t="str">
        <f>+VLOOKUP(E26,Participants!$A$1:$F$798,5,FALSE)</f>
        <v>F</v>
      </c>
      <c r="I26" s="11">
        <f>+VLOOKUP(E26,Participants!$A$1:$F$798,3,FALSE)</f>
        <v>7</v>
      </c>
      <c r="J26" s="11" t="str">
        <f>+VLOOKUP(E26,Participants!$A$1:$G$798,7,FALSE)</f>
        <v>VARSITY GIRLS</v>
      </c>
      <c r="K26" s="11">
        <v>8</v>
      </c>
      <c r="L26" s="11">
        <v>1</v>
      </c>
    </row>
    <row r="27" spans="1:26" ht="14.25" customHeight="1" x14ac:dyDescent="0.35">
      <c r="A27" s="50" t="s">
        <v>778</v>
      </c>
      <c r="B27" s="25">
        <v>1</v>
      </c>
      <c r="C27" s="25" t="s">
        <v>804</v>
      </c>
      <c r="D27" s="52"/>
      <c r="E27" s="25">
        <v>584</v>
      </c>
      <c r="F27" s="11" t="str">
        <f>+VLOOKUP(E27,Participants!$A$1:$F$798,2,FALSE)</f>
        <v>Kelly O'Keefe</v>
      </c>
      <c r="G27" s="11" t="str">
        <f>+VLOOKUP(E27,Participants!$A$1:$F$798,4,FALSE)</f>
        <v>AMA</v>
      </c>
      <c r="H27" s="11" t="str">
        <f>+VLOOKUP(E27,Participants!$A$1:$F$798,5,FALSE)</f>
        <v>F</v>
      </c>
      <c r="I27" s="11">
        <f>+VLOOKUP(E27,Participants!$A$1:$F$798,3,FALSE)</f>
        <v>7</v>
      </c>
      <c r="J27" s="11" t="str">
        <f>+VLOOKUP(E27,Participants!$A$1:$G$798,7,FALSE)</f>
        <v>VARSITY GIRLS</v>
      </c>
      <c r="K27" s="11"/>
      <c r="L27" s="11"/>
    </row>
    <row r="28" spans="1:26" ht="14.25" customHeight="1" x14ac:dyDescent="0.35">
      <c r="A28" s="53" t="s">
        <v>778</v>
      </c>
      <c r="B28" s="22">
        <v>2</v>
      </c>
      <c r="C28" s="22" t="s">
        <v>805</v>
      </c>
      <c r="D28" s="48"/>
      <c r="E28" s="22">
        <v>591</v>
      </c>
      <c r="F28" s="24" t="str">
        <f>+VLOOKUP(E28,Participants!$A$1:$F$798,2,FALSE)</f>
        <v>Bella Kelm</v>
      </c>
      <c r="G28" s="24" t="str">
        <f>+VLOOKUP(E28,Participants!$A$1:$F$798,4,FALSE)</f>
        <v>AMA</v>
      </c>
      <c r="H28" s="24" t="str">
        <f>+VLOOKUP(E28,Participants!$A$1:$F$798,5,FALSE)</f>
        <v>F</v>
      </c>
      <c r="I28" s="24">
        <f>+VLOOKUP(E28,Participants!$A$1:$F$798,3,FALSE)</f>
        <v>8</v>
      </c>
      <c r="J28" s="24" t="str">
        <f>+VLOOKUP(E28,Participants!$A$1:$G$798,7,FALSE)</f>
        <v>VARSITY GIRLS</v>
      </c>
      <c r="K28" s="24"/>
      <c r="L28" s="24"/>
    </row>
    <row r="29" spans="1:26" ht="14.25" customHeight="1" x14ac:dyDescent="0.35">
      <c r="A29" s="53" t="s">
        <v>778</v>
      </c>
      <c r="B29" s="22">
        <v>2</v>
      </c>
      <c r="C29" s="22"/>
      <c r="D29" s="48"/>
      <c r="E29" s="22"/>
      <c r="F29" s="24" t="e">
        <f>+VLOOKUP(E29,Participants!$A$1:$F$798,2,FALSE)</f>
        <v>#N/A</v>
      </c>
      <c r="G29" s="24" t="e">
        <f>+VLOOKUP(E29,Participants!$A$1:$F$798,4,FALSE)</f>
        <v>#N/A</v>
      </c>
      <c r="H29" s="24" t="e">
        <f>+VLOOKUP(E29,Participants!$A$1:$F$798,5,FALSE)</f>
        <v>#N/A</v>
      </c>
      <c r="I29" s="24" t="e">
        <f>+VLOOKUP(E29,Participants!$A$1:$F$798,3,FALSE)</f>
        <v>#N/A</v>
      </c>
      <c r="J29" s="24" t="e">
        <f>+VLOOKUP(E29,Participants!$A$1:$G$798,7,FALSE)</f>
        <v>#N/A</v>
      </c>
      <c r="K29" s="24"/>
      <c r="L29" s="24"/>
    </row>
    <row r="30" spans="1:26" ht="14.25" customHeight="1" x14ac:dyDescent="0.25">
      <c r="D30" s="29"/>
      <c r="E30" s="27"/>
    </row>
    <row r="31" spans="1:26" ht="14.25" customHeight="1" x14ac:dyDescent="0.25">
      <c r="D31" s="29"/>
      <c r="E31" s="27"/>
    </row>
    <row r="32" spans="1:26" ht="14.25" customHeight="1" x14ac:dyDescent="0.25">
      <c r="B32" s="31" t="s">
        <v>673</v>
      </c>
      <c r="C32" s="31" t="s">
        <v>235</v>
      </c>
      <c r="D32" s="31" t="s">
        <v>15</v>
      </c>
      <c r="E32" s="31" t="s">
        <v>18</v>
      </c>
      <c r="F32" s="31" t="s">
        <v>24</v>
      </c>
      <c r="G32" s="31" t="s">
        <v>27</v>
      </c>
      <c r="H32" s="31" t="s">
        <v>21</v>
      </c>
      <c r="I32" s="31" t="s">
        <v>674</v>
      </c>
      <c r="J32" s="31" t="s">
        <v>675</v>
      </c>
      <c r="K32" s="31" t="s">
        <v>33</v>
      </c>
      <c r="L32" s="31" t="s">
        <v>36</v>
      </c>
      <c r="M32" s="31" t="s">
        <v>54</v>
      </c>
      <c r="N32" s="31" t="s">
        <v>42</v>
      </c>
      <c r="O32" s="31" t="s">
        <v>48</v>
      </c>
      <c r="P32" s="31" t="s">
        <v>63</v>
      </c>
      <c r="Q32" s="31" t="s">
        <v>57</v>
      </c>
      <c r="R32" s="31" t="s">
        <v>592</v>
      </c>
      <c r="S32" s="31" t="s">
        <v>66</v>
      </c>
      <c r="T32" s="31" t="s">
        <v>69</v>
      </c>
      <c r="U32" s="31" t="s">
        <v>676</v>
      </c>
      <c r="V32" s="31" t="s">
        <v>677</v>
      </c>
      <c r="W32" s="31" t="s">
        <v>678</v>
      </c>
      <c r="X32" s="32" t="s">
        <v>10</v>
      </c>
      <c r="Y32" s="31" t="s">
        <v>45</v>
      </c>
      <c r="Z32" s="33" t="s">
        <v>679</v>
      </c>
    </row>
    <row r="33" spans="1:26" ht="14.25" customHeight="1" x14ac:dyDescent="0.25">
      <c r="A33" s="7" t="s">
        <v>180</v>
      </c>
      <c r="B33" s="7">
        <f t="shared" ref="B33:Y33" si="0">+SUMIFS($L$2:$L$31,$J$2:$J$31,$A33,$G$2:$G$31,B$32)</f>
        <v>0</v>
      </c>
      <c r="C33" s="7">
        <f t="shared" si="0"/>
        <v>6</v>
      </c>
      <c r="D33" s="29">
        <f t="shared" si="0"/>
        <v>0</v>
      </c>
      <c r="E33" s="7">
        <f t="shared" si="0"/>
        <v>0</v>
      </c>
      <c r="F33" s="7">
        <f t="shared" si="0"/>
        <v>0</v>
      </c>
      <c r="G33" s="7">
        <f t="shared" si="0"/>
        <v>0</v>
      </c>
      <c r="H33" s="7">
        <f t="shared" si="0"/>
        <v>0</v>
      </c>
      <c r="I33" s="7">
        <f t="shared" si="0"/>
        <v>0</v>
      </c>
      <c r="J33" s="7">
        <f t="shared" si="0"/>
        <v>0</v>
      </c>
      <c r="K33" s="7">
        <f t="shared" si="0"/>
        <v>0</v>
      </c>
      <c r="L33" s="7">
        <f t="shared" si="0"/>
        <v>17</v>
      </c>
      <c r="M33" s="7">
        <f t="shared" si="0"/>
        <v>0</v>
      </c>
      <c r="N33" s="7">
        <f t="shared" si="0"/>
        <v>0</v>
      </c>
      <c r="O33" s="7">
        <f t="shared" si="0"/>
        <v>0</v>
      </c>
      <c r="P33" s="7">
        <f t="shared" si="0"/>
        <v>0</v>
      </c>
      <c r="Q33" s="7">
        <f t="shared" si="0"/>
        <v>0</v>
      </c>
      <c r="R33" s="7">
        <f t="shared" si="0"/>
        <v>0</v>
      </c>
      <c r="S33" s="7">
        <f t="shared" si="0"/>
        <v>0</v>
      </c>
      <c r="T33" s="7">
        <f t="shared" si="0"/>
        <v>0</v>
      </c>
      <c r="U33" s="7">
        <f t="shared" si="0"/>
        <v>0</v>
      </c>
      <c r="V33" s="7">
        <f t="shared" si="0"/>
        <v>0</v>
      </c>
      <c r="W33" s="7">
        <f t="shared" si="0"/>
        <v>0</v>
      </c>
      <c r="X33" s="7">
        <f t="shared" si="0"/>
        <v>15</v>
      </c>
      <c r="Y33" s="7">
        <f t="shared" si="0"/>
        <v>0</v>
      </c>
      <c r="Z33" s="7">
        <f t="shared" ref="Z33:Z36" si="1">SUM(B33:Y33)</f>
        <v>38</v>
      </c>
    </row>
    <row r="34" spans="1:26" ht="14.25" customHeight="1" x14ac:dyDescent="0.25">
      <c r="A34" s="7" t="s">
        <v>166</v>
      </c>
      <c r="B34" s="7">
        <f t="shared" ref="B34:Y34" si="2">+SUMIFS($L$2:$L$31,$J$2:$J$31,$A34,$G$2:$G$31,B$32)</f>
        <v>0</v>
      </c>
      <c r="C34" s="7">
        <f t="shared" si="2"/>
        <v>0</v>
      </c>
      <c r="D34" s="29">
        <f t="shared" si="2"/>
        <v>0</v>
      </c>
      <c r="E34" s="7">
        <f t="shared" si="2"/>
        <v>0</v>
      </c>
      <c r="F34" s="7">
        <f t="shared" si="2"/>
        <v>0</v>
      </c>
      <c r="G34" s="7">
        <f t="shared" si="2"/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  <c r="K34" s="7">
        <f t="shared" si="2"/>
        <v>0</v>
      </c>
      <c r="L34" s="7">
        <f t="shared" si="2"/>
        <v>8</v>
      </c>
      <c r="M34" s="7">
        <f t="shared" si="2"/>
        <v>0</v>
      </c>
      <c r="N34" s="7">
        <f t="shared" si="2"/>
        <v>0</v>
      </c>
      <c r="O34" s="7">
        <f t="shared" si="2"/>
        <v>4</v>
      </c>
      <c r="P34" s="7">
        <f t="shared" si="2"/>
        <v>0</v>
      </c>
      <c r="Q34" s="7">
        <f t="shared" si="2"/>
        <v>0</v>
      </c>
      <c r="R34" s="7">
        <f t="shared" si="2"/>
        <v>0</v>
      </c>
      <c r="S34" s="7">
        <f t="shared" si="2"/>
        <v>0</v>
      </c>
      <c r="T34" s="7">
        <f t="shared" si="2"/>
        <v>0</v>
      </c>
      <c r="U34" s="7">
        <f t="shared" si="2"/>
        <v>0</v>
      </c>
      <c r="V34" s="7">
        <f t="shared" si="2"/>
        <v>0</v>
      </c>
      <c r="W34" s="7">
        <f t="shared" si="2"/>
        <v>0</v>
      </c>
      <c r="X34" s="7">
        <f t="shared" si="2"/>
        <v>24</v>
      </c>
      <c r="Y34" s="7">
        <f t="shared" si="2"/>
        <v>0</v>
      </c>
      <c r="Z34" s="7">
        <f t="shared" si="1"/>
        <v>36</v>
      </c>
    </row>
    <row r="35" spans="1:26" ht="14.25" customHeight="1" x14ac:dyDescent="0.25">
      <c r="A35" s="7" t="s">
        <v>216</v>
      </c>
      <c r="B35" s="7">
        <f t="shared" ref="B35:Y35" si="3">+SUMIFS($L$2:$L$31,$J$2:$J$31,$A35,$G$2:$G$31,B$32)</f>
        <v>0</v>
      </c>
      <c r="C35" s="7">
        <f t="shared" si="3"/>
        <v>0</v>
      </c>
      <c r="D35" s="29">
        <f t="shared" si="3"/>
        <v>0</v>
      </c>
      <c r="E35" s="7">
        <f t="shared" si="3"/>
        <v>11</v>
      </c>
      <c r="F35" s="7">
        <f t="shared" si="3"/>
        <v>0</v>
      </c>
      <c r="G35" s="7">
        <f t="shared" si="3"/>
        <v>0</v>
      </c>
      <c r="H35" s="7">
        <f t="shared" si="3"/>
        <v>0</v>
      </c>
      <c r="I35" s="7">
        <f t="shared" si="3"/>
        <v>0</v>
      </c>
      <c r="J35" s="7">
        <f t="shared" si="3"/>
        <v>0</v>
      </c>
      <c r="K35" s="7">
        <f t="shared" si="3"/>
        <v>0</v>
      </c>
      <c r="L35" s="7">
        <f t="shared" si="3"/>
        <v>8</v>
      </c>
      <c r="M35" s="7">
        <f t="shared" si="3"/>
        <v>0</v>
      </c>
      <c r="N35" s="7">
        <f t="shared" si="3"/>
        <v>0</v>
      </c>
      <c r="O35" s="7">
        <f t="shared" si="3"/>
        <v>10</v>
      </c>
      <c r="P35" s="7">
        <f t="shared" si="3"/>
        <v>0</v>
      </c>
      <c r="Q35" s="7">
        <f t="shared" si="3"/>
        <v>5</v>
      </c>
      <c r="R35" s="7">
        <f t="shared" si="3"/>
        <v>0</v>
      </c>
      <c r="S35" s="7">
        <f t="shared" si="3"/>
        <v>0</v>
      </c>
      <c r="T35" s="7">
        <f t="shared" si="3"/>
        <v>0</v>
      </c>
      <c r="U35" s="7">
        <f t="shared" si="3"/>
        <v>0</v>
      </c>
      <c r="V35" s="7">
        <f t="shared" si="3"/>
        <v>0</v>
      </c>
      <c r="W35" s="7">
        <f t="shared" si="3"/>
        <v>0</v>
      </c>
      <c r="X35" s="7">
        <f t="shared" si="3"/>
        <v>5</v>
      </c>
      <c r="Y35" s="7">
        <f t="shared" si="3"/>
        <v>0</v>
      </c>
      <c r="Z35" s="7">
        <f t="shared" si="1"/>
        <v>39</v>
      </c>
    </row>
    <row r="36" spans="1:26" ht="14.25" customHeight="1" x14ac:dyDescent="0.25">
      <c r="A36" s="7" t="s">
        <v>197</v>
      </c>
      <c r="B36" s="7">
        <f t="shared" ref="B36:Y36" si="4">+SUMIFS($L$2:$L$31,$J$2:$J$31,$A36,$G$2:$G$31,B$32)</f>
        <v>0</v>
      </c>
      <c r="C36" s="7">
        <f t="shared" si="4"/>
        <v>0</v>
      </c>
      <c r="D36" s="29">
        <f t="shared" si="4"/>
        <v>0</v>
      </c>
      <c r="E36" s="7">
        <f t="shared" si="4"/>
        <v>6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15</v>
      </c>
      <c r="M36" s="7">
        <f t="shared" si="4"/>
        <v>0</v>
      </c>
      <c r="N36" s="7">
        <f t="shared" si="4"/>
        <v>0</v>
      </c>
      <c r="O36" s="7">
        <f t="shared" si="4"/>
        <v>0</v>
      </c>
      <c r="P36" s="7">
        <f t="shared" si="4"/>
        <v>0</v>
      </c>
      <c r="Q36" s="7">
        <f t="shared" si="4"/>
        <v>0</v>
      </c>
      <c r="R36" s="7">
        <f t="shared" si="4"/>
        <v>0</v>
      </c>
      <c r="S36" s="7">
        <f t="shared" si="4"/>
        <v>0</v>
      </c>
      <c r="T36" s="7">
        <f t="shared" si="4"/>
        <v>0</v>
      </c>
      <c r="U36" s="7">
        <f t="shared" si="4"/>
        <v>0</v>
      </c>
      <c r="V36" s="7">
        <f t="shared" si="4"/>
        <v>0</v>
      </c>
      <c r="W36" s="7">
        <f t="shared" si="4"/>
        <v>0</v>
      </c>
      <c r="X36" s="7">
        <f t="shared" si="4"/>
        <v>8</v>
      </c>
      <c r="Y36" s="7">
        <f t="shared" si="4"/>
        <v>0</v>
      </c>
      <c r="Z36" s="7">
        <f t="shared" si="1"/>
        <v>29</v>
      </c>
    </row>
    <row r="186" spans="1:24" ht="14.25" customHeight="1" x14ac:dyDescent="0.25">
      <c r="B186" s="33" t="s">
        <v>8</v>
      </c>
      <c r="C186" s="33" t="s">
        <v>806</v>
      </c>
      <c r="D186" s="54" t="s">
        <v>48</v>
      </c>
      <c r="E186" s="55" t="s">
        <v>60</v>
      </c>
      <c r="F186" s="33" t="s">
        <v>807</v>
      </c>
      <c r="G186" s="33" t="s">
        <v>808</v>
      </c>
      <c r="H186" s="33" t="s">
        <v>809</v>
      </c>
      <c r="I186" s="33" t="s">
        <v>810</v>
      </c>
      <c r="J186" s="33" t="s">
        <v>811</v>
      </c>
      <c r="K186" s="33" t="s">
        <v>812</v>
      </c>
      <c r="L186" s="33" t="s">
        <v>813</v>
      </c>
      <c r="M186" s="33" t="s">
        <v>814</v>
      </c>
      <c r="N186" s="33" t="s">
        <v>815</v>
      </c>
      <c r="O186" s="33" t="s">
        <v>39</v>
      </c>
      <c r="P186" s="33" t="s">
        <v>816</v>
      </c>
      <c r="Q186" s="33" t="s">
        <v>51</v>
      </c>
      <c r="R186" s="33" t="s">
        <v>10</v>
      </c>
      <c r="S186" s="33" t="s">
        <v>817</v>
      </c>
      <c r="T186" s="33" t="s">
        <v>818</v>
      </c>
      <c r="U186" s="33" t="s">
        <v>819</v>
      </c>
      <c r="V186" s="33" t="s">
        <v>820</v>
      </c>
      <c r="W186" s="33"/>
      <c r="X186" s="33" t="s">
        <v>821</v>
      </c>
    </row>
    <row r="187" spans="1:24" ht="14.25" customHeight="1" x14ac:dyDescent="0.25">
      <c r="A187" s="7" t="s">
        <v>822</v>
      </c>
      <c r="B187" s="7" t="e">
        <f t="shared" ref="B187:V187" si="5">+SUMIF(#REF!,B$186,#REF!)</f>
        <v>#REF!</v>
      </c>
      <c r="C187" s="7" t="e">
        <f t="shared" si="5"/>
        <v>#REF!</v>
      </c>
      <c r="D187" s="29" t="e">
        <f t="shared" si="5"/>
        <v>#REF!</v>
      </c>
      <c r="E187" s="7" t="e">
        <f t="shared" si="5"/>
        <v>#REF!</v>
      </c>
      <c r="F187" s="7" t="e">
        <f t="shared" si="5"/>
        <v>#REF!</v>
      </c>
      <c r="G187" s="7" t="e">
        <f t="shared" si="5"/>
        <v>#REF!</v>
      </c>
      <c r="H187" s="7" t="e">
        <f t="shared" si="5"/>
        <v>#REF!</v>
      </c>
      <c r="I187" s="7" t="e">
        <f t="shared" si="5"/>
        <v>#REF!</v>
      </c>
      <c r="J187" s="7" t="e">
        <f t="shared" si="5"/>
        <v>#REF!</v>
      </c>
      <c r="K187" s="7" t="e">
        <f t="shared" si="5"/>
        <v>#REF!</v>
      </c>
      <c r="L187" s="7" t="e">
        <f t="shared" si="5"/>
        <v>#REF!</v>
      </c>
      <c r="M187" s="7" t="e">
        <f t="shared" si="5"/>
        <v>#REF!</v>
      </c>
      <c r="N187" s="7" t="e">
        <f t="shared" si="5"/>
        <v>#REF!</v>
      </c>
      <c r="O187" s="7" t="e">
        <f t="shared" si="5"/>
        <v>#REF!</v>
      </c>
      <c r="P187" s="7" t="e">
        <f t="shared" si="5"/>
        <v>#REF!</v>
      </c>
      <c r="Q187" s="7" t="e">
        <f t="shared" si="5"/>
        <v>#REF!</v>
      </c>
      <c r="R187" s="7" t="e">
        <f t="shared" si="5"/>
        <v>#REF!</v>
      </c>
      <c r="S187" s="7" t="e">
        <f t="shared" si="5"/>
        <v>#REF!</v>
      </c>
      <c r="T187" s="7" t="e">
        <f t="shared" si="5"/>
        <v>#REF!</v>
      </c>
      <c r="U187" s="7" t="e">
        <f t="shared" si="5"/>
        <v>#REF!</v>
      </c>
      <c r="V187" s="7" t="e">
        <f t="shared" si="5"/>
        <v>#REF!</v>
      </c>
      <c r="W187" s="7"/>
      <c r="X187" s="7" t="e">
        <f>+SUMIF(#REF!,X$186,#REF!)</f>
        <v>#REF!</v>
      </c>
    </row>
    <row r="188" spans="1:24" ht="14.25" customHeight="1" x14ac:dyDescent="0.25">
      <c r="A188" s="7" t="s">
        <v>823</v>
      </c>
      <c r="B188" s="7">
        <f t="shared" ref="B188:V188" si="6">+SUMIF($G$2:$G$7,B$186,$L$2:$L$7)</f>
        <v>0</v>
      </c>
      <c r="C188" s="7">
        <f t="shared" si="6"/>
        <v>0</v>
      </c>
      <c r="D188" s="29">
        <f t="shared" si="6"/>
        <v>4</v>
      </c>
      <c r="E188" s="7">
        <f t="shared" si="6"/>
        <v>0</v>
      </c>
      <c r="F188" s="7">
        <f t="shared" si="6"/>
        <v>0</v>
      </c>
      <c r="G188" s="7">
        <f t="shared" si="6"/>
        <v>0</v>
      </c>
      <c r="H188" s="7">
        <f t="shared" si="6"/>
        <v>0</v>
      </c>
      <c r="I188" s="7">
        <f t="shared" si="6"/>
        <v>0</v>
      </c>
      <c r="J188" s="7">
        <f t="shared" si="6"/>
        <v>0</v>
      </c>
      <c r="K188" s="7">
        <f t="shared" si="6"/>
        <v>0</v>
      </c>
      <c r="L188" s="7">
        <f t="shared" si="6"/>
        <v>0</v>
      </c>
      <c r="M188" s="7">
        <f t="shared" si="6"/>
        <v>0</v>
      </c>
      <c r="N188" s="7">
        <f t="shared" si="6"/>
        <v>0</v>
      </c>
      <c r="O188" s="7">
        <f t="shared" si="6"/>
        <v>0</v>
      </c>
      <c r="P188" s="7">
        <f t="shared" si="6"/>
        <v>0</v>
      </c>
      <c r="Q188" s="7">
        <f t="shared" si="6"/>
        <v>0</v>
      </c>
      <c r="R188" s="7">
        <f t="shared" si="6"/>
        <v>24</v>
      </c>
      <c r="S188" s="7">
        <f t="shared" si="6"/>
        <v>0</v>
      </c>
      <c r="T188" s="7">
        <f t="shared" si="6"/>
        <v>0</v>
      </c>
      <c r="U188" s="7">
        <f t="shared" si="6"/>
        <v>0</v>
      </c>
      <c r="V188" s="7">
        <f t="shared" si="6"/>
        <v>0</v>
      </c>
      <c r="W188" s="7"/>
      <c r="X188" s="7">
        <f>+SUMIF($G$2:$G$7,X$186,$L$2:$L$7)</f>
        <v>0</v>
      </c>
    </row>
    <row r="189" spans="1:24" ht="14.25" customHeight="1" x14ac:dyDescent="0.25">
      <c r="A189" s="7" t="s">
        <v>824</v>
      </c>
      <c r="B189" s="7" t="e">
        <f t="shared" ref="B189:V189" si="7">+SUMIF(#REF!,B$186,#REF!)</f>
        <v>#REF!</v>
      </c>
      <c r="C189" s="7" t="e">
        <f t="shared" si="7"/>
        <v>#REF!</v>
      </c>
      <c r="D189" s="29" t="e">
        <f t="shared" si="7"/>
        <v>#REF!</v>
      </c>
      <c r="E189" s="7" t="e">
        <f t="shared" si="7"/>
        <v>#REF!</v>
      </c>
      <c r="F189" s="7" t="e">
        <f t="shared" si="7"/>
        <v>#REF!</v>
      </c>
      <c r="G189" s="7" t="e">
        <f t="shared" si="7"/>
        <v>#REF!</v>
      </c>
      <c r="H189" s="7" t="e">
        <f t="shared" si="7"/>
        <v>#REF!</v>
      </c>
      <c r="I189" s="7" t="e">
        <f t="shared" si="7"/>
        <v>#REF!</v>
      </c>
      <c r="J189" s="7" t="e">
        <f t="shared" si="7"/>
        <v>#REF!</v>
      </c>
      <c r="K189" s="7" t="e">
        <f t="shared" si="7"/>
        <v>#REF!</v>
      </c>
      <c r="L189" s="7" t="e">
        <f t="shared" si="7"/>
        <v>#REF!</v>
      </c>
      <c r="M189" s="7" t="e">
        <f t="shared" si="7"/>
        <v>#REF!</v>
      </c>
      <c r="N189" s="7" t="e">
        <f t="shared" si="7"/>
        <v>#REF!</v>
      </c>
      <c r="O189" s="7" t="e">
        <f t="shared" si="7"/>
        <v>#REF!</v>
      </c>
      <c r="P189" s="7" t="e">
        <f t="shared" si="7"/>
        <v>#REF!</v>
      </c>
      <c r="Q189" s="7" t="e">
        <f t="shared" si="7"/>
        <v>#REF!</v>
      </c>
      <c r="R189" s="7" t="e">
        <f t="shared" si="7"/>
        <v>#REF!</v>
      </c>
      <c r="S189" s="7" t="e">
        <f t="shared" si="7"/>
        <v>#REF!</v>
      </c>
      <c r="T189" s="7" t="e">
        <f t="shared" si="7"/>
        <v>#REF!</v>
      </c>
      <c r="U189" s="7" t="e">
        <f t="shared" si="7"/>
        <v>#REF!</v>
      </c>
      <c r="V189" s="7" t="e">
        <f t="shared" si="7"/>
        <v>#REF!</v>
      </c>
      <c r="W189" s="7"/>
      <c r="X189" s="7" t="e">
        <f>+SUMIF(#REF!,X$186,#REF!)</f>
        <v>#REF!</v>
      </c>
    </row>
    <row r="190" spans="1:24" ht="14.25" customHeight="1" x14ac:dyDescent="0.25">
      <c r="A190" s="7" t="s">
        <v>825</v>
      </c>
      <c r="B190" s="7">
        <f t="shared" ref="B190:V190" si="8">+SUMIF($G$8:$G$29,B$186,$L$8:$L$29)</f>
        <v>0</v>
      </c>
      <c r="C190" s="7">
        <f t="shared" si="8"/>
        <v>0</v>
      </c>
      <c r="D190" s="29">
        <f t="shared" si="8"/>
        <v>10</v>
      </c>
      <c r="E190" s="7">
        <f t="shared" si="8"/>
        <v>0</v>
      </c>
      <c r="F190" s="7">
        <f t="shared" si="8"/>
        <v>0</v>
      </c>
      <c r="G190" s="7">
        <f t="shared" si="8"/>
        <v>0</v>
      </c>
      <c r="H190" s="7">
        <f t="shared" si="8"/>
        <v>0</v>
      </c>
      <c r="I190" s="7">
        <f t="shared" si="8"/>
        <v>0</v>
      </c>
      <c r="J190" s="7">
        <f t="shared" si="8"/>
        <v>0</v>
      </c>
      <c r="K190" s="7">
        <f t="shared" si="8"/>
        <v>0</v>
      </c>
      <c r="L190" s="7">
        <f t="shared" si="8"/>
        <v>0</v>
      </c>
      <c r="M190" s="7">
        <f t="shared" si="8"/>
        <v>0</v>
      </c>
      <c r="N190" s="7">
        <f t="shared" si="8"/>
        <v>0</v>
      </c>
      <c r="O190" s="7">
        <f t="shared" si="8"/>
        <v>0</v>
      </c>
      <c r="P190" s="7">
        <f t="shared" si="8"/>
        <v>0</v>
      </c>
      <c r="Q190" s="7">
        <f t="shared" si="8"/>
        <v>0</v>
      </c>
      <c r="R190" s="7">
        <f t="shared" si="8"/>
        <v>28</v>
      </c>
      <c r="S190" s="7">
        <f t="shared" si="8"/>
        <v>0</v>
      </c>
      <c r="T190" s="7">
        <f t="shared" si="8"/>
        <v>0</v>
      </c>
      <c r="U190" s="7">
        <f t="shared" si="8"/>
        <v>0</v>
      </c>
      <c r="V190" s="7">
        <f t="shared" si="8"/>
        <v>0</v>
      </c>
      <c r="W190" s="7"/>
      <c r="X190" s="7">
        <f>+SUMIF($G$8:$G$29,X$186,$L$8:$L$29)</f>
        <v>0</v>
      </c>
    </row>
    <row r="191" spans="1:24" ht="14.25" customHeight="1" x14ac:dyDescent="0.25">
      <c r="A191" s="7" t="s">
        <v>679</v>
      </c>
      <c r="B191" s="7" t="e">
        <f t="shared" ref="B191:V191" si="9">SUM(B187:B190)</f>
        <v>#REF!</v>
      </c>
      <c r="C191" s="7" t="e">
        <f t="shared" si="9"/>
        <v>#REF!</v>
      </c>
      <c r="D191" s="29" t="e">
        <f t="shared" si="9"/>
        <v>#REF!</v>
      </c>
      <c r="E191" s="7" t="e">
        <f t="shared" si="9"/>
        <v>#REF!</v>
      </c>
      <c r="F191" s="7" t="e">
        <f t="shared" si="9"/>
        <v>#REF!</v>
      </c>
      <c r="G191" s="7" t="e">
        <f t="shared" si="9"/>
        <v>#REF!</v>
      </c>
      <c r="H191" s="7" t="e">
        <f t="shared" si="9"/>
        <v>#REF!</v>
      </c>
      <c r="I191" s="7" t="e">
        <f t="shared" si="9"/>
        <v>#REF!</v>
      </c>
      <c r="J191" s="7" t="e">
        <f t="shared" si="9"/>
        <v>#REF!</v>
      </c>
      <c r="K191" s="7" t="e">
        <f t="shared" si="9"/>
        <v>#REF!</v>
      </c>
      <c r="L191" s="7" t="e">
        <f t="shared" si="9"/>
        <v>#REF!</v>
      </c>
      <c r="M191" s="7" t="e">
        <f t="shared" si="9"/>
        <v>#REF!</v>
      </c>
      <c r="N191" s="7" t="e">
        <f t="shared" si="9"/>
        <v>#REF!</v>
      </c>
      <c r="O191" s="7" t="e">
        <f t="shared" si="9"/>
        <v>#REF!</v>
      </c>
      <c r="P191" s="7" t="e">
        <f t="shared" si="9"/>
        <v>#REF!</v>
      </c>
      <c r="Q191" s="7" t="e">
        <f t="shared" si="9"/>
        <v>#REF!</v>
      </c>
      <c r="R191" s="7" t="e">
        <f t="shared" si="9"/>
        <v>#REF!</v>
      </c>
      <c r="S191" s="7" t="e">
        <f t="shared" si="9"/>
        <v>#REF!</v>
      </c>
      <c r="T191" s="7" t="e">
        <f t="shared" si="9"/>
        <v>#REF!</v>
      </c>
      <c r="U191" s="7" t="e">
        <f t="shared" si="9"/>
        <v>#REF!</v>
      </c>
      <c r="V191" s="7" t="e">
        <f t="shared" si="9"/>
        <v>#REF!</v>
      </c>
      <c r="W191" s="7"/>
      <c r="X191" s="7" t="e">
        <f>SUM(X187:X190)</f>
        <v>#REF!</v>
      </c>
    </row>
  </sheetData>
  <autoFilter ref="A1:L29" xr:uid="{00000000-0009-0000-0000-000004000000}"/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2:23" ht="14.25" customHeight="1" x14ac:dyDescent="0.25">
      <c r="B1" s="56" t="s">
        <v>826</v>
      </c>
      <c r="C1" s="56"/>
      <c r="D1" s="57"/>
      <c r="E1" s="56"/>
      <c r="F1" s="56"/>
      <c r="G1" s="56"/>
      <c r="H1" s="56"/>
      <c r="I1" s="56"/>
      <c r="J1" s="56"/>
      <c r="K1" s="58"/>
      <c r="L1" s="56"/>
      <c r="M1" s="56"/>
      <c r="P1" s="59"/>
      <c r="Q1" s="59"/>
      <c r="R1" s="59"/>
      <c r="S1" s="59"/>
      <c r="T1" s="59"/>
      <c r="U1" s="59"/>
      <c r="V1" s="59"/>
      <c r="W1" s="59"/>
    </row>
    <row r="2" spans="2:23" ht="14.25" customHeight="1" x14ac:dyDescent="0.3">
      <c r="B2" s="40"/>
      <c r="C2" s="40" t="s">
        <v>657</v>
      </c>
      <c r="D2" s="41" t="s">
        <v>659</v>
      </c>
      <c r="E2" s="40" t="s">
        <v>660</v>
      </c>
      <c r="F2" s="40" t="s">
        <v>682</v>
      </c>
      <c r="G2" s="40" t="s">
        <v>3</v>
      </c>
      <c r="H2" s="40" t="s">
        <v>661</v>
      </c>
      <c r="I2" s="40" t="s">
        <v>2</v>
      </c>
      <c r="J2" s="40" t="s">
        <v>5</v>
      </c>
      <c r="K2" s="42" t="s">
        <v>658</v>
      </c>
      <c r="L2" s="40" t="s">
        <v>662</v>
      </c>
      <c r="M2" s="40" t="s">
        <v>663</v>
      </c>
      <c r="N2" s="40" t="s">
        <v>683</v>
      </c>
      <c r="O2" s="60"/>
      <c r="P2" s="43" t="s">
        <v>684</v>
      </c>
      <c r="Q2" s="43" t="s">
        <v>682</v>
      </c>
      <c r="R2" s="43" t="s">
        <v>685</v>
      </c>
      <c r="S2" s="43" t="s">
        <v>682</v>
      </c>
      <c r="T2" s="43" t="s">
        <v>686</v>
      </c>
      <c r="U2" s="43" t="s">
        <v>682</v>
      </c>
      <c r="V2" s="43" t="s">
        <v>687</v>
      </c>
      <c r="W2" s="43" t="s">
        <v>682</v>
      </c>
    </row>
    <row r="3" spans="2:23" ht="14.25" customHeight="1" x14ac:dyDescent="0.25">
      <c r="B3" s="61" t="s">
        <v>827</v>
      </c>
      <c r="C3" s="62">
        <v>2</v>
      </c>
      <c r="D3" s="62">
        <v>5</v>
      </c>
      <c r="E3" s="25">
        <v>215</v>
      </c>
      <c r="F3" s="11" t="str">
        <f>+VLOOKUP(E3,Participants!$A$1:$F$798,2,FALSE)</f>
        <v>Gunnar Selden</v>
      </c>
      <c r="G3" s="11" t="str">
        <f>+VLOOKUP(E3,Participants!$A$1:$F$798,4,FALSE)</f>
        <v>STL</v>
      </c>
      <c r="H3" s="11" t="str">
        <f>+VLOOKUP(E3,Participants!$A$1:$F$798,5,FALSE)</f>
        <v>M</v>
      </c>
      <c r="I3" s="11">
        <f>+VLOOKUP(E3,Participants!$A$1:$F$798,3,FALSE)</f>
        <v>6</v>
      </c>
      <c r="J3" s="11" t="str">
        <f>+VLOOKUP(E3,Participants!$A$1:$G$798,7,FALSE)</f>
        <v>JV BOYS</v>
      </c>
      <c r="K3" s="63" t="s">
        <v>828</v>
      </c>
      <c r="L3" s="11">
        <v>1</v>
      </c>
      <c r="M3" s="11">
        <v>10</v>
      </c>
      <c r="N3" s="64" t="str">
        <f t="shared" ref="N3:N31" si="0">+J3</f>
        <v>JV BOYS</v>
      </c>
      <c r="O3" s="65"/>
      <c r="P3" s="66"/>
      <c r="Q3" s="66" t="e">
        <f>+VLOOKUP(P3,Participants!$A$1:$F$651,2,FALSE)</f>
        <v>#N/A</v>
      </c>
      <c r="R3" s="66"/>
      <c r="S3" s="66" t="e">
        <f>+VLOOKUP(R3,Participants!$A$1:$F$651,2,FALSE)</f>
        <v>#N/A</v>
      </c>
      <c r="T3" s="66"/>
      <c r="U3" s="66" t="e">
        <f>+VLOOKUP(T3,Participants!$A$1:$F$651,2,FALSE)</f>
        <v>#N/A</v>
      </c>
      <c r="V3" s="66"/>
      <c r="W3" s="66" t="e">
        <f>+VLOOKUP(V3,Participants!$A$1:$F$651,2,FALSE)</f>
        <v>#N/A</v>
      </c>
    </row>
    <row r="4" spans="2:23" ht="14.25" customHeight="1" x14ac:dyDescent="0.25">
      <c r="B4" s="61" t="s">
        <v>827</v>
      </c>
      <c r="C4" s="62">
        <v>2</v>
      </c>
      <c r="D4" s="62">
        <v>2</v>
      </c>
      <c r="E4" s="25">
        <v>539</v>
      </c>
      <c r="F4" s="11" t="str">
        <f>+VLOOKUP(E4,Participants!$A$1:$F$798,2,FALSE)</f>
        <v>JJ Pyle</v>
      </c>
      <c r="G4" s="11" t="str">
        <f>+VLOOKUP(E4,Participants!$A$1:$F$798,4,FALSE)</f>
        <v>AMA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63" t="s">
        <v>829</v>
      </c>
      <c r="L4" s="11">
        <v>2</v>
      </c>
      <c r="M4" s="11">
        <v>8</v>
      </c>
      <c r="N4" s="64" t="str">
        <f t="shared" si="0"/>
        <v>JV BOYS</v>
      </c>
      <c r="O4" s="65"/>
      <c r="P4" s="66"/>
      <c r="Q4" s="66" t="e">
        <f>+VLOOKUP(P4,Participants!$A$1:$F$651,2,FALSE)</f>
        <v>#N/A</v>
      </c>
      <c r="R4" s="66"/>
      <c r="S4" s="66" t="e">
        <f>+VLOOKUP(R4,Participants!$A$1:$F$651,2,FALSE)</f>
        <v>#N/A</v>
      </c>
      <c r="T4" s="66"/>
      <c r="U4" s="66" t="e">
        <f>+VLOOKUP(T4,Participants!$A$1:$F$651,2,FALSE)</f>
        <v>#N/A</v>
      </c>
      <c r="V4" s="66"/>
      <c r="W4" s="66" t="e">
        <f>+VLOOKUP(V4,Participants!$A$1:$F$651,2,FALSE)</f>
        <v>#N/A</v>
      </c>
    </row>
    <row r="5" spans="2:23" ht="14.25" customHeight="1" x14ac:dyDescent="0.25">
      <c r="B5" s="61" t="s">
        <v>827</v>
      </c>
      <c r="C5" s="62">
        <v>2</v>
      </c>
      <c r="D5" s="62">
        <v>1</v>
      </c>
      <c r="E5" s="25">
        <v>886</v>
      </c>
      <c r="F5" s="11" t="str">
        <f>+VLOOKUP(E5,Participants!$A$1:$F$798,2,FALSE)</f>
        <v>David Proch</v>
      </c>
      <c r="G5" s="11" t="str">
        <f>+VLOOKUP(E5,Participants!$A$1:$F$798,4,FALSE)</f>
        <v>GAA</v>
      </c>
      <c r="H5" s="11" t="str">
        <f>+VLOOKUP(E5,Participants!$A$1:$F$798,5,FALSE)</f>
        <v>M</v>
      </c>
      <c r="I5" s="11">
        <f>+VLOOKUP(E5,Participants!$A$1:$F$798,3,FALSE)</f>
        <v>6</v>
      </c>
      <c r="J5" s="11" t="str">
        <f>+VLOOKUP(E5,Participants!$A$1:$G$798,7,FALSE)</f>
        <v>JV BOYS</v>
      </c>
      <c r="K5" s="63" t="s">
        <v>830</v>
      </c>
      <c r="L5" s="11">
        <v>3</v>
      </c>
      <c r="M5" s="11">
        <v>6</v>
      </c>
      <c r="N5" s="64" t="str">
        <f t="shared" si="0"/>
        <v>JV BOYS</v>
      </c>
      <c r="O5" s="64"/>
      <c r="P5" s="66"/>
      <c r="Q5" s="66" t="e">
        <f>+VLOOKUP(P5,Participants!$A$1:$F$651,2,FALSE)</f>
        <v>#N/A</v>
      </c>
      <c r="R5" s="66"/>
      <c r="S5" s="66" t="e">
        <f>+VLOOKUP(R5,Participants!$A$1:$F$651,2,FALSE)</f>
        <v>#N/A</v>
      </c>
      <c r="T5" s="66"/>
      <c r="U5" s="66" t="e">
        <f>+VLOOKUP(T5,Participants!$A$1:$F$651,2,FALSE)</f>
        <v>#N/A</v>
      </c>
      <c r="V5" s="66"/>
      <c r="W5" s="66" t="e">
        <f>+VLOOKUP(V5,Participants!$A$1:$F$651,2,FALSE)</f>
        <v>#N/A</v>
      </c>
    </row>
    <row r="6" spans="2:23" ht="14.25" customHeight="1" x14ac:dyDescent="0.25">
      <c r="B6" s="61" t="s">
        <v>827</v>
      </c>
      <c r="C6" s="62">
        <v>2</v>
      </c>
      <c r="D6" s="62">
        <v>3</v>
      </c>
      <c r="E6" s="25">
        <v>1049</v>
      </c>
      <c r="F6" s="11" t="str">
        <f>+VLOOKUP(E6,Participants!$A$1:$F$798,2,FALSE)</f>
        <v>Ramonte  Barfield Jr.</v>
      </c>
      <c r="G6" s="11" t="str">
        <f>+VLOOKUP(E6,Participants!$A$1:$F$798,4,FALSE)</f>
        <v>JFK</v>
      </c>
      <c r="H6" s="11" t="str">
        <f>+VLOOKUP(E6,Participants!$A$1:$F$798,5,FALSE)</f>
        <v>M</v>
      </c>
      <c r="I6" s="11">
        <f>+VLOOKUP(E6,Participants!$A$1:$F$798,3,FALSE)</f>
        <v>5</v>
      </c>
      <c r="J6" s="11" t="str">
        <f>+VLOOKUP(E6,Participants!$A$1:$G$798,7,FALSE)</f>
        <v>JV BOYS</v>
      </c>
      <c r="K6" s="63" t="s">
        <v>831</v>
      </c>
      <c r="L6" s="11">
        <v>4</v>
      </c>
      <c r="M6" s="11">
        <v>5</v>
      </c>
      <c r="N6" s="64" t="str">
        <f t="shared" si="0"/>
        <v>JV BOYS</v>
      </c>
      <c r="O6" s="65"/>
      <c r="P6" s="66"/>
      <c r="Q6" s="66" t="e">
        <f>+VLOOKUP(P6,Participants!$A$1:$F$651,2,FALSE)</f>
        <v>#N/A</v>
      </c>
      <c r="R6" s="66"/>
      <c r="S6" s="66" t="e">
        <f>+VLOOKUP(R6,Participants!$A$1:$F$651,2,FALSE)</f>
        <v>#N/A</v>
      </c>
      <c r="T6" s="66"/>
      <c r="U6" s="66" t="e">
        <f>+VLOOKUP(T6,Participants!$A$1:$F$651,2,FALSE)</f>
        <v>#N/A</v>
      </c>
      <c r="V6" s="66"/>
      <c r="W6" s="66" t="e">
        <f>+VLOOKUP(V6,Participants!$A$1:$F$651,2,FALSE)</f>
        <v>#N/A</v>
      </c>
    </row>
    <row r="7" spans="2:23" ht="14.25" customHeight="1" x14ac:dyDescent="0.25">
      <c r="B7" s="61" t="s">
        <v>827</v>
      </c>
      <c r="C7" s="62">
        <v>2</v>
      </c>
      <c r="D7" s="62">
        <v>4</v>
      </c>
      <c r="E7" s="25">
        <v>537</v>
      </c>
      <c r="F7" s="11" t="str">
        <f>+VLOOKUP(E7,Participants!$A$1:$F$798,2,FALSE)</f>
        <v>Dylan Smith</v>
      </c>
      <c r="G7" s="11" t="str">
        <f>+VLOOKUP(E7,Participants!$A$1:$F$798,4,FALSE)</f>
        <v>AMA</v>
      </c>
      <c r="H7" s="11" t="str">
        <f>+VLOOKUP(E7,Participants!$A$1:$F$798,5,FALSE)</f>
        <v>M</v>
      </c>
      <c r="I7" s="11">
        <f>+VLOOKUP(E7,Participants!$A$1:$F$798,3,FALSE)</f>
        <v>5</v>
      </c>
      <c r="J7" s="11" t="str">
        <f>+VLOOKUP(E7,Participants!$A$1:$G$798,7,FALSE)</f>
        <v>JV BOYS</v>
      </c>
      <c r="K7" s="63" t="s">
        <v>832</v>
      </c>
      <c r="L7" s="11">
        <v>5</v>
      </c>
      <c r="M7" s="11">
        <v>4</v>
      </c>
      <c r="N7" s="64" t="str">
        <f t="shared" si="0"/>
        <v>JV BOYS</v>
      </c>
      <c r="O7" s="65"/>
      <c r="P7" s="66"/>
      <c r="Q7" s="66" t="e">
        <f>+VLOOKUP(P7,Participants!$A$1:$F$651,2,FALSE)</f>
        <v>#N/A</v>
      </c>
      <c r="R7" s="66"/>
      <c r="S7" s="66" t="e">
        <f>+VLOOKUP(R7,Participants!$A$1:$F$651,2,FALSE)</f>
        <v>#N/A</v>
      </c>
      <c r="T7" s="66"/>
      <c r="U7" s="66" t="e">
        <f>+VLOOKUP(T7,Participants!$A$1:$F$651,2,FALSE)</f>
        <v>#N/A</v>
      </c>
      <c r="V7" s="66"/>
      <c r="W7" s="66" t="e">
        <f>+VLOOKUP(V7,Participants!$A$1:$F$651,2,FALSE)</f>
        <v>#N/A</v>
      </c>
    </row>
    <row r="8" spans="2:23" ht="14.25" customHeight="1" x14ac:dyDescent="0.25">
      <c r="B8" s="67" t="s">
        <v>827</v>
      </c>
      <c r="C8" s="68">
        <v>1</v>
      </c>
      <c r="D8" s="68">
        <v>3</v>
      </c>
      <c r="E8" s="24">
        <v>562</v>
      </c>
      <c r="F8" s="24" t="str">
        <f>+VLOOKUP(E8,Participants!$A$1:$F$798,2,FALSE)</f>
        <v>Josephine Maloney</v>
      </c>
      <c r="G8" s="24" t="str">
        <f>+VLOOKUP(E8,Participants!$A$1:$F$798,4,FALSE)</f>
        <v>AMA</v>
      </c>
      <c r="H8" s="24" t="str">
        <f>+VLOOKUP(E8,Participants!$A$1:$F$798,5,FALSE)</f>
        <v>F</v>
      </c>
      <c r="I8" s="24">
        <f>+VLOOKUP(E8,Participants!$A$1:$F$798,3,FALSE)</f>
        <v>6</v>
      </c>
      <c r="J8" s="24" t="str">
        <f>+VLOOKUP(E8,Participants!$A$1:$G$798,7,FALSE)</f>
        <v>JV GIRLS</v>
      </c>
      <c r="K8" s="47" t="s">
        <v>833</v>
      </c>
      <c r="L8" s="24">
        <v>1</v>
      </c>
      <c r="M8" s="24">
        <v>10</v>
      </c>
      <c r="N8" s="44" t="str">
        <f t="shared" si="0"/>
        <v>JV GIRLS</v>
      </c>
      <c r="O8" s="44"/>
      <c r="P8" s="49"/>
      <c r="Q8" s="49" t="e">
        <f>+VLOOKUP(P8,Participants!$A$1:$F$651,2,FALSE)</f>
        <v>#N/A</v>
      </c>
      <c r="R8" s="49"/>
      <c r="S8" s="49" t="e">
        <f>+VLOOKUP(R8,Participants!$A$1:$F$651,2,FALSE)</f>
        <v>#N/A</v>
      </c>
      <c r="T8" s="49"/>
      <c r="U8" s="49" t="e">
        <f>+VLOOKUP(T8,Participants!$A$1:$F$651,2,FALSE)</f>
        <v>#N/A</v>
      </c>
      <c r="V8" s="49"/>
      <c r="W8" s="49" t="e">
        <f>+VLOOKUP(V8,Participants!$A$1:$F$651,2,FALSE)</f>
        <v>#N/A</v>
      </c>
    </row>
    <row r="9" spans="2:23" ht="14.25" customHeight="1" x14ac:dyDescent="0.25">
      <c r="B9" s="67" t="s">
        <v>827</v>
      </c>
      <c r="C9" s="68">
        <v>1</v>
      </c>
      <c r="D9" s="68">
        <v>2</v>
      </c>
      <c r="E9" s="24">
        <v>1058</v>
      </c>
      <c r="F9" s="24" t="str">
        <f>+VLOOKUP(E9,Participants!$A$1:$F$798,2,FALSE)</f>
        <v>Liliana Littlecott</v>
      </c>
      <c r="G9" s="24" t="str">
        <f>+VLOOKUP(E9,Participants!$A$1:$F$798,4,FALSE)</f>
        <v>JFK</v>
      </c>
      <c r="H9" s="24" t="str">
        <f>+VLOOKUP(E9,Participants!$A$1:$F$798,5,FALSE)</f>
        <v>F</v>
      </c>
      <c r="I9" s="24">
        <f>+VLOOKUP(E9,Participants!$A$1:$F$798,3,FALSE)</f>
        <v>5</v>
      </c>
      <c r="J9" s="24" t="str">
        <f>+VLOOKUP(E9,Participants!$A$1:$G$798,7,FALSE)</f>
        <v>JV GIRLS</v>
      </c>
      <c r="K9" s="47" t="s">
        <v>834</v>
      </c>
      <c r="L9" s="24">
        <v>2</v>
      </c>
      <c r="M9" s="24">
        <v>8</v>
      </c>
      <c r="N9" s="44" t="str">
        <f t="shared" si="0"/>
        <v>JV GIRLS</v>
      </c>
      <c r="O9" s="44"/>
      <c r="P9" s="49"/>
      <c r="Q9" s="49" t="e">
        <f>+VLOOKUP(P9,Participants!$A$1:$F$651,2,FALSE)</f>
        <v>#N/A</v>
      </c>
      <c r="R9" s="49"/>
      <c r="S9" s="49" t="e">
        <f>+VLOOKUP(R9,Participants!$A$1:$F$651,2,FALSE)</f>
        <v>#N/A</v>
      </c>
      <c r="T9" s="49"/>
      <c r="U9" s="49" t="e">
        <f>+VLOOKUP(T9,Participants!$A$1:$F$651,2,FALSE)</f>
        <v>#N/A</v>
      </c>
      <c r="V9" s="49"/>
      <c r="W9" s="49" t="e">
        <f>+VLOOKUP(V9,Participants!$A$1:$F$651,2,FALSE)</f>
        <v>#N/A</v>
      </c>
    </row>
    <row r="10" spans="2:23" ht="14.25" customHeight="1" x14ac:dyDescent="0.25">
      <c r="B10" s="67" t="s">
        <v>827</v>
      </c>
      <c r="C10" s="68">
        <v>1</v>
      </c>
      <c r="D10" s="68">
        <v>4</v>
      </c>
      <c r="E10" s="24">
        <v>894</v>
      </c>
      <c r="F10" s="24" t="str">
        <f>+VLOOKUP(E10,Participants!$A$1:$F$798,2,FALSE)</f>
        <v>Elsie Gorchock</v>
      </c>
      <c r="G10" s="24" t="str">
        <f>+VLOOKUP(E10,Participants!$A$1:$F$798,4,FALSE)</f>
        <v>GAA</v>
      </c>
      <c r="H10" s="24" t="str">
        <f>+VLOOKUP(E10,Participants!$A$1:$F$798,5,FALSE)</f>
        <v>F</v>
      </c>
      <c r="I10" s="24">
        <f>+VLOOKUP(E10,Participants!$A$1:$F$798,3,FALSE)</f>
        <v>6</v>
      </c>
      <c r="J10" s="24" t="str">
        <f>+VLOOKUP(E10,Participants!$A$1:$G$798,7,FALSE)</f>
        <v>JV GIRLS</v>
      </c>
      <c r="K10" s="47" t="s">
        <v>835</v>
      </c>
      <c r="L10" s="24">
        <v>3</v>
      </c>
      <c r="M10" s="24">
        <v>6</v>
      </c>
      <c r="N10" s="44" t="str">
        <f t="shared" si="0"/>
        <v>JV GIRLS</v>
      </c>
      <c r="O10" s="44"/>
      <c r="P10" s="49"/>
      <c r="Q10" s="49" t="e">
        <f>+VLOOKUP(P10,Participants!$A$1:$F$651,2,FALSE)</f>
        <v>#N/A</v>
      </c>
      <c r="R10" s="49"/>
      <c r="S10" s="49" t="e">
        <f>+VLOOKUP(R10,Participants!$A$1:$F$651,2,FALSE)</f>
        <v>#N/A</v>
      </c>
      <c r="T10" s="49"/>
      <c r="U10" s="49" t="e">
        <f>+VLOOKUP(T10,Participants!$A$1:$F$651,2,FALSE)</f>
        <v>#N/A</v>
      </c>
      <c r="V10" s="49"/>
      <c r="W10" s="49" t="e">
        <f>+VLOOKUP(V10,Participants!$A$1:$F$651,2,FALSE)</f>
        <v>#N/A</v>
      </c>
    </row>
    <row r="11" spans="2:23" ht="14.25" customHeight="1" x14ac:dyDescent="0.25">
      <c r="B11" s="69" t="s">
        <v>827</v>
      </c>
      <c r="C11" s="68">
        <v>1</v>
      </c>
      <c r="D11" s="68">
        <v>1</v>
      </c>
      <c r="E11" s="24">
        <v>227</v>
      </c>
      <c r="F11" s="24" t="str">
        <f>+VLOOKUP(E11,Participants!$A$1:$F$798,2,FALSE)</f>
        <v>Olivia  Naguit</v>
      </c>
      <c r="G11" s="24" t="str">
        <f>+VLOOKUP(E11,Participants!$A$1:$F$798,4,FALSE)</f>
        <v>STL</v>
      </c>
      <c r="H11" s="24" t="str">
        <f>+VLOOKUP(E11,Participants!$A$1:$F$798,5,FALSE)</f>
        <v>F</v>
      </c>
      <c r="I11" s="24">
        <f>+VLOOKUP(E11,Participants!$A$1:$F$798,3,FALSE)</f>
        <v>6</v>
      </c>
      <c r="J11" s="24" t="str">
        <f>+VLOOKUP(E11,Participants!$A$1:$G$798,7,FALSE)</f>
        <v>JV GIRLS</v>
      </c>
      <c r="K11" s="70" t="s">
        <v>836</v>
      </c>
      <c r="L11" s="24">
        <v>4</v>
      </c>
      <c r="M11" s="24">
        <v>5</v>
      </c>
      <c r="N11" s="71" t="str">
        <f t="shared" si="0"/>
        <v>JV GIRLS</v>
      </c>
      <c r="O11" s="71"/>
      <c r="P11" s="49"/>
      <c r="Q11" s="49" t="e">
        <f>+VLOOKUP(P11,Participants!$A$1:$F$651,2,FALSE)</f>
        <v>#N/A</v>
      </c>
      <c r="R11" s="49"/>
      <c r="S11" s="49" t="e">
        <f>+VLOOKUP(R11,Participants!$A$1:$F$651,2,FALSE)</f>
        <v>#N/A</v>
      </c>
      <c r="T11" s="49"/>
      <c r="U11" s="49" t="e">
        <f>+VLOOKUP(T11,Participants!$A$1:$F$651,2,FALSE)</f>
        <v>#N/A</v>
      </c>
      <c r="V11" s="49"/>
      <c r="W11" s="49" t="e">
        <f>+VLOOKUP(V11,Participants!$A$1:$F$651,2,FALSE)</f>
        <v>#N/A</v>
      </c>
    </row>
    <row r="12" spans="2:23" ht="14.25" customHeight="1" x14ac:dyDescent="0.25">
      <c r="B12" s="69" t="s">
        <v>827</v>
      </c>
      <c r="C12" s="68">
        <v>1</v>
      </c>
      <c r="D12" s="68">
        <v>5</v>
      </c>
      <c r="E12" s="22">
        <v>551</v>
      </c>
      <c r="F12" s="24" t="str">
        <f>+VLOOKUP(E12,Participants!$A$1:$F$798,2,FALSE)</f>
        <v>Annie Nienstedt</v>
      </c>
      <c r="G12" s="24" t="str">
        <f>+VLOOKUP(E12,Participants!$A$1:$F$798,4,FALSE)</f>
        <v>AMA</v>
      </c>
      <c r="H12" s="24" t="str">
        <f>+VLOOKUP(E12,Participants!$A$1:$F$798,5,FALSE)</f>
        <v>F</v>
      </c>
      <c r="I12" s="24">
        <f>+VLOOKUP(E12,Participants!$A$1:$F$798,3,FALSE)</f>
        <v>5</v>
      </c>
      <c r="J12" s="24" t="str">
        <f>+VLOOKUP(E12,Participants!$A$1:$G$798,7,FALSE)</f>
        <v>JV GIRLS</v>
      </c>
      <c r="K12" s="70" t="s">
        <v>837</v>
      </c>
      <c r="L12" s="24">
        <v>5</v>
      </c>
      <c r="M12" s="24">
        <v>4</v>
      </c>
      <c r="N12" s="71" t="str">
        <f t="shared" si="0"/>
        <v>JV GIRLS</v>
      </c>
      <c r="O12" s="71"/>
      <c r="P12" s="49"/>
      <c r="Q12" s="49" t="e">
        <f>+VLOOKUP(P12,Participants!$A$1:$F$651,2,FALSE)</f>
        <v>#N/A</v>
      </c>
      <c r="R12" s="49"/>
      <c r="S12" s="49" t="e">
        <f>+VLOOKUP(R12,Participants!$A$1:$F$651,2,FALSE)</f>
        <v>#N/A</v>
      </c>
      <c r="T12" s="49"/>
      <c r="U12" s="49" t="e">
        <f>+VLOOKUP(T12,Participants!$A$1:$F$651,2,FALSE)</f>
        <v>#N/A</v>
      </c>
      <c r="V12" s="49"/>
      <c r="W12" s="49" t="e">
        <f>+VLOOKUP(V12,Participants!$A$1:$F$651,2,FALSE)</f>
        <v>#N/A</v>
      </c>
    </row>
    <row r="13" spans="2:23" ht="14.25" customHeight="1" x14ac:dyDescent="0.25">
      <c r="B13" s="56" t="s">
        <v>827</v>
      </c>
      <c r="C13" s="62">
        <v>4</v>
      </c>
      <c r="D13" s="62">
        <v>2</v>
      </c>
      <c r="E13" s="25">
        <v>571</v>
      </c>
      <c r="F13" s="11" t="str">
        <f>+VLOOKUP(E13,Participants!$A$1:$F$798,2,FALSE)</f>
        <v>Colton Nanz</v>
      </c>
      <c r="G13" s="11" t="str">
        <f>+VLOOKUP(E13,Participants!$A$1:$F$798,4,FALSE)</f>
        <v>AMA</v>
      </c>
      <c r="H13" s="11" t="str">
        <f>+VLOOKUP(E13,Participants!$A$1:$F$798,5,FALSE)</f>
        <v>M</v>
      </c>
      <c r="I13" s="11">
        <f>+VLOOKUP(E13,Participants!$A$1:$F$798,3,FALSE)</f>
        <v>8</v>
      </c>
      <c r="J13" s="11" t="str">
        <f>+VLOOKUP(E13,Participants!$A$1:$G$798,7,FALSE)</f>
        <v>VARSITY BOYS</v>
      </c>
      <c r="K13" s="72" t="s">
        <v>838</v>
      </c>
      <c r="L13" s="11">
        <v>1</v>
      </c>
      <c r="M13" s="11">
        <v>10</v>
      </c>
      <c r="N13" s="7" t="str">
        <f t="shared" si="0"/>
        <v>VARSITY BOYS</v>
      </c>
      <c r="P13" s="66"/>
      <c r="Q13" s="66" t="e">
        <f>+VLOOKUP(P13,Participants!$A$1:$F$651,2,FALSE)</f>
        <v>#N/A</v>
      </c>
      <c r="R13" s="66"/>
      <c r="S13" s="66" t="e">
        <f>+VLOOKUP(R13,Participants!$A$1:$F$651,2,FALSE)</f>
        <v>#N/A</v>
      </c>
      <c r="T13" s="66"/>
      <c r="U13" s="66" t="e">
        <f>+VLOOKUP(T13,Participants!$A$1:$F$651,2,FALSE)</f>
        <v>#N/A</v>
      </c>
      <c r="V13" s="66"/>
      <c r="W13" s="66" t="e">
        <f>+VLOOKUP(V13,Participants!$A$1:$F$651,2,FALSE)</f>
        <v>#N/A</v>
      </c>
    </row>
    <row r="14" spans="2:23" ht="14.25" customHeight="1" x14ac:dyDescent="0.25">
      <c r="B14" s="56" t="s">
        <v>827</v>
      </c>
      <c r="C14" s="62">
        <v>4</v>
      </c>
      <c r="D14" s="62">
        <v>4</v>
      </c>
      <c r="E14" s="25">
        <v>252</v>
      </c>
      <c r="F14" s="11" t="str">
        <f>+VLOOKUP(E14,Participants!$A$1:$F$798,2,FALSE)</f>
        <v>Liam  Timney</v>
      </c>
      <c r="G14" s="11" t="str">
        <f>+VLOOKUP(E14,Participants!$A$1:$F$798,4,FALSE)</f>
        <v>STL</v>
      </c>
      <c r="H14" s="11" t="str">
        <f>+VLOOKUP(E14,Participants!$A$1:$F$798,5,FALSE)</f>
        <v>M</v>
      </c>
      <c r="I14" s="11">
        <f>+VLOOKUP(E14,Participants!$A$1:$F$798,3,FALSE)</f>
        <v>7</v>
      </c>
      <c r="J14" s="11" t="str">
        <f>+VLOOKUP(E14,Participants!$A$1:$G$798,7,FALSE)</f>
        <v>VARSITY BOYS</v>
      </c>
      <c r="K14" s="72" t="s">
        <v>838</v>
      </c>
      <c r="L14" s="11">
        <v>2</v>
      </c>
      <c r="M14" s="11">
        <v>8</v>
      </c>
      <c r="N14" s="7" t="str">
        <f t="shared" si="0"/>
        <v>VARSITY BOYS</v>
      </c>
      <c r="P14" s="66"/>
      <c r="Q14" s="66" t="e">
        <f>+VLOOKUP(P14,Participants!$A$1:$F$651,2,FALSE)</f>
        <v>#N/A</v>
      </c>
      <c r="R14" s="66"/>
      <c r="S14" s="66" t="e">
        <f>+VLOOKUP(R14,Participants!$A$1:$F$651,2,FALSE)</f>
        <v>#N/A</v>
      </c>
      <c r="T14" s="66"/>
      <c r="U14" s="66" t="e">
        <f>+VLOOKUP(T14,Participants!$A$1:$F$651,2,FALSE)</f>
        <v>#N/A</v>
      </c>
      <c r="V14" s="66"/>
      <c r="W14" s="66" t="e">
        <f>+VLOOKUP(V14,Participants!$A$1:$F$651,2,FALSE)</f>
        <v>#N/A</v>
      </c>
    </row>
    <row r="15" spans="2:23" ht="14.25" customHeight="1" x14ac:dyDescent="0.25">
      <c r="B15" s="56" t="s">
        <v>827</v>
      </c>
      <c r="C15" s="62">
        <v>4</v>
      </c>
      <c r="D15" s="62">
        <v>3</v>
      </c>
      <c r="E15" s="25">
        <v>910</v>
      </c>
      <c r="F15" s="11" t="str">
        <f>+VLOOKUP(E15,Participants!$A$1:$F$798,2,FALSE)</f>
        <v>Hunter Smith</v>
      </c>
      <c r="G15" s="11" t="str">
        <f>+VLOOKUP(E15,Participants!$A$1:$F$798,4,FALSE)</f>
        <v>GAA</v>
      </c>
      <c r="H15" s="11" t="str">
        <f>+VLOOKUP(E15,Participants!$A$1:$F$798,5,FALSE)</f>
        <v>M</v>
      </c>
      <c r="I15" s="11">
        <f>+VLOOKUP(E15,Participants!$A$1:$F$798,3,FALSE)</f>
        <v>8</v>
      </c>
      <c r="J15" s="11" t="str">
        <f>+VLOOKUP(E15,Participants!$A$1:$G$798,7,FALSE)</f>
        <v>VARSITY BOYS</v>
      </c>
      <c r="K15" s="72" t="s">
        <v>839</v>
      </c>
      <c r="L15" s="11">
        <v>3</v>
      </c>
      <c r="M15" s="11">
        <v>6</v>
      </c>
      <c r="N15" s="7" t="str">
        <f t="shared" si="0"/>
        <v>VARSITY BOYS</v>
      </c>
      <c r="P15" s="66"/>
      <c r="Q15" s="66" t="e">
        <f>+VLOOKUP(P15,Participants!$A$1:$F$651,2,FALSE)</f>
        <v>#N/A</v>
      </c>
      <c r="R15" s="66"/>
      <c r="S15" s="66" t="e">
        <f>+VLOOKUP(R15,Participants!$A$1:$F$651,2,FALSE)</f>
        <v>#N/A</v>
      </c>
      <c r="T15" s="66"/>
      <c r="U15" s="66" t="e">
        <f>+VLOOKUP(T15,Participants!$A$1:$F$651,2,FALSE)</f>
        <v>#N/A</v>
      </c>
      <c r="V15" s="66"/>
      <c r="W15" s="66" t="e">
        <f>+VLOOKUP(V15,Participants!$A$1:$F$651,2,FALSE)</f>
        <v>#N/A</v>
      </c>
    </row>
    <row r="16" spans="2:23" ht="14.25" customHeight="1" x14ac:dyDescent="0.25">
      <c r="B16" s="56" t="s">
        <v>827</v>
      </c>
      <c r="C16" s="62">
        <v>4</v>
      </c>
      <c r="D16" s="62">
        <v>1</v>
      </c>
      <c r="E16" s="25">
        <v>901</v>
      </c>
      <c r="F16" s="11" t="str">
        <f>+VLOOKUP(E16,Participants!$A$1:$F$798,2,FALSE)</f>
        <v>Jude Franc</v>
      </c>
      <c r="G16" s="11" t="str">
        <f>+VLOOKUP(E16,Participants!$A$1:$F$798,4,FALSE)</f>
        <v>GAA</v>
      </c>
      <c r="H16" s="11" t="str">
        <f>+VLOOKUP(E16,Participants!$A$1:$F$798,5,FALSE)</f>
        <v>M</v>
      </c>
      <c r="I16" s="11">
        <f>+VLOOKUP(E16,Participants!$A$1:$F$798,3,FALSE)</f>
        <v>7</v>
      </c>
      <c r="J16" s="11" t="str">
        <f>+VLOOKUP(E16,Participants!$A$1:$G$798,7,FALSE)</f>
        <v>VARSITY BOYS</v>
      </c>
      <c r="K16" s="72" t="s">
        <v>840</v>
      </c>
      <c r="L16" s="11">
        <v>4</v>
      </c>
      <c r="M16" s="11">
        <v>5</v>
      </c>
      <c r="N16" s="7" t="str">
        <f t="shared" si="0"/>
        <v>VARSITY BOYS</v>
      </c>
      <c r="O16" s="7"/>
      <c r="P16" s="66"/>
      <c r="Q16" s="66" t="e">
        <f>+VLOOKUP(P16,Participants!$A$1:$F$651,2,FALSE)</f>
        <v>#N/A</v>
      </c>
      <c r="R16" s="66"/>
      <c r="S16" s="66" t="e">
        <f>+VLOOKUP(R16,Participants!$A$1:$F$651,2,FALSE)</f>
        <v>#N/A</v>
      </c>
      <c r="T16" s="66"/>
      <c r="U16" s="66" t="e">
        <f>+VLOOKUP(T16,Participants!$A$1:$F$651,2,FALSE)</f>
        <v>#N/A</v>
      </c>
      <c r="V16" s="66"/>
      <c r="W16" s="66" t="e">
        <f>+VLOOKUP(V16,Participants!$A$1:$F$651,2,FALSE)</f>
        <v>#N/A</v>
      </c>
    </row>
    <row r="17" spans="2:23" ht="14.25" customHeight="1" x14ac:dyDescent="0.25">
      <c r="B17" s="69" t="s">
        <v>827</v>
      </c>
      <c r="C17" s="68">
        <v>3</v>
      </c>
      <c r="D17" s="68">
        <v>1</v>
      </c>
      <c r="E17" s="24">
        <v>1121</v>
      </c>
      <c r="F17" s="24" t="str">
        <f>+VLOOKUP(E17,Participants!$A$1:$F$798,2,FALSE)</f>
        <v>Adalyn Dears</v>
      </c>
      <c r="G17" s="24" t="str">
        <f>+VLOOKUP(E17,Participants!$A$1:$F$798,4,FALSE)</f>
        <v>MMA</v>
      </c>
      <c r="H17" s="24" t="str">
        <f>+VLOOKUP(E17,Participants!$A$1:$F$798,5,FALSE)</f>
        <v>F</v>
      </c>
      <c r="I17" s="24">
        <f>+VLOOKUP(E17,Participants!$A$1:$F$798,3,FALSE)</f>
        <v>8</v>
      </c>
      <c r="J17" s="24" t="str">
        <f>+VLOOKUP(E17,Participants!$A$1:$G$798,7,FALSE)</f>
        <v>VARSITY GIRLS</v>
      </c>
      <c r="K17" s="70" t="s">
        <v>841</v>
      </c>
      <c r="L17" s="24">
        <v>1</v>
      </c>
      <c r="M17" s="24">
        <v>10</v>
      </c>
      <c r="N17" s="71" t="str">
        <f t="shared" si="0"/>
        <v>VARSITY GIRLS</v>
      </c>
      <c r="O17" s="71"/>
      <c r="P17" s="49"/>
      <c r="Q17" s="49" t="e">
        <f>+VLOOKUP(P17,Participants!$A$1:$F$651,2,FALSE)</f>
        <v>#N/A</v>
      </c>
      <c r="R17" s="49"/>
      <c r="S17" s="49" t="e">
        <f>+VLOOKUP(R17,Participants!$A$1:$F$651,2,FALSE)</f>
        <v>#N/A</v>
      </c>
      <c r="T17" s="49"/>
      <c r="U17" s="49" t="e">
        <f>+VLOOKUP(T17,Participants!$A$1:$F$651,2,FALSE)</f>
        <v>#N/A</v>
      </c>
      <c r="V17" s="49"/>
      <c r="W17" s="49" t="e">
        <f>+VLOOKUP(V17,Participants!$A$1:$F$651,2,FALSE)</f>
        <v>#N/A</v>
      </c>
    </row>
    <row r="18" spans="2:23" ht="14.25" customHeight="1" x14ac:dyDescent="0.25">
      <c r="B18" s="69" t="s">
        <v>827</v>
      </c>
      <c r="C18" s="68">
        <v>3</v>
      </c>
      <c r="D18" s="68">
        <v>2</v>
      </c>
      <c r="E18" s="24">
        <v>920</v>
      </c>
      <c r="F18" s="24" t="str">
        <f>+VLOOKUP(E18,Participants!$A$1:$F$798,2,FALSE)</f>
        <v>Julia Piaggesi</v>
      </c>
      <c r="G18" s="24" t="str">
        <f>+VLOOKUP(E18,Participants!$A$1:$F$798,4,FALSE)</f>
        <v>GAA</v>
      </c>
      <c r="H18" s="24" t="str">
        <f>+VLOOKUP(E18,Participants!$A$1:$F$798,5,FALSE)</f>
        <v>F</v>
      </c>
      <c r="I18" s="24">
        <f>+VLOOKUP(E18,Participants!$A$1:$F$798,3,FALSE)</f>
        <v>8</v>
      </c>
      <c r="J18" s="24" t="str">
        <f>+VLOOKUP(E18,Participants!$A$1:$G$798,7,FALSE)</f>
        <v>VARSITY GIRLS</v>
      </c>
      <c r="K18" s="70" t="s">
        <v>842</v>
      </c>
      <c r="L18" s="24">
        <v>2</v>
      </c>
      <c r="M18" s="24">
        <v>8</v>
      </c>
      <c r="N18" s="71" t="str">
        <f t="shared" si="0"/>
        <v>VARSITY GIRLS</v>
      </c>
      <c r="O18" s="71"/>
      <c r="P18" s="49"/>
      <c r="Q18" s="49" t="e">
        <f>+VLOOKUP(P18,Participants!$A$1:$F$651,2,FALSE)</f>
        <v>#N/A</v>
      </c>
      <c r="R18" s="49"/>
      <c r="S18" s="49" t="e">
        <f>+VLOOKUP(R18,Participants!$A$1:$F$651,2,FALSE)</f>
        <v>#N/A</v>
      </c>
      <c r="T18" s="49"/>
      <c r="U18" s="49" t="e">
        <f>+VLOOKUP(T18,Participants!$A$1:$F$651,2,FALSE)</f>
        <v>#N/A</v>
      </c>
      <c r="V18" s="49"/>
      <c r="W18" s="49" t="e">
        <f>+VLOOKUP(V18,Participants!$A$1:$F$651,2,FALSE)</f>
        <v>#N/A</v>
      </c>
    </row>
    <row r="19" spans="2:23" ht="14.25" customHeight="1" x14ac:dyDescent="0.25">
      <c r="B19" s="67" t="s">
        <v>827</v>
      </c>
      <c r="C19" s="68">
        <v>3</v>
      </c>
      <c r="D19" s="68">
        <v>5</v>
      </c>
      <c r="E19" s="22">
        <v>921</v>
      </c>
      <c r="F19" s="24" t="str">
        <f>+VLOOKUP(E19,Participants!$A$1:$F$798,2,FALSE)</f>
        <v>Fiona Shipley</v>
      </c>
      <c r="G19" s="24" t="str">
        <f>+VLOOKUP(E19,Participants!$A$1:$F$798,4,FALSE)</f>
        <v>GAA</v>
      </c>
      <c r="H19" s="24" t="str">
        <f>+VLOOKUP(E19,Participants!$A$1:$F$798,5,FALSE)</f>
        <v>F</v>
      </c>
      <c r="I19" s="24">
        <f>+VLOOKUP(E19,Participants!$A$1:$F$798,3,FALSE)</f>
        <v>8</v>
      </c>
      <c r="J19" s="24" t="str">
        <f>+VLOOKUP(E19,Participants!$A$1:$G$798,7,FALSE)</f>
        <v>VARSITY GIRLS</v>
      </c>
      <c r="K19" s="47" t="s">
        <v>843</v>
      </c>
      <c r="L19" s="24">
        <v>3</v>
      </c>
      <c r="M19" s="24">
        <v>6</v>
      </c>
      <c r="N19" s="44" t="str">
        <f t="shared" si="0"/>
        <v>VARSITY GIRLS</v>
      </c>
      <c r="O19" s="44"/>
      <c r="P19" s="49"/>
      <c r="Q19" s="49" t="e">
        <f>+VLOOKUP(P19,Participants!$A$1:$F$651,2,FALSE)</f>
        <v>#N/A</v>
      </c>
      <c r="R19" s="49"/>
      <c r="S19" s="49" t="e">
        <f>+VLOOKUP(R19,Participants!$A$1:$F$651,2,FALSE)</f>
        <v>#N/A</v>
      </c>
      <c r="T19" s="49"/>
      <c r="U19" s="49" t="e">
        <f>+VLOOKUP(T19,Participants!$A$1:$F$651,2,FALSE)</f>
        <v>#N/A</v>
      </c>
      <c r="V19" s="49"/>
      <c r="W19" s="49" t="e">
        <f>+VLOOKUP(V19,Participants!$A$1:$F$651,2,FALSE)</f>
        <v>#N/A</v>
      </c>
    </row>
    <row r="20" spans="2:23" ht="14.25" customHeight="1" x14ac:dyDescent="0.25">
      <c r="B20" s="67" t="s">
        <v>827</v>
      </c>
      <c r="C20" s="68">
        <v>3</v>
      </c>
      <c r="D20" s="68">
        <v>7</v>
      </c>
      <c r="E20" s="22">
        <v>254</v>
      </c>
      <c r="F20" s="24" t="str">
        <f>+VLOOKUP(E20,Participants!$A$1:$F$798,2,FALSE)</f>
        <v>Talia Conboy</v>
      </c>
      <c r="G20" s="24" t="str">
        <f>+VLOOKUP(E20,Participants!$A$1:$F$798,4,FALSE)</f>
        <v>STL</v>
      </c>
      <c r="H20" s="24" t="str">
        <f>+VLOOKUP(E20,Participants!$A$1:$F$798,5,FALSE)</f>
        <v>F</v>
      </c>
      <c r="I20" s="24">
        <f>+VLOOKUP(E20,Participants!$A$1:$F$798,3,FALSE)</f>
        <v>7</v>
      </c>
      <c r="J20" s="24" t="str">
        <f>+VLOOKUP(E20,Participants!$A$1:$G$798,7,FALSE)</f>
        <v>VARSITY GIRLS</v>
      </c>
      <c r="K20" s="47" t="s">
        <v>844</v>
      </c>
      <c r="L20" s="24">
        <v>4</v>
      </c>
      <c r="M20" s="24">
        <v>5</v>
      </c>
      <c r="N20" s="44" t="str">
        <f t="shared" si="0"/>
        <v>VARSITY GIRLS</v>
      </c>
      <c r="O20" s="44"/>
      <c r="P20" s="49"/>
      <c r="Q20" s="49" t="e">
        <f>+VLOOKUP(P20,Participants!$A$1:$F$651,2,FALSE)</f>
        <v>#N/A</v>
      </c>
      <c r="R20" s="49"/>
      <c r="S20" s="49" t="e">
        <f>+VLOOKUP(R20,Participants!$A$1:$F$651,2,FALSE)</f>
        <v>#N/A</v>
      </c>
      <c r="T20" s="49"/>
      <c r="U20" s="49" t="e">
        <f>+VLOOKUP(T20,Participants!$A$1:$F$651,2,FALSE)</f>
        <v>#N/A</v>
      </c>
      <c r="V20" s="49"/>
      <c r="W20" s="49" t="e">
        <f>+VLOOKUP(V20,Participants!$A$1:$F$651,2,FALSE)</f>
        <v>#N/A</v>
      </c>
    </row>
    <row r="21" spans="2:23" ht="14.25" customHeight="1" x14ac:dyDescent="0.25">
      <c r="B21" s="67" t="s">
        <v>827</v>
      </c>
      <c r="C21" s="68">
        <v>3</v>
      </c>
      <c r="D21" s="68">
        <v>4</v>
      </c>
      <c r="E21" s="24">
        <v>1074</v>
      </c>
      <c r="F21" s="24" t="str">
        <f>+VLOOKUP(E21,Participants!$A$1:$F$798,2,FALSE)</f>
        <v>Samara Keith</v>
      </c>
      <c r="G21" s="24" t="str">
        <f>+VLOOKUP(E21,Participants!$A$1:$F$798,4,FALSE)</f>
        <v>JFK</v>
      </c>
      <c r="H21" s="24" t="str">
        <f>+VLOOKUP(E21,Participants!$A$1:$F$798,5,FALSE)</f>
        <v>F</v>
      </c>
      <c r="I21" s="24">
        <f>+VLOOKUP(E21,Participants!$A$1:$F$798,3,FALSE)</f>
        <v>8</v>
      </c>
      <c r="J21" s="24" t="str">
        <f>+VLOOKUP(E21,Participants!$A$1:$G$798,7,FALSE)</f>
        <v>VARSITY GIRLS</v>
      </c>
      <c r="K21" s="47" t="s">
        <v>845</v>
      </c>
      <c r="L21" s="24">
        <v>5</v>
      </c>
      <c r="M21" s="24">
        <v>4</v>
      </c>
      <c r="N21" s="44" t="str">
        <f t="shared" si="0"/>
        <v>VARSITY GIRLS</v>
      </c>
      <c r="O21" s="44"/>
      <c r="P21" s="49"/>
      <c r="Q21" s="49" t="e">
        <f>+VLOOKUP(P21,Participants!$A$1:$F$651,2,FALSE)</f>
        <v>#N/A</v>
      </c>
      <c r="R21" s="49"/>
      <c r="S21" s="49" t="e">
        <f>+VLOOKUP(R21,Participants!$A$1:$F$651,2,FALSE)</f>
        <v>#N/A</v>
      </c>
      <c r="T21" s="49"/>
      <c r="U21" s="49" t="e">
        <f>+VLOOKUP(T21,Participants!$A$1:$F$651,2,FALSE)</f>
        <v>#N/A</v>
      </c>
      <c r="V21" s="49"/>
      <c r="W21" s="49" t="e">
        <f>+VLOOKUP(V21,Participants!$A$1:$F$651,2,FALSE)</f>
        <v>#N/A</v>
      </c>
    </row>
    <row r="22" spans="2:23" ht="14.25" customHeight="1" x14ac:dyDescent="0.25">
      <c r="B22" s="67" t="s">
        <v>827</v>
      </c>
      <c r="C22" s="68">
        <v>3</v>
      </c>
      <c r="D22" s="68">
        <v>3</v>
      </c>
      <c r="E22" s="24">
        <v>592</v>
      </c>
      <c r="F22" s="24" t="str">
        <f>+VLOOKUP(E22,Participants!$A$1:$F$798,2,FALSE)</f>
        <v>Caroline Howell</v>
      </c>
      <c r="G22" s="24" t="str">
        <f>+VLOOKUP(E22,Participants!$A$1:$F$798,4,FALSE)</f>
        <v>AMA</v>
      </c>
      <c r="H22" s="24" t="str">
        <f>+VLOOKUP(E22,Participants!$A$1:$F$798,5,FALSE)</f>
        <v>F</v>
      </c>
      <c r="I22" s="24">
        <f>+VLOOKUP(E22,Participants!$A$1:$F$798,3,FALSE)</f>
        <v>8</v>
      </c>
      <c r="J22" s="24" t="str">
        <f>+VLOOKUP(E22,Participants!$A$1:$G$798,7,FALSE)</f>
        <v>VARSITY GIRLS</v>
      </c>
      <c r="K22" s="47" t="s">
        <v>846</v>
      </c>
      <c r="L22" s="24">
        <v>6</v>
      </c>
      <c r="M22" s="24">
        <v>3</v>
      </c>
      <c r="N22" s="44" t="str">
        <f t="shared" si="0"/>
        <v>VARSITY GIRLS</v>
      </c>
      <c r="O22" s="44"/>
      <c r="P22" s="49"/>
      <c r="Q22" s="49" t="e">
        <f>+VLOOKUP(P22,Participants!$A$1:$F$651,2,FALSE)</f>
        <v>#N/A</v>
      </c>
      <c r="R22" s="49"/>
      <c r="S22" s="49" t="e">
        <f>+VLOOKUP(R22,Participants!$A$1:$F$651,2,FALSE)</f>
        <v>#N/A</v>
      </c>
      <c r="T22" s="49"/>
      <c r="U22" s="49" t="e">
        <f>+VLOOKUP(T22,Participants!$A$1:$F$651,2,FALSE)</f>
        <v>#N/A</v>
      </c>
      <c r="V22" s="49"/>
      <c r="W22" s="49" t="e">
        <f>+VLOOKUP(V22,Participants!$A$1:$F$651,2,FALSE)</f>
        <v>#N/A</v>
      </c>
    </row>
    <row r="23" spans="2:23" ht="14.25" customHeight="1" x14ac:dyDescent="0.25">
      <c r="B23" s="67" t="s">
        <v>827</v>
      </c>
      <c r="C23" s="68">
        <v>3</v>
      </c>
      <c r="D23" s="68">
        <v>8</v>
      </c>
      <c r="E23" s="22">
        <v>589</v>
      </c>
      <c r="F23" s="24" t="str">
        <f>+VLOOKUP(E23,Participants!$A$1:$F$798,2,FALSE)</f>
        <v>Arianna Gaudelli</v>
      </c>
      <c r="G23" s="24" t="str">
        <f>+VLOOKUP(E23,Participants!$A$1:$F$798,4,FALSE)</f>
        <v>AMA</v>
      </c>
      <c r="H23" s="24" t="str">
        <f>+VLOOKUP(E23,Participants!$A$1:$F$798,5,FALSE)</f>
        <v>F</v>
      </c>
      <c r="I23" s="24">
        <f>+VLOOKUP(E23,Participants!$A$1:$F$798,3,FALSE)</f>
        <v>8</v>
      </c>
      <c r="J23" s="24" t="str">
        <f>+VLOOKUP(E23,Participants!$A$1:$G$798,7,FALSE)</f>
        <v>VARSITY GIRLS</v>
      </c>
      <c r="K23" s="47" t="s">
        <v>847</v>
      </c>
      <c r="L23" s="24">
        <v>7</v>
      </c>
      <c r="M23" s="24">
        <v>2</v>
      </c>
      <c r="N23" s="44" t="str">
        <f t="shared" si="0"/>
        <v>VARSITY GIRLS</v>
      </c>
      <c r="O23" s="44"/>
      <c r="P23" s="49"/>
      <c r="Q23" s="49" t="e">
        <f>+VLOOKUP(P23,Participants!$A$1:$F$651,2,FALSE)</f>
        <v>#N/A</v>
      </c>
      <c r="R23" s="49"/>
      <c r="S23" s="49" t="e">
        <f>+VLOOKUP(R23,Participants!$A$1:$F$651,2,FALSE)</f>
        <v>#N/A</v>
      </c>
      <c r="T23" s="49"/>
      <c r="U23" s="49" t="e">
        <f>+VLOOKUP(T23,Participants!$A$1:$F$651,2,FALSE)</f>
        <v>#N/A</v>
      </c>
      <c r="V23" s="49"/>
      <c r="W23" s="49" t="e">
        <f>+VLOOKUP(V23,Participants!$A$1:$F$651,2,FALSE)</f>
        <v>#N/A</v>
      </c>
    </row>
    <row r="24" spans="2:23" ht="14.25" customHeight="1" x14ac:dyDescent="0.25">
      <c r="B24" s="67" t="s">
        <v>827</v>
      </c>
      <c r="C24" s="68">
        <v>3</v>
      </c>
      <c r="D24" s="68">
        <v>6</v>
      </c>
      <c r="E24" s="22">
        <v>924</v>
      </c>
      <c r="F24" s="24" t="str">
        <f>+VLOOKUP(E24,Participants!$A$1:$F$798,2,FALSE)</f>
        <v>Isabella Trosky</v>
      </c>
      <c r="G24" s="24" t="str">
        <f>+VLOOKUP(E24,Participants!$A$1:$F$798,4,FALSE)</f>
        <v>GAA</v>
      </c>
      <c r="H24" s="24" t="str">
        <f>+VLOOKUP(E24,Participants!$A$1:$F$798,5,FALSE)</f>
        <v>F</v>
      </c>
      <c r="I24" s="24">
        <f>+VLOOKUP(E24,Participants!$A$1:$F$798,3,FALSE)</f>
        <v>8</v>
      </c>
      <c r="J24" s="24" t="str">
        <f>+VLOOKUP(E24,Participants!$A$1:$G$798,7,FALSE)</f>
        <v>VARSITY GIRLS</v>
      </c>
      <c r="K24" s="47" t="s">
        <v>848</v>
      </c>
      <c r="L24" s="24">
        <v>8</v>
      </c>
      <c r="M24" s="24">
        <v>1</v>
      </c>
      <c r="N24" s="44" t="str">
        <f t="shared" si="0"/>
        <v>VARSITY GIRLS</v>
      </c>
      <c r="O24" s="44"/>
      <c r="P24" s="49"/>
      <c r="Q24" s="49" t="e">
        <f>+VLOOKUP(P24,Participants!$A$1:$F$651,2,FALSE)</f>
        <v>#N/A</v>
      </c>
      <c r="R24" s="49"/>
      <c r="S24" s="49" t="e">
        <f>+VLOOKUP(R24,Participants!$A$1:$F$651,2,FALSE)</f>
        <v>#N/A</v>
      </c>
      <c r="T24" s="49"/>
      <c r="U24" s="49" t="e">
        <f>+VLOOKUP(T24,Participants!$A$1:$F$651,2,FALSE)</f>
        <v>#N/A</v>
      </c>
      <c r="V24" s="49"/>
      <c r="W24" s="49" t="e">
        <f>+VLOOKUP(V24,Participants!$A$1:$F$651,2,FALSE)</f>
        <v>#N/A</v>
      </c>
    </row>
    <row r="25" spans="2:23" ht="14.25" customHeight="1" x14ac:dyDescent="0.25">
      <c r="B25" s="67" t="s">
        <v>827</v>
      </c>
      <c r="C25" s="68">
        <v>1</v>
      </c>
      <c r="D25" s="68">
        <v>6</v>
      </c>
      <c r="E25" s="22"/>
      <c r="F25" s="24" t="e">
        <f>+VLOOKUP(E25,Participants!$A$1:$F$798,2,FALSE)</f>
        <v>#N/A</v>
      </c>
      <c r="G25" s="24" t="e">
        <f>+VLOOKUP(E25,Participants!$A$1:$F$798,4,FALSE)</f>
        <v>#N/A</v>
      </c>
      <c r="H25" s="24" t="e">
        <f>+VLOOKUP(E25,Participants!$A$1:$F$798,5,FALSE)</f>
        <v>#N/A</v>
      </c>
      <c r="I25" s="24" t="e">
        <f>+VLOOKUP(E25,Participants!$A$1:$F$798,3,FALSE)</f>
        <v>#N/A</v>
      </c>
      <c r="J25" s="24" t="e">
        <f>+VLOOKUP(E25,Participants!$A$1:$G$798,7,FALSE)</f>
        <v>#N/A</v>
      </c>
      <c r="K25" s="47"/>
      <c r="L25" s="24"/>
      <c r="M25" s="24"/>
      <c r="N25" s="44" t="e">
        <f t="shared" si="0"/>
        <v>#N/A</v>
      </c>
      <c r="O25" s="44"/>
      <c r="P25" s="49"/>
      <c r="Q25" s="49" t="e">
        <f>+VLOOKUP(P25,Participants!$A$1:$F$651,2,FALSE)</f>
        <v>#N/A</v>
      </c>
      <c r="R25" s="49"/>
      <c r="S25" s="49" t="e">
        <f>+VLOOKUP(R25,Participants!$A$1:$F$651,2,FALSE)</f>
        <v>#N/A</v>
      </c>
      <c r="T25" s="49"/>
      <c r="U25" s="49" t="e">
        <f>+VLOOKUP(T25,Participants!$A$1:$F$651,2,FALSE)</f>
        <v>#N/A</v>
      </c>
      <c r="V25" s="49"/>
      <c r="W25" s="49" t="e">
        <f>+VLOOKUP(V25,Participants!$A$1:$F$651,2,FALSE)</f>
        <v>#N/A</v>
      </c>
    </row>
    <row r="26" spans="2:23" ht="14.25" customHeight="1" x14ac:dyDescent="0.25">
      <c r="B26" s="67" t="s">
        <v>827</v>
      </c>
      <c r="C26" s="68">
        <v>1</v>
      </c>
      <c r="D26" s="68">
        <v>7</v>
      </c>
      <c r="E26" s="22"/>
      <c r="F26" s="24" t="e">
        <f>+VLOOKUP(E26,Participants!$A$1:$F$798,2,FALSE)</f>
        <v>#N/A</v>
      </c>
      <c r="G26" s="24" t="e">
        <f>+VLOOKUP(E26,Participants!$A$1:$F$798,4,FALSE)</f>
        <v>#N/A</v>
      </c>
      <c r="H26" s="24" t="e">
        <f>+VLOOKUP(E26,Participants!$A$1:$F$798,5,FALSE)</f>
        <v>#N/A</v>
      </c>
      <c r="I26" s="24" t="e">
        <f>+VLOOKUP(E26,Participants!$A$1:$F$798,3,FALSE)</f>
        <v>#N/A</v>
      </c>
      <c r="J26" s="24" t="e">
        <f>+VLOOKUP(E26,Participants!$A$1:$G$798,7,FALSE)</f>
        <v>#N/A</v>
      </c>
      <c r="K26" s="47"/>
      <c r="L26" s="24"/>
      <c r="M26" s="24"/>
      <c r="N26" s="44" t="e">
        <f t="shared" si="0"/>
        <v>#N/A</v>
      </c>
      <c r="O26" s="44"/>
      <c r="P26" s="49"/>
      <c r="Q26" s="49" t="e">
        <f>+VLOOKUP(P26,Participants!$A$1:$F$651,2,FALSE)</f>
        <v>#N/A</v>
      </c>
      <c r="R26" s="49"/>
      <c r="S26" s="49" t="e">
        <f>+VLOOKUP(R26,Participants!$A$1:$F$651,2,FALSE)</f>
        <v>#N/A</v>
      </c>
      <c r="T26" s="49"/>
      <c r="U26" s="49" t="e">
        <f>+VLOOKUP(T26,Participants!$A$1:$F$651,2,FALSE)</f>
        <v>#N/A</v>
      </c>
      <c r="V26" s="49"/>
      <c r="W26" s="49" t="e">
        <f>+VLOOKUP(V26,Participants!$A$1:$F$651,2,FALSE)</f>
        <v>#N/A</v>
      </c>
    </row>
    <row r="27" spans="2:23" ht="14.25" customHeight="1" x14ac:dyDescent="0.25">
      <c r="B27" s="69" t="s">
        <v>827</v>
      </c>
      <c r="C27" s="68">
        <v>1</v>
      </c>
      <c r="D27" s="68">
        <v>8</v>
      </c>
      <c r="E27" s="22"/>
      <c r="F27" s="24" t="e">
        <f>+VLOOKUP(E27,Participants!$A$1:$F$798,2,FALSE)</f>
        <v>#N/A</v>
      </c>
      <c r="G27" s="24" t="e">
        <f>+VLOOKUP(E27,Participants!$A$1:$F$798,4,FALSE)</f>
        <v>#N/A</v>
      </c>
      <c r="H27" s="24" t="e">
        <f>+VLOOKUP(E27,Participants!$A$1:$F$798,5,FALSE)</f>
        <v>#N/A</v>
      </c>
      <c r="I27" s="24" t="e">
        <f>+VLOOKUP(E27,Participants!$A$1:$F$798,3,FALSE)</f>
        <v>#N/A</v>
      </c>
      <c r="J27" s="24" t="e">
        <f>+VLOOKUP(E27,Participants!$A$1:$G$798,7,FALSE)</f>
        <v>#N/A</v>
      </c>
      <c r="K27" s="70"/>
      <c r="L27" s="24"/>
      <c r="M27" s="24"/>
      <c r="N27" s="71" t="e">
        <f t="shared" si="0"/>
        <v>#N/A</v>
      </c>
      <c r="O27" s="71"/>
      <c r="P27" s="49"/>
      <c r="Q27" s="49" t="e">
        <f>+VLOOKUP(P27,Participants!$A$1:$F$651,2,FALSE)</f>
        <v>#N/A</v>
      </c>
      <c r="R27" s="49"/>
      <c r="S27" s="49" t="e">
        <f>+VLOOKUP(R27,Participants!$A$1:$F$651,2,FALSE)</f>
        <v>#N/A</v>
      </c>
      <c r="T27" s="49"/>
      <c r="U27" s="49" t="e">
        <f>+VLOOKUP(T27,Participants!$A$1:$F$651,2,FALSE)</f>
        <v>#N/A</v>
      </c>
      <c r="V27" s="49"/>
      <c r="W27" s="49" t="e">
        <f>+VLOOKUP(V27,Participants!$A$1:$F$651,2,FALSE)</f>
        <v>#N/A</v>
      </c>
    </row>
    <row r="28" spans="2:23" ht="14.25" customHeight="1" x14ac:dyDescent="0.25">
      <c r="B28" s="56" t="s">
        <v>827</v>
      </c>
      <c r="C28" s="62">
        <v>2</v>
      </c>
      <c r="D28" s="62">
        <v>6</v>
      </c>
      <c r="E28" s="25"/>
      <c r="F28" s="11" t="e">
        <f>+VLOOKUP(E28,Participants!$A$1:$F$798,2,FALSE)</f>
        <v>#N/A</v>
      </c>
      <c r="G28" s="11" t="e">
        <f>+VLOOKUP(E28,Participants!$A$1:$F$798,4,FALSE)</f>
        <v>#N/A</v>
      </c>
      <c r="H28" s="11" t="e">
        <f>+VLOOKUP(E28,Participants!$A$1:$F$798,5,FALSE)</f>
        <v>#N/A</v>
      </c>
      <c r="I28" s="11" t="e">
        <f>+VLOOKUP(E28,Participants!$A$1:$F$798,3,FALSE)</f>
        <v>#N/A</v>
      </c>
      <c r="J28" s="11" t="e">
        <f>+VLOOKUP(E28,Participants!$A$1:$G$798,7,FALSE)</f>
        <v>#N/A</v>
      </c>
      <c r="K28" s="72"/>
      <c r="L28" s="11"/>
      <c r="M28" s="11"/>
      <c r="N28" s="7" t="e">
        <f t="shared" si="0"/>
        <v>#N/A</v>
      </c>
      <c r="O28" s="7"/>
      <c r="P28" s="66"/>
      <c r="Q28" s="66" t="e">
        <f>+VLOOKUP(P28,Participants!$A$1:$F$651,2,FALSE)</f>
        <v>#N/A</v>
      </c>
      <c r="R28" s="66"/>
      <c r="S28" s="66" t="e">
        <f>+VLOOKUP(R28,Participants!$A$1:$F$651,2,FALSE)</f>
        <v>#N/A</v>
      </c>
      <c r="T28" s="66"/>
      <c r="U28" s="66" t="e">
        <f>+VLOOKUP(T28,Participants!$A$1:$F$651,2,FALSE)</f>
        <v>#N/A</v>
      </c>
      <c r="V28" s="66"/>
      <c r="W28" s="66" t="e">
        <f>+VLOOKUP(V28,Participants!$A$1:$F$651,2,FALSE)</f>
        <v>#N/A</v>
      </c>
    </row>
    <row r="29" spans="2:23" ht="14.25" customHeight="1" x14ac:dyDescent="0.25">
      <c r="B29" s="56" t="s">
        <v>827</v>
      </c>
      <c r="C29" s="62">
        <v>2</v>
      </c>
      <c r="D29" s="62">
        <v>7</v>
      </c>
      <c r="E29" s="25"/>
      <c r="F29" s="11" t="e">
        <f>+VLOOKUP(E29,Participants!$A$1:$F$798,2,FALSE)</f>
        <v>#N/A</v>
      </c>
      <c r="G29" s="11" t="e">
        <f>+VLOOKUP(E29,Participants!$A$1:$F$798,4,FALSE)</f>
        <v>#N/A</v>
      </c>
      <c r="H29" s="11" t="e">
        <f>+VLOOKUP(E29,Participants!$A$1:$F$798,5,FALSE)</f>
        <v>#N/A</v>
      </c>
      <c r="I29" s="11" t="e">
        <f>+VLOOKUP(E29,Participants!$A$1:$F$798,3,FALSE)</f>
        <v>#N/A</v>
      </c>
      <c r="J29" s="11" t="e">
        <f>+VLOOKUP(E29,Participants!$A$1:$G$798,7,FALSE)</f>
        <v>#N/A</v>
      </c>
      <c r="K29" s="72"/>
      <c r="L29" s="11"/>
      <c r="M29" s="11"/>
      <c r="N29" s="7" t="e">
        <f t="shared" si="0"/>
        <v>#N/A</v>
      </c>
      <c r="O29" s="7"/>
      <c r="P29" s="66"/>
      <c r="Q29" s="66" t="e">
        <f>+VLOOKUP(P29,Participants!$A$1:$F$651,2,FALSE)</f>
        <v>#N/A</v>
      </c>
      <c r="R29" s="66"/>
      <c r="S29" s="66" t="e">
        <f>+VLOOKUP(R29,Participants!$A$1:$F$651,2,FALSE)</f>
        <v>#N/A</v>
      </c>
      <c r="T29" s="66"/>
      <c r="U29" s="66" t="e">
        <f>+VLOOKUP(T29,Participants!$A$1:$F$651,2,FALSE)</f>
        <v>#N/A</v>
      </c>
      <c r="V29" s="66"/>
      <c r="W29" s="66" t="e">
        <f>+VLOOKUP(V29,Participants!$A$1:$F$651,2,FALSE)</f>
        <v>#N/A</v>
      </c>
    </row>
    <row r="30" spans="2:23" ht="14.25" customHeight="1" x14ac:dyDescent="0.25">
      <c r="B30" s="56" t="s">
        <v>827</v>
      </c>
      <c r="C30" s="62">
        <v>2</v>
      </c>
      <c r="D30" s="62">
        <v>8</v>
      </c>
      <c r="E30" s="25"/>
      <c r="F30" s="11" t="e">
        <f>+VLOOKUP(E30,Participants!$A$1:$F$798,2,FALSE)</f>
        <v>#N/A</v>
      </c>
      <c r="G30" s="11" t="e">
        <f>+VLOOKUP(E30,Participants!$A$1:$F$798,4,FALSE)</f>
        <v>#N/A</v>
      </c>
      <c r="H30" s="11" t="e">
        <f>+VLOOKUP(E30,Participants!$A$1:$F$798,5,FALSE)</f>
        <v>#N/A</v>
      </c>
      <c r="I30" s="11" t="e">
        <f>+VLOOKUP(E30,Participants!$A$1:$F$798,3,FALSE)</f>
        <v>#N/A</v>
      </c>
      <c r="J30" s="11" t="e">
        <f>+VLOOKUP(E30,Participants!$A$1:$G$798,7,FALSE)</f>
        <v>#N/A</v>
      </c>
      <c r="K30" s="72"/>
      <c r="L30" s="11"/>
      <c r="M30" s="11"/>
      <c r="N30" s="7" t="e">
        <f t="shared" si="0"/>
        <v>#N/A</v>
      </c>
      <c r="O30" s="7"/>
      <c r="P30" s="66"/>
      <c r="Q30" s="66" t="e">
        <f>+VLOOKUP(P30,Participants!$A$1:$F$651,2,FALSE)</f>
        <v>#N/A</v>
      </c>
      <c r="R30" s="66"/>
      <c r="S30" s="66" t="e">
        <f>+VLOOKUP(R30,Participants!$A$1:$F$651,2,FALSE)</f>
        <v>#N/A</v>
      </c>
      <c r="T30" s="66"/>
      <c r="U30" s="66" t="e">
        <f>+VLOOKUP(T30,Participants!$A$1:$F$651,2,FALSE)</f>
        <v>#N/A</v>
      </c>
      <c r="V30" s="66"/>
      <c r="W30" s="66" t="e">
        <f>+VLOOKUP(V30,Participants!$A$1:$F$651,2,FALSE)</f>
        <v>#N/A</v>
      </c>
    </row>
    <row r="31" spans="2:23" ht="14.25" customHeight="1" x14ac:dyDescent="0.25">
      <c r="B31" s="56" t="s">
        <v>827</v>
      </c>
      <c r="C31" s="62">
        <v>4</v>
      </c>
      <c r="D31" s="62">
        <v>5</v>
      </c>
      <c r="E31" s="25"/>
      <c r="F31" s="11" t="e">
        <f>+VLOOKUP(E31,Participants!$A$1:$F$798,2,FALSE)</f>
        <v>#N/A</v>
      </c>
      <c r="G31" s="11" t="e">
        <f>+VLOOKUP(E31,Participants!$A$1:$F$798,4,FALSE)</f>
        <v>#N/A</v>
      </c>
      <c r="H31" s="11" t="e">
        <f>+VLOOKUP(E31,Participants!$A$1:$F$798,5,FALSE)</f>
        <v>#N/A</v>
      </c>
      <c r="I31" s="11" t="e">
        <f>+VLOOKUP(E31,Participants!$A$1:$F$798,3,FALSE)</f>
        <v>#N/A</v>
      </c>
      <c r="J31" s="11" t="e">
        <f>+VLOOKUP(E31,Participants!$A$1:$G$798,7,FALSE)</f>
        <v>#N/A</v>
      </c>
      <c r="K31" s="72"/>
      <c r="L31" s="11"/>
      <c r="M31" s="11"/>
      <c r="N31" s="7" t="e">
        <f t="shared" si="0"/>
        <v>#N/A</v>
      </c>
      <c r="P31" s="66"/>
      <c r="Q31" s="66" t="e">
        <f>+VLOOKUP(P31,Participants!$A$1:$F$651,2,FALSE)</f>
        <v>#N/A</v>
      </c>
      <c r="R31" s="66"/>
      <c r="S31" s="66" t="e">
        <f>+VLOOKUP(R31,Participants!$A$1:$F$651,2,FALSE)</f>
        <v>#N/A</v>
      </c>
      <c r="T31" s="66"/>
      <c r="U31" s="66" t="e">
        <f>+VLOOKUP(T31,Participants!$A$1:$F$651,2,FALSE)</f>
        <v>#N/A</v>
      </c>
      <c r="V31" s="66"/>
      <c r="W31" s="66" t="e">
        <f>+VLOOKUP(V31,Participants!$A$1:$F$651,2,FALSE)</f>
        <v>#N/A</v>
      </c>
    </row>
    <row r="32" spans="2:23" ht="14.25" customHeight="1" x14ac:dyDescent="0.25">
      <c r="B32" s="56"/>
      <c r="D32" s="17"/>
      <c r="K32" s="29"/>
      <c r="P32" s="59"/>
      <c r="Q32" s="59"/>
      <c r="R32" s="59"/>
      <c r="S32" s="59"/>
      <c r="T32" s="59"/>
      <c r="U32" s="59"/>
      <c r="V32" s="59"/>
      <c r="W32" s="59"/>
    </row>
    <row r="33" spans="1:26" ht="14.25" customHeight="1" x14ac:dyDescent="0.25">
      <c r="B33" s="56"/>
      <c r="D33" s="17"/>
      <c r="K33" s="29"/>
      <c r="P33" s="59"/>
      <c r="Q33" s="59"/>
      <c r="R33" s="59"/>
      <c r="S33" s="59"/>
      <c r="T33" s="59"/>
      <c r="U33" s="59"/>
      <c r="V33" s="59"/>
      <c r="W33" s="59"/>
    </row>
    <row r="34" spans="1:26" ht="14.25" customHeight="1" x14ac:dyDescent="0.25">
      <c r="B34" s="56"/>
      <c r="D34" s="17"/>
      <c r="K34" s="29"/>
      <c r="P34" s="59"/>
      <c r="Q34" s="59"/>
      <c r="R34" s="59"/>
      <c r="S34" s="59"/>
      <c r="T34" s="59"/>
      <c r="U34" s="59"/>
      <c r="V34" s="59"/>
      <c r="W34" s="59"/>
    </row>
    <row r="35" spans="1:26" ht="14.25" customHeight="1" x14ac:dyDescent="0.25">
      <c r="D35" s="17"/>
      <c r="K35" s="29"/>
      <c r="P35" s="59"/>
      <c r="Q35" s="59"/>
      <c r="R35" s="59"/>
      <c r="S35" s="59"/>
      <c r="T35" s="59"/>
      <c r="U35" s="59"/>
      <c r="V35" s="59"/>
      <c r="W35" s="59"/>
    </row>
    <row r="36" spans="1:26" ht="14.25" customHeight="1" x14ac:dyDescent="0.25">
      <c r="D36" s="17"/>
      <c r="K36" s="29"/>
      <c r="P36" s="59"/>
      <c r="Q36" s="59"/>
      <c r="R36" s="59"/>
      <c r="S36" s="59"/>
      <c r="T36" s="59"/>
      <c r="U36" s="59"/>
      <c r="V36" s="59"/>
      <c r="W36" s="59"/>
    </row>
    <row r="37" spans="1:26" ht="14.25" customHeight="1" x14ac:dyDescent="0.25">
      <c r="B37" s="31" t="s">
        <v>673</v>
      </c>
      <c r="C37" s="31" t="s">
        <v>235</v>
      </c>
      <c r="D37" s="31" t="s">
        <v>15</v>
      </c>
      <c r="E37" s="31" t="s">
        <v>18</v>
      </c>
      <c r="F37" s="31" t="s">
        <v>24</v>
      </c>
      <c r="G37" s="31" t="s">
        <v>27</v>
      </c>
      <c r="H37" s="31" t="s">
        <v>21</v>
      </c>
      <c r="I37" s="31" t="s">
        <v>674</v>
      </c>
      <c r="J37" s="31" t="s">
        <v>675</v>
      </c>
      <c r="K37" s="31" t="s">
        <v>33</v>
      </c>
      <c r="L37" s="31" t="s">
        <v>36</v>
      </c>
      <c r="M37" s="31" t="s">
        <v>54</v>
      </c>
      <c r="N37" s="31" t="s">
        <v>42</v>
      </c>
      <c r="O37" s="31" t="s">
        <v>48</v>
      </c>
      <c r="P37" s="31" t="s">
        <v>63</v>
      </c>
      <c r="Q37" s="31" t="s">
        <v>57</v>
      </c>
      <c r="R37" s="31" t="s">
        <v>592</v>
      </c>
      <c r="S37" s="31" t="s">
        <v>66</v>
      </c>
      <c r="T37" s="31" t="s">
        <v>69</v>
      </c>
      <c r="U37" s="31" t="s">
        <v>676</v>
      </c>
      <c r="V37" s="31" t="s">
        <v>677</v>
      </c>
      <c r="W37" s="31" t="s">
        <v>678</v>
      </c>
      <c r="X37" s="32" t="s">
        <v>10</v>
      </c>
      <c r="Y37" s="31" t="s">
        <v>45</v>
      </c>
      <c r="Z37" s="33" t="s">
        <v>679</v>
      </c>
    </row>
    <row r="38" spans="1:26" ht="14.25" customHeight="1" x14ac:dyDescent="0.25">
      <c r="A38" s="7" t="s">
        <v>180</v>
      </c>
      <c r="B38" s="7">
        <f t="shared" ref="B38:Y38" si="1">+SUMIFS($M$2:$M$31,$J$2:$J$31,$A38,$G$2:$G$31,B$37)</f>
        <v>0</v>
      </c>
      <c r="C38" s="7">
        <f t="shared" si="1"/>
        <v>0</v>
      </c>
      <c r="D38" s="7">
        <f t="shared" si="1"/>
        <v>0</v>
      </c>
      <c r="E38" s="7">
        <f t="shared" si="1"/>
        <v>14</v>
      </c>
      <c r="F38" s="7">
        <f t="shared" si="1"/>
        <v>0</v>
      </c>
      <c r="G38" s="7">
        <f t="shared" si="1"/>
        <v>0</v>
      </c>
      <c r="H38" s="7">
        <f t="shared" si="1"/>
        <v>0</v>
      </c>
      <c r="I38" s="7">
        <f t="shared" si="1"/>
        <v>0</v>
      </c>
      <c r="J38" s="7">
        <f t="shared" si="1"/>
        <v>0</v>
      </c>
      <c r="K38" s="7">
        <f t="shared" si="1"/>
        <v>0</v>
      </c>
      <c r="L38" s="7">
        <f t="shared" si="1"/>
        <v>6</v>
      </c>
      <c r="M38" s="7">
        <f t="shared" si="1"/>
        <v>0</v>
      </c>
      <c r="N38" s="7">
        <f t="shared" si="1"/>
        <v>0</v>
      </c>
      <c r="O38" s="7">
        <f t="shared" si="1"/>
        <v>8</v>
      </c>
      <c r="P38" s="7">
        <f t="shared" si="1"/>
        <v>0</v>
      </c>
      <c r="Q38" s="7">
        <f t="shared" si="1"/>
        <v>0</v>
      </c>
      <c r="R38" s="7">
        <f t="shared" si="1"/>
        <v>0</v>
      </c>
      <c r="S38" s="7">
        <f t="shared" si="1"/>
        <v>0</v>
      </c>
      <c r="T38" s="7">
        <f t="shared" si="1"/>
        <v>0</v>
      </c>
      <c r="U38" s="7">
        <f t="shared" si="1"/>
        <v>0</v>
      </c>
      <c r="V38" s="7">
        <f t="shared" si="1"/>
        <v>0</v>
      </c>
      <c r="W38" s="7">
        <f t="shared" si="1"/>
        <v>0</v>
      </c>
      <c r="X38" s="7">
        <f t="shared" si="1"/>
        <v>5</v>
      </c>
      <c r="Y38" s="7">
        <f t="shared" si="1"/>
        <v>0</v>
      </c>
      <c r="Z38" s="7">
        <f t="shared" ref="Z38:Z41" si="2">SUM(D38:Y38)</f>
        <v>33</v>
      </c>
    </row>
    <row r="39" spans="1:26" ht="14.25" customHeight="1" x14ac:dyDescent="0.25">
      <c r="A39" s="7" t="s">
        <v>166</v>
      </c>
      <c r="B39" s="7">
        <f t="shared" ref="B39:Y39" si="3">+SUMIFS($M$2:$M$31,$J$2:$J$31,$A39,$G$2:$G$31,B$37)</f>
        <v>0</v>
      </c>
      <c r="C39" s="7">
        <f t="shared" si="3"/>
        <v>0</v>
      </c>
      <c r="D39" s="7">
        <f t="shared" si="3"/>
        <v>0</v>
      </c>
      <c r="E39" s="7">
        <f t="shared" si="3"/>
        <v>12</v>
      </c>
      <c r="F39" s="7">
        <f t="shared" si="3"/>
        <v>0</v>
      </c>
      <c r="G39" s="7">
        <f t="shared" si="3"/>
        <v>0</v>
      </c>
      <c r="H39" s="7">
        <f t="shared" si="3"/>
        <v>0</v>
      </c>
      <c r="I39" s="7">
        <f t="shared" si="3"/>
        <v>0</v>
      </c>
      <c r="J39" s="7">
        <f t="shared" si="3"/>
        <v>0</v>
      </c>
      <c r="K39" s="7">
        <f t="shared" si="3"/>
        <v>0</v>
      </c>
      <c r="L39" s="7">
        <f t="shared" si="3"/>
        <v>6</v>
      </c>
      <c r="M39" s="7">
        <f t="shared" si="3"/>
        <v>0</v>
      </c>
      <c r="N39" s="7">
        <f t="shared" si="3"/>
        <v>0</v>
      </c>
      <c r="O39" s="7">
        <f t="shared" si="3"/>
        <v>5</v>
      </c>
      <c r="P39" s="7">
        <f t="shared" si="3"/>
        <v>0</v>
      </c>
      <c r="Q39" s="7">
        <f t="shared" si="3"/>
        <v>0</v>
      </c>
      <c r="R39" s="7">
        <f t="shared" si="3"/>
        <v>0</v>
      </c>
      <c r="S39" s="7">
        <f t="shared" si="3"/>
        <v>0</v>
      </c>
      <c r="T39" s="7">
        <f t="shared" si="3"/>
        <v>0</v>
      </c>
      <c r="U39" s="7">
        <f t="shared" si="3"/>
        <v>0</v>
      </c>
      <c r="V39" s="7">
        <f t="shared" si="3"/>
        <v>0</v>
      </c>
      <c r="W39" s="7">
        <f t="shared" si="3"/>
        <v>0</v>
      </c>
      <c r="X39" s="7">
        <f t="shared" si="3"/>
        <v>10</v>
      </c>
      <c r="Y39" s="7">
        <f t="shared" si="3"/>
        <v>0</v>
      </c>
      <c r="Z39" s="7">
        <f t="shared" si="2"/>
        <v>33</v>
      </c>
    </row>
    <row r="40" spans="1:26" ht="14.25" customHeight="1" x14ac:dyDescent="0.25">
      <c r="A40" s="7" t="s">
        <v>216</v>
      </c>
      <c r="B40" s="7">
        <f t="shared" ref="B40:Y40" si="4">+SUMIFS($M$2:$M$31,$J$2:$J$31,$A40,$G$2:$G$31,B$37)</f>
        <v>0</v>
      </c>
      <c r="C40" s="7">
        <f t="shared" si="4"/>
        <v>0</v>
      </c>
      <c r="D40" s="7">
        <f t="shared" si="4"/>
        <v>0</v>
      </c>
      <c r="E40" s="7">
        <f t="shared" si="4"/>
        <v>5</v>
      </c>
      <c r="F40" s="7">
        <f t="shared" si="4"/>
        <v>0</v>
      </c>
      <c r="G40" s="7">
        <f t="shared" si="4"/>
        <v>0</v>
      </c>
      <c r="H40" s="7">
        <f t="shared" si="4"/>
        <v>0</v>
      </c>
      <c r="I40" s="7">
        <f t="shared" si="4"/>
        <v>0</v>
      </c>
      <c r="J40" s="7">
        <f t="shared" si="4"/>
        <v>0</v>
      </c>
      <c r="K40" s="7">
        <f t="shared" si="4"/>
        <v>0</v>
      </c>
      <c r="L40" s="7">
        <f t="shared" si="4"/>
        <v>15</v>
      </c>
      <c r="M40" s="7">
        <f t="shared" si="4"/>
        <v>0</v>
      </c>
      <c r="N40" s="7">
        <f t="shared" si="4"/>
        <v>0</v>
      </c>
      <c r="O40" s="7">
        <f t="shared" si="4"/>
        <v>4</v>
      </c>
      <c r="P40" s="7">
        <f t="shared" si="4"/>
        <v>0</v>
      </c>
      <c r="Q40" s="7">
        <f t="shared" si="4"/>
        <v>10</v>
      </c>
      <c r="R40" s="7">
        <f t="shared" si="4"/>
        <v>0</v>
      </c>
      <c r="S40" s="7">
        <f t="shared" si="4"/>
        <v>0</v>
      </c>
      <c r="T40" s="7">
        <f t="shared" si="4"/>
        <v>0</v>
      </c>
      <c r="U40" s="7">
        <f t="shared" si="4"/>
        <v>0</v>
      </c>
      <c r="V40" s="7">
        <f t="shared" si="4"/>
        <v>0</v>
      </c>
      <c r="W40" s="7">
        <f t="shared" si="4"/>
        <v>0</v>
      </c>
      <c r="X40" s="7">
        <f t="shared" si="4"/>
        <v>5</v>
      </c>
      <c r="Y40" s="7">
        <f t="shared" si="4"/>
        <v>0</v>
      </c>
      <c r="Z40" s="7">
        <f t="shared" si="2"/>
        <v>39</v>
      </c>
    </row>
    <row r="41" spans="1:26" ht="14.25" customHeight="1" x14ac:dyDescent="0.25">
      <c r="A41" s="7" t="s">
        <v>197</v>
      </c>
      <c r="B41" s="7">
        <f t="shared" ref="B41:Y41" si="5">+SUMIFS($M$2:$M$31,$J$2:$J$31,$A41,$G$2:$G$31,B$37)</f>
        <v>0</v>
      </c>
      <c r="C41" s="7">
        <f t="shared" si="5"/>
        <v>0</v>
      </c>
      <c r="D41" s="7">
        <f t="shared" si="5"/>
        <v>0</v>
      </c>
      <c r="E41" s="7">
        <f t="shared" si="5"/>
        <v>10</v>
      </c>
      <c r="F41" s="7">
        <f t="shared" si="5"/>
        <v>0</v>
      </c>
      <c r="G41" s="7">
        <f t="shared" si="5"/>
        <v>0</v>
      </c>
      <c r="H41" s="7">
        <f t="shared" si="5"/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  <c r="L41" s="7">
        <f t="shared" si="5"/>
        <v>11</v>
      </c>
      <c r="M41" s="7">
        <f t="shared" si="5"/>
        <v>0</v>
      </c>
      <c r="N41" s="7">
        <f t="shared" si="5"/>
        <v>0</v>
      </c>
      <c r="O41" s="7">
        <f t="shared" si="5"/>
        <v>0</v>
      </c>
      <c r="P41" s="7">
        <f t="shared" si="5"/>
        <v>0</v>
      </c>
      <c r="Q41" s="7">
        <f t="shared" si="5"/>
        <v>0</v>
      </c>
      <c r="R41" s="7">
        <f t="shared" si="5"/>
        <v>0</v>
      </c>
      <c r="S41" s="7">
        <f t="shared" si="5"/>
        <v>0</v>
      </c>
      <c r="T41" s="7">
        <f t="shared" si="5"/>
        <v>0</v>
      </c>
      <c r="U41" s="7">
        <f t="shared" si="5"/>
        <v>0</v>
      </c>
      <c r="V41" s="7">
        <f t="shared" si="5"/>
        <v>0</v>
      </c>
      <c r="W41" s="7">
        <f t="shared" si="5"/>
        <v>0</v>
      </c>
      <c r="X41" s="7">
        <f t="shared" si="5"/>
        <v>8</v>
      </c>
      <c r="Y41" s="7">
        <f t="shared" si="5"/>
        <v>0</v>
      </c>
      <c r="Z41" s="7">
        <f t="shared" si="2"/>
        <v>29</v>
      </c>
    </row>
  </sheetData>
  <autoFilter ref="A2:Z31" xr:uid="{00000000-0009-0000-0000-000005000000}">
    <sortState xmlns:xlrd2="http://schemas.microsoft.com/office/spreadsheetml/2017/richdata2" ref="A2:Z31">
      <sortCondition ref="J2:J31"/>
      <sortCondition ref="O2:O31"/>
      <sortCondition ref="K2:K31"/>
    </sortState>
  </autoFilter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12" ht="21" x14ac:dyDescent="0.35">
      <c r="A1" s="73" t="s">
        <v>849</v>
      </c>
      <c r="B1" s="73" t="s">
        <v>657</v>
      </c>
      <c r="C1" s="73" t="s">
        <v>658</v>
      </c>
      <c r="D1" s="73" t="s">
        <v>659</v>
      </c>
      <c r="E1" s="73" t="s">
        <v>660</v>
      </c>
      <c r="F1" s="73" t="s">
        <v>1</v>
      </c>
      <c r="G1" s="73" t="s">
        <v>3</v>
      </c>
      <c r="H1" s="73" t="s">
        <v>661</v>
      </c>
      <c r="I1" s="73" t="s">
        <v>2</v>
      </c>
      <c r="J1" s="73" t="s">
        <v>5</v>
      </c>
      <c r="K1" s="73" t="s">
        <v>662</v>
      </c>
      <c r="L1" s="73" t="s">
        <v>663</v>
      </c>
    </row>
    <row r="2" spans="1:12" ht="14.25" customHeight="1" x14ac:dyDescent="0.35">
      <c r="A2" s="50" t="s">
        <v>849</v>
      </c>
      <c r="B2" s="25">
        <v>4</v>
      </c>
      <c r="C2" s="25" t="s">
        <v>850</v>
      </c>
      <c r="D2" s="25">
        <v>3</v>
      </c>
      <c r="E2" s="25">
        <v>215</v>
      </c>
      <c r="F2" s="11" t="str">
        <f>+VLOOKUP(E2,Participants!$A$1:$F$798,2,FALSE)</f>
        <v>Gunnar Selden</v>
      </c>
      <c r="G2" s="11" t="str">
        <f>+VLOOKUP(E2,Participants!$A$1:$F$798,4,FALSE)</f>
        <v>STL</v>
      </c>
      <c r="H2" s="11" t="str">
        <f>+VLOOKUP(E2,Participants!$A$1:$F$798,5,FALSE)</f>
        <v>M</v>
      </c>
      <c r="I2" s="11">
        <f>+VLOOKUP(E2,Participants!$A$1:$F$798,3,FALSE)</f>
        <v>6</v>
      </c>
      <c r="J2" s="11" t="str">
        <f>+VLOOKUP(E2,Participants!$A$1:$G$798,7,FALSE)</f>
        <v>JV BOYS</v>
      </c>
      <c r="K2" s="11">
        <v>1</v>
      </c>
      <c r="L2" s="11">
        <v>10</v>
      </c>
    </row>
    <row r="3" spans="1:12" ht="14.25" customHeight="1" x14ac:dyDescent="0.35">
      <c r="A3" s="50" t="s">
        <v>849</v>
      </c>
      <c r="B3" s="25">
        <v>4</v>
      </c>
      <c r="C3" s="25" t="s">
        <v>851</v>
      </c>
      <c r="D3" s="25">
        <v>2</v>
      </c>
      <c r="E3" s="25">
        <v>1052</v>
      </c>
      <c r="F3" s="11" t="str">
        <f>+VLOOKUP(E3,Participants!$A$1:$F$798,2,FALSE)</f>
        <v>Gabriel Antoinette</v>
      </c>
      <c r="G3" s="11" t="str">
        <f>+VLOOKUP(E3,Participants!$A$1:$F$798,4,FALSE)</f>
        <v>JFK</v>
      </c>
      <c r="H3" s="11" t="str">
        <f>+VLOOKUP(E3,Participants!$A$1:$F$798,5,FALSE)</f>
        <v>M</v>
      </c>
      <c r="I3" s="11">
        <f>+VLOOKUP(E3,Participants!$A$1:$F$798,3,FALSE)</f>
        <v>6</v>
      </c>
      <c r="J3" s="11" t="str">
        <f>+VLOOKUP(E3,Participants!$A$1:$G$798,7,FALSE)</f>
        <v>JV BOYS</v>
      </c>
      <c r="K3" s="11">
        <v>2</v>
      </c>
      <c r="L3" s="11">
        <v>8</v>
      </c>
    </row>
    <row r="4" spans="1:12" ht="14.25" customHeight="1" x14ac:dyDescent="0.35">
      <c r="A4" s="50" t="s">
        <v>849</v>
      </c>
      <c r="B4" s="25">
        <v>4</v>
      </c>
      <c r="C4" s="25" t="s">
        <v>852</v>
      </c>
      <c r="D4" s="25">
        <v>1</v>
      </c>
      <c r="E4" s="25">
        <v>878</v>
      </c>
      <c r="F4" s="11" t="str">
        <f>+VLOOKUP(E4,Participants!$A$1:$F$798,2,FALSE)</f>
        <v>Lorenzo Garrett</v>
      </c>
      <c r="G4" s="11" t="str">
        <f>+VLOOKUP(E4,Participants!$A$1:$F$798,4,FALSE)</f>
        <v>GAA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3</v>
      </c>
      <c r="L4" s="11">
        <v>6</v>
      </c>
    </row>
    <row r="5" spans="1:12" ht="14.25" customHeight="1" x14ac:dyDescent="0.35">
      <c r="A5" s="50" t="s">
        <v>849</v>
      </c>
      <c r="B5" s="25">
        <v>4</v>
      </c>
      <c r="C5" s="25" t="s">
        <v>853</v>
      </c>
      <c r="D5" s="25">
        <v>4</v>
      </c>
      <c r="E5" s="25">
        <v>882</v>
      </c>
      <c r="F5" s="11" t="str">
        <f>+VLOOKUP(E5,Participants!$A$1:$F$798,2,FALSE)</f>
        <v>Carson Dick</v>
      </c>
      <c r="G5" s="11" t="str">
        <f>+VLOOKUP(E5,Participants!$A$1:$F$798,4,FALSE)</f>
        <v>GAA</v>
      </c>
      <c r="H5" s="11" t="str">
        <f>+VLOOKUP(E5,Participants!$A$1:$F$798,5,FALSE)</f>
        <v>M</v>
      </c>
      <c r="I5" s="11">
        <f>+VLOOKUP(E5,Participants!$A$1:$F$798,3,FALSE)</f>
        <v>6</v>
      </c>
      <c r="J5" s="11" t="str">
        <f>+VLOOKUP(E5,Participants!$A$1:$G$798,7,FALSE)</f>
        <v>JV BOYS</v>
      </c>
      <c r="K5" s="11">
        <v>4</v>
      </c>
      <c r="L5" s="11">
        <v>5</v>
      </c>
    </row>
    <row r="6" spans="1:12" ht="14.25" customHeight="1" x14ac:dyDescent="0.35">
      <c r="A6" s="50" t="s">
        <v>849</v>
      </c>
      <c r="B6" s="22">
        <v>3</v>
      </c>
      <c r="C6" s="22" t="s">
        <v>854</v>
      </c>
      <c r="D6" s="22">
        <v>3</v>
      </c>
      <c r="E6" s="24">
        <v>879</v>
      </c>
      <c r="F6" s="24" t="str">
        <f>+VLOOKUP(E6,Participants!$A$1:$F$798,2,FALSE)</f>
        <v>Thomas McGovern</v>
      </c>
      <c r="G6" s="24" t="str">
        <f>+VLOOKUP(E6,Participants!$A$1:$F$798,4,FALSE)</f>
        <v>GAA</v>
      </c>
      <c r="H6" s="24" t="str">
        <f>+VLOOKUP(E6,Participants!$A$1:$F$798,5,FALSE)</f>
        <v>M</v>
      </c>
      <c r="I6" s="24">
        <f>+VLOOKUP(E6,Participants!$A$1:$F$798,3,FALSE)</f>
        <v>5</v>
      </c>
      <c r="J6" s="24" t="str">
        <f>+VLOOKUP(E6,Participants!$A$1:$G$798,7,FALSE)</f>
        <v>JV BOYS</v>
      </c>
      <c r="K6" s="24">
        <v>5</v>
      </c>
      <c r="L6" s="24">
        <v>4</v>
      </c>
    </row>
    <row r="7" spans="1:12" ht="14.25" customHeight="1" x14ac:dyDescent="0.35">
      <c r="A7" s="50" t="s">
        <v>849</v>
      </c>
      <c r="B7" s="25">
        <v>4</v>
      </c>
      <c r="C7" s="25" t="s">
        <v>855</v>
      </c>
      <c r="D7" s="25">
        <v>5</v>
      </c>
      <c r="E7" s="25">
        <v>210</v>
      </c>
      <c r="F7" s="11" t="str">
        <f>+VLOOKUP(E7,Participants!$A$1:$F$798,2,FALSE)</f>
        <v>Monty Mering</v>
      </c>
      <c r="G7" s="11" t="str">
        <f>+VLOOKUP(E7,Participants!$A$1:$F$798,4,FALSE)</f>
        <v>STL</v>
      </c>
      <c r="H7" s="11" t="str">
        <f>+VLOOKUP(E7,Participants!$A$1:$F$798,5,FALSE)</f>
        <v>M</v>
      </c>
      <c r="I7" s="11">
        <f>+VLOOKUP(E7,Participants!$A$1:$F$798,3,FALSE)</f>
        <v>5</v>
      </c>
      <c r="J7" s="11" t="str">
        <f>+VLOOKUP(E7,Participants!$A$1:$G$798,7,FALSE)</f>
        <v>JV BOYS</v>
      </c>
      <c r="K7" s="11">
        <v>6</v>
      </c>
      <c r="L7" s="11">
        <v>3</v>
      </c>
    </row>
    <row r="8" spans="1:12" ht="14.25" customHeight="1" x14ac:dyDescent="0.35">
      <c r="A8" s="50" t="s">
        <v>849</v>
      </c>
      <c r="B8" s="25">
        <v>4</v>
      </c>
      <c r="C8" s="25" t="s">
        <v>856</v>
      </c>
      <c r="D8" s="25">
        <v>6</v>
      </c>
      <c r="E8" s="25">
        <v>1106</v>
      </c>
      <c r="F8" s="11" t="str">
        <f>+VLOOKUP(E8,Participants!$A$1:$F$798,2,FALSE)</f>
        <v>Ethan Fritz</v>
      </c>
      <c r="G8" s="11" t="str">
        <f>+VLOOKUP(E8,Participants!$A$1:$F$798,4,FALSE)</f>
        <v>MMA</v>
      </c>
      <c r="H8" s="11" t="str">
        <f>+VLOOKUP(E8,Participants!$A$1:$F$798,5,FALSE)</f>
        <v>M</v>
      </c>
      <c r="I8" s="11">
        <f>+VLOOKUP(E8,Participants!$A$1:$F$798,3,FALSE)</f>
        <v>5</v>
      </c>
      <c r="J8" s="11" t="str">
        <f>+VLOOKUP(E8,Participants!$A$1:$G$798,7,FALSE)</f>
        <v>JV BOYS</v>
      </c>
      <c r="K8" s="11">
        <v>7</v>
      </c>
      <c r="L8" s="11">
        <v>2</v>
      </c>
    </row>
    <row r="9" spans="1:12" ht="14.25" customHeight="1" x14ac:dyDescent="0.35">
      <c r="A9" s="50" t="s">
        <v>849</v>
      </c>
      <c r="B9" s="22">
        <v>3</v>
      </c>
      <c r="C9" s="22" t="s">
        <v>857</v>
      </c>
      <c r="D9" s="22">
        <v>7</v>
      </c>
      <c r="E9" s="22">
        <v>535</v>
      </c>
      <c r="F9" s="24" t="str">
        <f>+VLOOKUP(E9,Participants!$A$1:$F$798,2,FALSE)</f>
        <v>Aidan Reilly</v>
      </c>
      <c r="G9" s="24" t="str">
        <f>+VLOOKUP(E9,Participants!$A$1:$F$798,4,FALSE)</f>
        <v>AMA</v>
      </c>
      <c r="H9" s="24" t="str">
        <f>+VLOOKUP(E9,Participants!$A$1:$F$798,5,FALSE)</f>
        <v>M</v>
      </c>
      <c r="I9" s="24">
        <f>+VLOOKUP(E9,Participants!$A$1:$F$798,3,FALSE)</f>
        <v>5</v>
      </c>
      <c r="J9" s="24" t="str">
        <f>+VLOOKUP(E9,Participants!$A$1:$G$798,7,FALSE)</f>
        <v>JV BOYS</v>
      </c>
      <c r="K9" s="24">
        <v>8</v>
      </c>
      <c r="L9" s="24">
        <v>1</v>
      </c>
    </row>
    <row r="10" spans="1:12" ht="14.25" customHeight="1" x14ac:dyDescent="0.35">
      <c r="A10" s="50" t="s">
        <v>849</v>
      </c>
      <c r="B10" s="22">
        <v>3</v>
      </c>
      <c r="C10" s="22" t="s">
        <v>858</v>
      </c>
      <c r="D10" s="22">
        <v>5</v>
      </c>
      <c r="E10" s="22">
        <v>213</v>
      </c>
      <c r="F10" s="24" t="str">
        <f>+VLOOKUP(E10,Participants!$A$1:$F$798,2,FALSE)</f>
        <v>Graham Piner</v>
      </c>
      <c r="G10" s="24" t="str">
        <f>+VLOOKUP(E10,Participants!$A$1:$F$798,4,FALSE)</f>
        <v>STL</v>
      </c>
      <c r="H10" s="24" t="str">
        <f>+VLOOKUP(E10,Participants!$A$1:$F$798,5,FALSE)</f>
        <v>M</v>
      </c>
      <c r="I10" s="24">
        <f>+VLOOKUP(E10,Participants!$A$1:$F$798,3,FALSE)</f>
        <v>5</v>
      </c>
      <c r="J10" s="24" t="str">
        <f>+VLOOKUP(E10,Participants!$A$1:$G$798,7,FALSE)</f>
        <v>JV BOYS</v>
      </c>
      <c r="K10" s="24"/>
      <c r="L10" s="24"/>
    </row>
    <row r="11" spans="1:12" ht="14.25" customHeight="1" x14ac:dyDescent="0.35">
      <c r="A11" s="50" t="s">
        <v>849</v>
      </c>
      <c r="B11" s="22">
        <v>3</v>
      </c>
      <c r="C11" s="22" t="s">
        <v>859</v>
      </c>
      <c r="D11" s="22">
        <v>6</v>
      </c>
      <c r="E11" s="22">
        <v>1107</v>
      </c>
      <c r="F11" s="24" t="str">
        <f>+VLOOKUP(E11,Participants!$A$1:$F$798,2,FALSE)</f>
        <v>Hayden Assad</v>
      </c>
      <c r="G11" s="24" t="str">
        <f>+VLOOKUP(E11,Participants!$A$1:$F$798,4,FALSE)</f>
        <v>MMA</v>
      </c>
      <c r="H11" s="24" t="str">
        <f>+VLOOKUP(E11,Participants!$A$1:$F$798,5,FALSE)</f>
        <v>M</v>
      </c>
      <c r="I11" s="24">
        <f>+VLOOKUP(E11,Participants!$A$1:$F$798,3,FALSE)</f>
        <v>5</v>
      </c>
      <c r="J11" s="24" t="str">
        <f>+VLOOKUP(E11,Participants!$A$1:$G$798,7,FALSE)</f>
        <v>JV BOYS</v>
      </c>
      <c r="K11" s="24"/>
      <c r="L11" s="24"/>
    </row>
    <row r="12" spans="1:12" ht="14.25" customHeight="1" x14ac:dyDescent="0.35">
      <c r="A12" s="50" t="s">
        <v>849</v>
      </c>
      <c r="B12" s="22">
        <v>3</v>
      </c>
      <c r="C12" s="22" t="s">
        <v>860</v>
      </c>
      <c r="D12" s="22">
        <v>4</v>
      </c>
      <c r="E12" s="24">
        <v>1108</v>
      </c>
      <c r="F12" s="24" t="str">
        <f>+VLOOKUP(E12,Participants!$A$1:$F$798,2,FALSE)</f>
        <v>Joey Dubovecky</v>
      </c>
      <c r="G12" s="24" t="str">
        <f>+VLOOKUP(E12,Participants!$A$1:$F$798,4,FALSE)</f>
        <v>MMA</v>
      </c>
      <c r="H12" s="24" t="str">
        <f>+VLOOKUP(E12,Participants!$A$1:$F$798,5,FALSE)</f>
        <v>M</v>
      </c>
      <c r="I12" s="24">
        <f>+VLOOKUP(E12,Participants!$A$1:$F$798,3,FALSE)</f>
        <v>5</v>
      </c>
      <c r="J12" s="24" t="str">
        <f>+VLOOKUP(E12,Participants!$A$1:$G$798,7,FALSE)</f>
        <v>JV BOYS</v>
      </c>
      <c r="K12" s="24"/>
      <c r="L12" s="24"/>
    </row>
    <row r="13" spans="1:12" ht="14.25" customHeight="1" x14ac:dyDescent="0.35">
      <c r="A13" s="50" t="s">
        <v>849</v>
      </c>
      <c r="B13" s="22">
        <v>3</v>
      </c>
      <c r="C13" s="22" t="s">
        <v>861</v>
      </c>
      <c r="D13" s="22">
        <v>1</v>
      </c>
      <c r="E13" s="24">
        <v>539</v>
      </c>
      <c r="F13" s="24" t="str">
        <f>+VLOOKUP(E13,Participants!$A$1:$F$798,2,FALSE)</f>
        <v>JJ Pyle</v>
      </c>
      <c r="G13" s="24" t="str">
        <f>+VLOOKUP(E13,Participants!$A$1:$F$798,4,FALSE)</f>
        <v>AMA</v>
      </c>
      <c r="H13" s="24" t="str">
        <f>+VLOOKUP(E13,Participants!$A$1:$F$798,5,FALSE)</f>
        <v>M</v>
      </c>
      <c r="I13" s="24">
        <f>+VLOOKUP(E13,Participants!$A$1:$F$798,3,FALSE)</f>
        <v>5</v>
      </c>
      <c r="J13" s="24" t="str">
        <f>+VLOOKUP(E13,Participants!$A$1:$G$798,7,FALSE)</f>
        <v>JV BOYS</v>
      </c>
      <c r="K13" s="24"/>
      <c r="L13" s="24"/>
    </row>
    <row r="14" spans="1:12" ht="14.25" customHeight="1" x14ac:dyDescent="0.35">
      <c r="A14" s="50" t="s">
        <v>849</v>
      </c>
      <c r="B14" s="22">
        <v>3</v>
      </c>
      <c r="C14" s="22" t="s">
        <v>862</v>
      </c>
      <c r="D14" s="22">
        <v>8</v>
      </c>
      <c r="E14" s="22">
        <v>1051</v>
      </c>
      <c r="F14" s="24" t="str">
        <f>+VLOOKUP(E14,Participants!$A$1:$F$798,2,FALSE)</f>
        <v>Rogan Shimkus</v>
      </c>
      <c r="G14" s="24" t="str">
        <f>+VLOOKUP(E14,Participants!$A$1:$F$798,4,FALSE)</f>
        <v>JFK</v>
      </c>
      <c r="H14" s="24" t="str">
        <f>+VLOOKUP(E14,Participants!$A$1:$F$798,5,FALSE)</f>
        <v>M</v>
      </c>
      <c r="I14" s="24">
        <f>+VLOOKUP(E14,Participants!$A$1:$F$798,3,FALSE)</f>
        <v>6</v>
      </c>
      <c r="J14" s="24" t="str">
        <f>+VLOOKUP(E14,Participants!$A$1:$G$798,7,FALSE)</f>
        <v>JV BOYS</v>
      </c>
      <c r="K14" s="24"/>
      <c r="L14" s="24"/>
    </row>
    <row r="15" spans="1:12" ht="14.25" customHeight="1" x14ac:dyDescent="0.35">
      <c r="A15" s="50" t="s">
        <v>849</v>
      </c>
      <c r="B15" s="22">
        <v>3</v>
      </c>
      <c r="C15" s="22" t="s">
        <v>863</v>
      </c>
      <c r="D15" s="22">
        <v>2</v>
      </c>
      <c r="E15" s="24">
        <v>1048</v>
      </c>
      <c r="F15" s="24" t="str">
        <f>+VLOOKUP(E15,Participants!$A$1:$F$798,2,FALSE)</f>
        <v>Nino Chadwick</v>
      </c>
      <c r="G15" s="24" t="str">
        <f>+VLOOKUP(E15,Participants!$A$1:$F$798,4,FALSE)</f>
        <v>JFK</v>
      </c>
      <c r="H15" s="24" t="str">
        <f>+VLOOKUP(E15,Participants!$A$1:$F$798,5,FALSE)</f>
        <v>M</v>
      </c>
      <c r="I15" s="24">
        <f>+VLOOKUP(E15,Participants!$A$1:$F$798,3,FALSE)</f>
        <v>5</v>
      </c>
      <c r="J15" s="24" t="str">
        <f>+VLOOKUP(E15,Participants!$A$1:$G$798,7,FALSE)</f>
        <v>JV BOYS</v>
      </c>
      <c r="K15" s="24"/>
      <c r="L15" s="24"/>
    </row>
    <row r="16" spans="1:12" ht="14.25" customHeight="1" x14ac:dyDescent="0.35">
      <c r="A16" s="50" t="s">
        <v>849</v>
      </c>
      <c r="B16" s="22">
        <v>1</v>
      </c>
      <c r="C16" s="22" t="s">
        <v>864</v>
      </c>
      <c r="D16" s="22">
        <v>6</v>
      </c>
      <c r="E16" s="22">
        <v>1054</v>
      </c>
      <c r="F16" s="24" t="str">
        <f>+VLOOKUP(E16,Participants!$A$1:$F$798,2,FALSE)</f>
        <v>Gina Antoinette</v>
      </c>
      <c r="G16" s="24" t="str">
        <f>+VLOOKUP(E16,Participants!$A$1:$F$798,4,FALSE)</f>
        <v>JFK</v>
      </c>
      <c r="H16" s="24" t="str">
        <f>+VLOOKUP(E16,Participants!$A$1:$F$798,5,FALSE)</f>
        <v>F</v>
      </c>
      <c r="I16" s="24">
        <f>+VLOOKUP(E16,Participants!$A$1:$F$798,3,FALSE)</f>
        <v>5</v>
      </c>
      <c r="J16" s="24" t="str">
        <f>+VLOOKUP(E16,Participants!$A$1:$G$798,7,FALSE)</f>
        <v>JV GIRLS</v>
      </c>
      <c r="K16" s="24">
        <v>1</v>
      </c>
      <c r="L16" s="24">
        <v>10</v>
      </c>
    </row>
    <row r="17" spans="1:12" ht="14.25" customHeight="1" x14ac:dyDescent="0.35">
      <c r="A17" s="50" t="s">
        <v>849</v>
      </c>
      <c r="B17" s="25">
        <v>2</v>
      </c>
      <c r="C17" s="25" t="s">
        <v>865</v>
      </c>
      <c r="D17" s="25">
        <v>1</v>
      </c>
      <c r="E17" s="25">
        <v>894</v>
      </c>
      <c r="F17" s="11" t="str">
        <f>+VLOOKUP(E17,Participants!$A$1:$F$798,2,FALSE)</f>
        <v>Elsie Gorchock</v>
      </c>
      <c r="G17" s="11" t="str">
        <f>+VLOOKUP(E17,Participants!$A$1:$F$798,4,FALSE)</f>
        <v>GAA</v>
      </c>
      <c r="H17" s="11" t="str">
        <f>+VLOOKUP(E17,Participants!$A$1:$F$798,5,FALSE)</f>
        <v>F</v>
      </c>
      <c r="I17" s="11">
        <f>+VLOOKUP(E17,Participants!$A$1:$F$798,3,FALSE)</f>
        <v>6</v>
      </c>
      <c r="J17" s="11" t="str">
        <f>+VLOOKUP(E17,Participants!$A$1:$G$798,7,FALSE)</f>
        <v>JV GIRLS</v>
      </c>
      <c r="K17" s="11">
        <v>2</v>
      </c>
      <c r="L17" s="11">
        <v>8</v>
      </c>
    </row>
    <row r="18" spans="1:12" ht="14.25" customHeight="1" x14ac:dyDescent="0.35">
      <c r="A18" s="50" t="s">
        <v>849</v>
      </c>
      <c r="B18" s="22">
        <v>1</v>
      </c>
      <c r="C18" s="22" t="s">
        <v>855</v>
      </c>
      <c r="D18" s="22">
        <v>8</v>
      </c>
      <c r="E18" s="22">
        <v>1154</v>
      </c>
      <c r="F18" s="24" t="str">
        <f>+VLOOKUP(E18,Participants!$A$1:$F$798,2,FALSE)</f>
        <v>Giuseppina Iorio</v>
      </c>
      <c r="G18" s="24" t="str">
        <f>+VLOOKUP(E18,Participants!$A$1:$F$798,4,FALSE)</f>
        <v>MOS</v>
      </c>
      <c r="H18" s="24" t="str">
        <f>+VLOOKUP(E18,Participants!$A$1:$F$798,5,FALSE)</f>
        <v>F</v>
      </c>
      <c r="I18" s="24">
        <f>+VLOOKUP(E18,Participants!$A$1:$F$798,3,FALSE)</f>
        <v>5</v>
      </c>
      <c r="J18" s="24" t="str">
        <f>+VLOOKUP(E18,Participants!$A$1:$G$798,7,FALSE)</f>
        <v>JV GIRLS</v>
      </c>
      <c r="K18" s="24">
        <v>3</v>
      </c>
      <c r="L18" s="24">
        <v>6</v>
      </c>
    </row>
    <row r="19" spans="1:12" ht="14.25" customHeight="1" x14ac:dyDescent="0.35">
      <c r="A19" s="50" t="s">
        <v>849</v>
      </c>
      <c r="B19" s="25">
        <v>2</v>
      </c>
      <c r="C19" s="25" t="s">
        <v>866</v>
      </c>
      <c r="D19" s="25">
        <v>3</v>
      </c>
      <c r="E19" s="25">
        <v>892</v>
      </c>
      <c r="F19" s="11" t="str">
        <f>+VLOOKUP(E19,Participants!$A$1:$F$798,2,FALSE)</f>
        <v>Alia Trombetta</v>
      </c>
      <c r="G19" s="11" t="str">
        <f>+VLOOKUP(E19,Participants!$A$1:$F$798,4,FALSE)</f>
        <v>GAA</v>
      </c>
      <c r="H19" s="11" t="str">
        <f>+VLOOKUP(E19,Participants!$A$1:$F$798,5,FALSE)</f>
        <v>F</v>
      </c>
      <c r="I19" s="11">
        <f>+VLOOKUP(E19,Participants!$A$1:$F$798,3,FALSE)</f>
        <v>5</v>
      </c>
      <c r="J19" s="11" t="str">
        <f>+VLOOKUP(E19,Participants!$A$1:$G$798,7,FALSE)</f>
        <v>JV GIRLS</v>
      </c>
      <c r="K19" s="11">
        <v>4</v>
      </c>
      <c r="L19" s="11">
        <v>5</v>
      </c>
    </row>
    <row r="20" spans="1:12" ht="14.25" customHeight="1" x14ac:dyDescent="0.35">
      <c r="A20" s="50" t="s">
        <v>849</v>
      </c>
      <c r="B20" s="22">
        <v>1</v>
      </c>
      <c r="C20" s="22" t="s">
        <v>867</v>
      </c>
      <c r="D20" s="22">
        <v>1</v>
      </c>
      <c r="E20" s="24">
        <v>219</v>
      </c>
      <c r="F20" s="24" t="str">
        <f>+VLOOKUP(E20,Participants!$A$1:$F$798,2,FALSE)</f>
        <v>Reesa Conboy</v>
      </c>
      <c r="G20" s="24" t="str">
        <f>+VLOOKUP(E20,Participants!$A$1:$F$798,4,FALSE)</f>
        <v>STL</v>
      </c>
      <c r="H20" s="24" t="str">
        <f>+VLOOKUP(E20,Participants!$A$1:$F$798,5,FALSE)</f>
        <v>F</v>
      </c>
      <c r="I20" s="24">
        <f>+VLOOKUP(E20,Participants!$A$1:$F$798,3,FALSE)</f>
        <v>5</v>
      </c>
      <c r="J20" s="24" t="str">
        <f>+VLOOKUP(E20,Participants!$A$1:$G$798,7,FALSE)</f>
        <v>JV GIRLS</v>
      </c>
      <c r="K20" s="24">
        <v>5</v>
      </c>
      <c r="L20" s="24">
        <v>4</v>
      </c>
    </row>
    <row r="21" spans="1:12" ht="14.25" customHeight="1" x14ac:dyDescent="0.35">
      <c r="A21" s="50" t="s">
        <v>849</v>
      </c>
      <c r="B21" s="22">
        <v>1</v>
      </c>
      <c r="C21" s="22" t="s">
        <v>868</v>
      </c>
      <c r="D21" s="22">
        <v>2</v>
      </c>
      <c r="E21" s="24">
        <v>564</v>
      </c>
      <c r="F21" s="24" t="str">
        <f>+VLOOKUP(E21,Participants!$A$1:$F$798,2,FALSE)</f>
        <v>Noelle Berquist</v>
      </c>
      <c r="G21" s="24" t="str">
        <f>+VLOOKUP(E21,Participants!$A$1:$F$798,4,FALSE)</f>
        <v>AMA</v>
      </c>
      <c r="H21" s="24" t="str">
        <f>+VLOOKUP(E21,Participants!$A$1:$F$798,5,FALSE)</f>
        <v>F</v>
      </c>
      <c r="I21" s="24">
        <f>+VLOOKUP(E21,Participants!$A$1:$F$798,3,FALSE)</f>
        <v>6</v>
      </c>
      <c r="J21" s="24" t="str">
        <f>+VLOOKUP(E21,Participants!$A$1:$G$798,7,FALSE)</f>
        <v>JV GIRLS</v>
      </c>
      <c r="K21" s="24">
        <v>6</v>
      </c>
      <c r="L21" s="24">
        <v>3</v>
      </c>
    </row>
    <row r="22" spans="1:12" ht="14.25" customHeight="1" x14ac:dyDescent="0.35">
      <c r="A22" s="50" t="s">
        <v>849</v>
      </c>
      <c r="B22" s="22">
        <v>1</v>
      </c>
      <c r="C22" s="22" t="s">
        <v>869</v>
      </c>
      <c r="D22" s="22">
        <v>5</v>
      </c>
      <c r="E22" s="22">
        <v>550</v>
      </c>
      <c r="F22" s="24" t="str">
        <f>+VLOOKUP(E22,Participants!$A$1:$F$798,2,FALSE)</f>
        <v>Annalisa DiPaolo</v>
      </c>
      <c r="G22" s="24" t="str">
        <f>+VLOOKUP(E22,Participants!$A$1:$F$798,4,FALSE)</f>
        <v>AMA</v>
      </c>
      <c r="H22" s="24" t="str">
        <f>+VLOOKUP(E22,Participants!$A$1:$F$798,5,FALSE)</f>
        <v>F</v>
      </c>
      <c r="I22" s="24">
        <f>+VLOOKUP(E22,Participants!$A$1:$F$798,3,FALSE)</f>
        <v>5</v>
      </c>
      <c r="J22" s="24" t="str">
        <f>+VLOOKUP(E22,Participants!$A$1:$G$798,7,FALSE)</f>
        <v>JV GIRLS</v>
      </c>
      <c r="K22" s="24">
        <v>7</v>
      </c>
      <c r="L22" s="24">
        <v>2</v>
      </c>
    </row>
    <row r="23" spans="1:12" ht="14.25" customHeight="1" x14ac:dyDescent="0.35">
      <c r="A23" s="50" t="s">
        <v>849</v>
      </c>
      <c r="B23" s="25">
        <v>2</v>
      </c>
      <c r="C23" s="25" t="s">
        <v>870</v>
      </c>
      <c r="D23" s="25">
        <v>2</v>
      </c>
      <c r="E23" s="25">
        <v>225</v>
      </c>
      <c r="F23" s="11" t="str">
        <f>+VLOOKUP(E23,Participants!$A$1:$F$798,2,FALSE)</f>
        <v>Ellie McNamara</v>
      </c>
      <c r="G23" s="11" t="str">
        <f>+VLOOKUP(E23,Participants!$A$1:$F$798,4,FALSE)</f>
        <v>STL</v>
      </c>
      <c r="H23" s="11" t="str">
        <f>+VLOOKUP(E23,Participants!$A$1:$F$798,5,FALSE)</f>
        <v>F</v>
      </c>
      <c r="I23" s="11">
        <f>+VLOOKUP(E23,Participants!$A$1:$F$798,3,FALSE)</f>
        <v>5</v>
      </c>
      <c r="J23" s="11" t="str">
        <f>+VLOOKUP(E23,Participants!$A$1:$G$798,7,FALSE)</f>
        <v>JV GIRLS</v>
      </c>
      <c r="K23" s="11">
        <v>8</v>
      </c>
      <c r="L23" s="11">
        <v>1</v>
      </c>
    </row>
    <row r="24" spans="1:12" ht="14.25" customHeight="1" x14ac:dyDescent="0.35">
      <c r="A24" s="50" t="s">
        <v>849</v>
      </c>
      <c r="B24" s="22">
        <v>1</v>
      </c>
      <c r="C24" s="22" t="s">
        <v>871</v>
      </c>
      <c r="D24" s="22">
        <v>3</v>
      </c>
      <c r="E24" s="24">
        <v>891</v>
      </c>
      <c r="F24" s="24" t="str">
        <f>+VLOOKUP(E24,Participants!$A$1:$F$798,2,FALSE)</f>
        <v>Alaina Piaggesi</v>
      </c>
      <c r="G24" s="24" t="str">
        <f>+VLOOKUP(E24,Participants!$A$1:$F$798,4,FALSE)</f>
        <v>GAA</v>
      </c>
      <c r="H24" s="24" t="str">
        <f>+VLOOKUP(E24,Participants!$A$1:$F$798,5,FALSE)</f>
        <v>F</v>
      </c>
      <c r="I24" s="24">
        <f>+VLOOKUP(E24,Participants!$A$1:$F$798,3,FALSE)</f>
        <v>5</v>
      </c>
      <c r="J24" s="24" t="str">
        <f>+VLOOKUP(E24,Participants!$A$1:$G$798,7,FALSE)</f>
        <v>JV GIRLS</v>
      </c>
      <c r="K24" s="24"/>
      <c r="L24" s="24"/>
    </row>
    <row r="25" spans="1:12" ht="14.25" customHeight="1" x14ac:dyDescent="0.35">
      <c r="A25" s="50" t="s">
        <v>849</v>
      </c>
      <c r="B25" s="22">
        <v>1</v>
      </c>
      <c r="C25" s="22" t="s">
        <v>872</v>
      </c>
      <c r="D25" s="22">
        <v>7</v>
      </c>
      <c r="E25" s="22">
        <v>229</v>
      </c>
      <c r="F25" s="24" t="str">
        <f>+VLOOKUP(E25,Participants!$A$1:$F$798,2,FALSE)</f>
        <v>Roxie Rice</v>
      </c>
      <c r="G25" s="24" t="str">
        <f>+VLOOKUP(E25,Participants!$A$1:$F$798,4,FALSE)</f>
        <v>STL</v>
      </c>
      <c r="H25" s="24" t="str">
        <f>+VLOOKUP(E25,Participants!$A$1:$F$798,5,FALSE)</f>
        <v>F</v>
      </c>
      <c r="I25" s="24">
        <f>+VLOOKUP(E25,Participants!$A$1:$F$798,3,FALSE)</f>
        <v>5</v>
      </c>
      <c r="J25" s="24" t="str">
        <f>+VLOOKUP(E25,Participants!$A$1:$G$798,7,FALSE)</f>
        <v>JV GIRLS</v>
      </c>
      <c r="K25" s="24"/>
      <c r="L25" s="24"/>
    </row>
    <row r="26" spans="1:12" ht="14.25" customHeight="1" x14ac:dyDescent="0.35">
      <c r="A26" s="50" t="s">
        <v>849</v>
      </c>
      <c r="B26" s="22">
        <v>1</v>
      </c>
      <c r="C26" s="22" t="s">
        <v>873</v>
      </c>
      <c r="D26" s="22">
        <v>4</v>
      </c>
      <c r="E26" s="24">
        <v>1153</v>
      </c>
      <c r="F26" s="24" t="str">
        <f>+VLOOKUP(E26,Participants!$A$1:$F$798,2,FALSE)</f>
        <v>Ava Cuccaro</v>
      </c>
      <c r="G26" s="24" t="str">
        <f>+VLOOKUP(E26,Participants!$A$1:$F$798,4,FALSE)</f>
        <v>MOS</v>
      </c>
      <c r="H26" s="24" t="str">
        <f>+VLOOKUP(E26,Participants!$A$1:$F$798,5,FALSE)</f>
        <v>F</v>
      </c>
      <c r="I26" s="24">
        <f>+VLOOKUP(E26,Participants!$A$1:$F$798,3,FALSE)</f>
        <v>5</v>
      </c>
      <c r="J26" s="24" t="str">
        <f>+VLOOKUP(E26,Participants!$A$1:$G$798,7,FALSE)</f>
        <v>JV GIRLS</v>
      </c>
      <c r="K26" s="24"/>
      <c r="L26" s="24"/>
    </row>
    <row r="27" spans="1:12" ht="14.25" customHeight="1" x14ac:dyDescent="0.35">
      <c r="A27" s="50" t="s">
        <v>849</v>
      </c>
      <c r="B27" s="22">
        <v>9</v>
      </c>
      <c r="C27" s="22" t="s">
        <v>874</v>
      </c>
      <c r="D27" s="22">
        <v>1</v>
      </c>
      <c r="E27" s="24">
        <v>1114</v>
      </c>
      <c r="F27" s="24" t="str">
        <f>+VLOOKUP(E27,Participants!$A$1:$F$798,2,FALSE)</f>
        <v>Connor Cizauskas</v>
      </c>
      <c r="G27" s="24" t="str">
        <f>+VLOOKUP(E27,Participants!$A$1:$F$798,4,FALSE)</f>
        <v>MMA</v>
      </c>
      <c r="H27" s="24" t="str">
        <f>+VLOOKUP(E27,Participants!$A$1:$F$798,5,FALSE)</f>
        <v>M</v>
      </c>
      <c r="I27" s="24">
        <f>+VLOOKUP(E27,Participants!$A$1:$F$798,3,FALSE)</f>
        <v>7</v>
      </c>
      <c r="J27" s="24" t="str">
        <f>+VLOOKUP(E27,Participants!$A$1:$G$798,7,FALSE)</f>
        <v>VARSITY BOYS</v>
      </c>
      <c r="K27" s="24">
        <v>1</v>
      </c>
      <c r="L27" s="24">
        <v>10</v>
      </c>
    </row>
    <row r="28" spans="1:12" ht="14.25" customHeight="1" x14ac:dyDescent="0.35">
      <c r="A28" s="50" t="s">
        <v>849</v>
      </c>
      <c r="B28" s="25">
        <v>8</v>
      </c>
      <c r="C28" s="25" t="s">
        <v>875</v>
      </c>
      <c r="D28" s="25">
        <v>2</v>
      </c>
      <c r="E28" s="25">
        <v>1065</v>
      </c>
      <c r="F28" s="11" t="str">
        <f>+VLOOKUP(E28,Participants!$A$1:$F$798,2,FALSE)</f>
        <v>Mario Stiehler</v>
      </c>
      <c r="G28" s="11" t="str">
        <f>+VLOOKUP(E28,Participants!$A$1:$F$798,4,FALSE)</f>
        <v>JFK</v>
      </c>
      <c r="H28" s="11" t="str">
        <f>+VLOOKUP(E28,Participants!$A$1:$F$798,5,FALSE)</f>
        <v>M</v>
      </c>
      <c r="I28" s="11">
        <f>+VLOOKUP(E28,Participants!$A$1:$F$798,3,FALSE)</f>
        <v>7</v>
      </c>
      <c r="J28" s="11" t="str">
        <f>+VLOOKUP(E28,Participants!$A$1:$G$798,7,FALSE)</f>
        <v>VARSITY BOYS</v>
      </c>
      <c r="K28" s="11">
        <v>2</v>
      </c>
      <c r="L28" s="11">
        <v>8</v>
      </c>
    </row>
    <row r="29" spans="1:12" ht="14.25" customHeight="1" x14ac:dyDescent="0.35">
      <c r="A29" s="50" t="s">
        <v>849</v>
      </c>
      <c r="B29" s="22">
        <v>9</v>
      </c>
      <c r="C29" s="22" t="s">
        <v>876</v>
      </c>
      <c r="D29" s="22">
        <v>3</v>
      </c>
      <c r="E29" s="24">
        <v>910</v>
      </c>
      <c r="F29" s="24" t="str">
        <f>+VLOOKUP(E29,Participants!$A$1:$F$798,2,FALSE)</f>
        <v>Hunter Smith</v>
      </c>
      <c r="G29" s="24" t="str">
        <f>+VLOOKUP(E29,Participants!$A$1:$F$798,4,FALSE)</f>
        <v>GAA</v>
      </c>
      <c r="H29" s="24" t="str">
        <f>+VLOOKUP(E29,Participants!$A$1:$F$798,5,FALSE)</f>
        <v>M</v>
      </c>
      <c r="I29" s="24">
        <f>+VLOOKUP(E29,Participants!$A$1:$F$798,3,FALSE)</f>
        <v>8</v>
      </c>
      <c r="J29" s="24" t="str">
        <f>+VLOOKUP(E29,Participants!$A$1:$G$798,7,FALSE)</f>
        <v>VARSITY BOYS</v>
      </c>
      <c r="K29" s="24">
        <v>3</v>
      </c>
      <c r="L29" s="24">
        <v>6</v>
      </c>
    </row>
    <row r="30" spans="1:12" ht="14.25" customHeight="1" x14ac:dyDescent="0.35">
      <c r="A30" s="50" t="s">
        <v>849</v>
      </c>
      <c r="B30" s="22">
        <v>9</v>
      </c>
      <c r="C30" s="22" t="s">
        <v>877</v>
      </c>
      <c r="D30" s="22">
        <v>5</v>
      </c>
      <c r="E30" s="22">
        <v>904</v>
      </c>
      <c r="F30" s="24" t="str">
        <f>+VLOOKUP(E30,Participants!$A$1:$F$798,2,FALSE)</f>
        <v>Grady Molinero</v>
      </c>
      <c r="G30" s="24" t="str">
        <f>+VLOOKUP(E30,Participants!$A$1:$F$798,4,FALSE)</f>
        <v>GAA</v>
      </c>
      <c r="H30" s="24" t="str">
        <f>+VLOOKUP(E30,Participants!$A$1:$F$798,5,FALSE)</f>
        <v>M</v>
      </c>
      <c r="I30" s="24">
        <f>+VLOOKUP(E30,Participants!$A$1:$F$798,3,FALSE)</f>
        <v>7</v>
      </c>
      <c r="J30" s="24" t="str">
        <f>+VLOOKUP(E30,Participants!$A$1:$G$798,7,FALSE)</f>
        <v>VARSITY BOYS</v>
      </c>
      <c r="K30" s="24">
        <v>4</v>
      </c>
      <c r="L30" s="24">
        <v>5</v>
      </c>
    </row>
    <row r="31" spans="1:12" ht="14.25" customHeight="1" x14ac:dyDescent="0.35">
      <c r="A31" s="50" t="s">
        <v>849</v>
      </c>
      <c r="B31" s="22">
        <v>9</v>
      </c>
      <c r="C31" s="22" t="s">
        <v>878</v>
      </c>
      <c r="D31" s="22">
        <v>6</v>
      </c>
      <c r="E31" s="22">
        <v>249</v>
      </c>
      <c r="F31" s="24" t="str">
        <f>+VLOOKUP(E31,Participants!$A$1:$F$798,2,FALSE)</f>
        <v>Nicholas Ravella</v>
      </c>
      <c r="G31" s="24" t="str">
        <f>+VLOOKUP(E31,Participants!$A$1:$F$798,4,FALSE)</f>
        <v>STL</v>
      </c>
      <c r="H31" s="24" t="str">
        <f>+VLOOKUP(E31,Participants!$A$1:$F$798,5,FALSE)</f>
        <v>M</v>
      </c>
      <c r="I31" s="24">
        <f>+VLOOKUP(E31,Participants!$A$1:$F$798,3,FALSE)</f>
        <v>8</v>
      </c>
      <c r="J31" s="24" t="str">
        <f>+VLOOKUP(E31,Participants!$A$1:$G$798,7,FALSE)</f>
        <v>VARSITY BOYS</v>
      </c>
      <c r="K31" s="24">
        <v>5</v>
      </c>
      <c r="L31" s="24">
        <v>4</v>
      </c>
    </row>
    <row r="32" spans="1:12" ht="14.25" customHeight="1" x14ac:dyDescent="0.35">
      <c r="A32" s="50" t="s">
        <v>849</v>
      </c>
      <c r="B32" s="22">
        <v>9</v>
      </c>
      <c r="C32" s="22" t="s">
        <v>879</v>
      </c>
      <c r="D32" s="22">
        <v>4</v>
      </c>
      <c r="E32" s="24">
        <v>1064</v>
      </c>
      <c r="F32" s="24" t="str">
        <f>+VLOOKUP(E32,Participants!$A$1:$F$798,2,FALSE)</f>
        <v>Alexander Schneider</v>
      </c>
      <c r="G32" s="24" t="str">
        <f>+VLOOKUP(E32,Participants!$A$1:$F$798,4,FALSE)</f>
        <v>JFK</v>
      </c>
      <c r="H32" s="24" t="str">
        <f>+VLOOKUP(E32,Participants!$A$1:$F$798,5,FALSE)</f>
        <v>M</v>
      </c>
      <c r="I32" s="24">
        <f>+VLOOKUP(E32,Participants!$A$1:$F$798,3,FALSE)</f>
        <v>7</v>
      </c>
      <c r="J32" s="24" t="str">
        <f>+VLOOKUP(E32,Participants!$A$1:$G$798,7,FALSE)</f>
        <v>VARSITY BOYS</v>
      </c>
      <c r="K32" s="24">
        <v>6</v>
      </c>
      <c r="L32" s="24">
        <v>3</v>
      </c>
    </row>
    <row r="33" spans="1:12" ht="14.25" customHeight="1" x14ac:dyDescent="0.35">
      <c r="A33" s="50" t="s">
        <v>849</v>
      </c>
      <c r="B33" s="25">
        <v>8</v>
      </c>
      <c r="C33" s="25" t="s">
        <v>856</v>
      </c>
      <c r="D33" s="25">
        <v>1</v>
      </c>
      <c r="E33" s="25">
        <v>579</v>
      </c>
      <c r="F33" s="11" t="str">
        <f>+VLOOKUP(E33,Participants!$A$1:$F$798,2,FALSE)</f>
        <v>Oliver Walvoord</v>
      </c>
      <c r="G33" s="11" t="str">
        <f>+VLOOKUP(E33,Participants!$A$1:$F$798,4,FALSE)</f>
        <v>AMA</v>
      </c>
      <c r="H33" s="11" t="str">
        <f>+VLOOKUP(E33,Participants!$A$1:$F$798,5,FALSE)</f>
        <v>M</v>
      </c>
      <c r="I33" s="11">
        <f>+VLOOKUP(E33,Participants!$A$1:$F$798,3,FALSE)</f>
        <v>8</v>
      </c>
      <c r="J33" s="11" t="str">
        <f>+VLOOKUP(E33,Participants!$A$1:$G$798,7,FALSE)</f>
        <v>VARSITY BOYS</v>
      </c>
      <c r="K33" s="11">
        <v>7</v>
      </c>
      <c r="L33" s="11">
        <v>2</v>
      </c>
    </row>
    <row r="34" spans="1:12" ht="14.25" customHeight="1" x14ac:dyDescent="0.35">
      <c r="A34" s="50" t="s">
        <v>849</v>
      </c>
      <c r="B34" s="25">
        <v>8</v>
      </c>
      <c r="C34" s="25" t="s">
        <v>880</v>
      </c>
      <c r="D34" s="25">
        <v>4</v>
      </c>
      <c r="E34" s="25">
        <v>234</v>
      </c>
      <c r="F34" s="11" t="str">
        <f>+VLOOKUP(E34,Participants!$A$1:$F$798,2,FALSE)</f>
        <v>Bailey Barone</v>
      </c>
      <c r="G34" s="11" t="str">
        <f>+VLOOKUP(E34,Participants!$A$1:$F$798,4,FALSE)</f>
        <v>STL</v>
      </c>
      <c r="H34" s="11" t="str">
        <f>+VLOOKUP(E34,Participants!$A$1:$F$798,5,FALSE)</f>
        <v>M</v>
      </c>
      <c r="I34" s="11">
        <f>+VLOOKUP(E34,Participants!$A$1:$F$798,3,FALSE)</f>
        <v>7</v>
      </c>
      <c r="J34" s="11" t="str">
        <f>+VLOOKUP(E34,Participants!$A$1:$G$798,7,FALSE)</f>
        <v>VARSITY BOYS</v>
      </c>
      <c r="K34" s="11">
        <v>8</v>
      </c>
      <c r="L34" s="11">
        <v>1</v>
      </c>
    </row>
    <row r="35" spans="1:12" ht="14.25" customHeight="1" x14ac:dyDescent="0.35">
      <c r="A35" s="50" t="s">
        <v>849</v>
      </c>
      <c r="B35" s="25">
        <v>8</v>
      </c>
      <c r="C35" s="25" t="s">
        <v>881</v>
      </c>
      <c r="D35" s="25">
        <v>3</v>
      </c>
      <c r="E35" s="25">
        <v>1115</v>
      </c>
      <c r="F35" s="11" t="str">
        <f>+VLOOKUP(E35,Participants!$A$1:$F$798,2,FALSE)</f>
        <v>Nick Dubovecky</v>
      </c>
      <c r="G35" s="11" t="str">
        <f>+VLOOKUP(E35,Participants!$A$1:$F$798,4,FALSE)</f>
        <v>MMA</v>
      </c>
      <c r="H35" s="11" t="str">
        <f>+VLOOKUP(E35,Participants!$A$1:$F$798,5,FALSE)</f>
        <v>M</v>
      </c>
      <c r="I35" s="11">
        <f>+VLOOKUP(E35,Participants!$A$1:$F$798,3,FALSE)</f>
        <v>7</v>
      </c>
      <c r="J35" s="11" t="str">
        <f>+VLOOKUP(E35,Participants!$A$1:$G$798,7,FALSE)</f>
        <v>VARSITY BOYS</v>
      </c>
      <c r="K35" s="11"/>
      <c r="L35" s="11"/>
    </row>
    <row r="36" spans="1:12" ht="14.25" customHeight="1" x14ac:dyDescent="0.35">
      <c r="A36" s="50" t="s">
        <v>849</v>
      </c>
      <c r="B36" s="22">
        <v>9</v>
      </c>
      <c r="C36" s="22" t="s">
        <v>882</v>
      </c>
      <c r="D36" s="22">
        <v>2</v>
      </c>
      <c r="E36" s="24">
        <v>576</v>
      </c>
      <c r="F36" s="24" t="str">
        <f>+VLOOKUP(E36,Participants!$A$1:$F$798,2,FALSE)</f>
        <v>Jack Rattigan</v>
      </c>
      <c r="G36" s="24" t="str">
        <f>+VLOOKUP(E36,Participants!$A$1:$F$798,4,FALSE)</f>
        <v>AMA</v>
      </c>
      <c r="H36" s="24" t="str">
        <f>+VLOOKUP(E36,Participants!$A$1:$F$798,5,FALSE)</f>
        <v>M</v>
      </c>
      <c r="I36" s="24">
        <f>+VLOOKUP(E36,Participants!$A$1:$F$798,3,FALSE)</f>
        <v>8</v>
      </c>
      <c r="J36" s="24" t="str">
        <f>+VLOOKUP(E36,Participants!$A$1:$G$798,7,FALSE)</f>
        <v>VARSITY BOYS</v>
      </c>
      <c r="K36" s="24"/>
      <c r="L36" s="24"/>
    </row>
    <row r="37" spans="1:12" ht="14.25" customHeight="1" x14ac:dyDescent="0.35">
      <c r="A37" s="50" t="s">
        <v>849</v>
      </c>
      <c r="B37" s="25">
        <v>8</v>
      </c>
      <c r="C37" s="25" t="s">
        <v>883</v>
      </c>
      <c r="D37" s="25">
        <v>5</v>
      </c>
      <c r="E37" s="25">
        <v>901</v>
      </c>
      <c r="F37" s="11" t="str">
        <f>+VLOOKUP(E37,Participants!$A$1:$F$798,2,FALSE)</f>
        <v>Jude Franc</v>
      </c>
      <c r="G37" s="11" t="str">
        <f>+VLOOKUP(E37,Participants!$A$1:$F$798,4,FALSE)</f>
        <v>GAA</v>
      </c>
      <c r="H37" s="11" t="str">
        <f>+VLOOKUP(E37,Participants!$A$1:$F$798,5,FALSE)</f>
        <v>M</v>
      </c>
      <c r="I37" s="11">
        <f>+VLOOKUP(E37,Participants!$A$1:$F$798,3,FALSE)</f>
        <v>7</v>
      </c>
      <c r="J37" s="11" t="str">
        <f>+VLOOKUP(E37,Participants!$A$1:$G$798,7,FALSE)</f>
        <v>VARSITY BOYS</v>
      </c>
      <c r="K37" s="11"/>
      <c r="L37" s="11"/>
    </row>
    <row r="38" spans="1:12" ht="14.25" customHeight="1" x14ac:dyDescent="0.35">
      <c r="A38" s="50" t="s">
        <v>849</v>
      </c>
      <c r="B38" s="25">
        <v>8</v>
      </c>
      <c r="C38" s="25" t="s">
        <v>884</v>
      </c>
      <c r="D38" s="25">
        <v>6</v>
      </c>
      <c r="E38" s="25">
        <v>899</v>
      </c>
      <c r="F38" s="11" t="str">
        <f>+VLOOKUP(E38,Participants!$A$1:$F$798,2,FALSE)</f>
        <v>Travis Anglum</v>
      </c>
      <c r="G38" s="11" t="str">
        <f>+VLOOKUP(E38,Participants!$A$1:$F$798,4,FALSE)</f>
        <v>GAA</v>
      </c>
      <c r="H38" s="11" t="str">
        <f>+VLOOKUP(E38,Participants!$A$1:$F$798,5,FALSE)</f>
        <v>M</v>
      </c>
      <c r="I38" s="11">
        <f>+VLOOKUP(E38,Participants!$A$1:$F$798,3,FALSE)</f>
        <v>7</v>
      </c>
      <c r="J38" s="11" t="str">
        <f>+VLOOKUP(E38,Participants!$A$1:$G$798,7,FALSE)</f>
        <v>VARSITY BOYS</v>
      </c>
      <c r="K38" s="11"/>
      <c r="L38" s="11"/>
    </row>
    <row r="39" spans="1:12" ht="14.25" customHeight="1" x14ac:dyDescent="0.35">
      <c r="A39" s="50" t="s">
        <v>849</v>
      </c>
      <c r="B39" s="25">
        <v>6</v>
      </c>
      <c r="C39" s="25" t="s">
        <v>885</v>
      </c>
      <c r="D39" s="25">
        <v>4</v>
      </c>
      <c r="E39" s="25">
        <v>1121</v>
      </c>
      <c r="F39" s="11" t="str">
        <f>+VLOOKUP(E39,Participants!$A$1:$F$798,2,FALSE)</f>
        <v>Adalyn Dears</v>
      </c>
      <c r="G39" s="11" t="str">
        <f>+VLOOKUP(E39,Participants!$A$1:$F$798,4,FALSE)</f>
        <v>MMA</v>
      </c>
      <c r="H39" s="11" t="str">
        <f>+VLOOKUP(E39,Participants!$A$1:$F$798,5,FALSE)</f>
        <v>F</v>
      </c>
      <c r="I39" s="11">
        <f>+VLOOKUP(E39,Participants!$A$1:$F$798,3,FALSE)</f>
        <v>8</v>
      </c>
      <c r="J39" s="11" t="str">
        <f>+VLOOKUP(E39,Participants!$A$1:$G$798,7,FALSE)</f>
        <v>VARSITY GIRLS</v>
      </c>
      <c r="K39" s="11">
        <v>1</v>
      </c>
      <c r="L39" s="11">
        <v>10</v>
      </c>
    </row>
    <row r="40" spans="1:12" ht="14.25" customHeight="1" x14ac:dyDescent="0.35">
      <c r="A40" s="50" t="s">
        <v>849</v>
      </c>
      <c r="B40" s="22">
        <v>5</v>
      </c>
      <c r="C40" s="22" t="s">
        <v>886</v>
      </c>
      <c r="D40" s="22">
        <v>6</v>
      </c>
      <c r="E40" s="22">
        <v>1069</v>
      </c>
      <c r="F40" s="24" t="str">
        <f>+VLOOKUP(E40,Participants!$A$1:$F$798,2,FALSE)</f>
        <v>Sophia Sawyer</v>
      </c>
      <c r="G40" s="24" t="str">
        <f>+VLOOKUP(E40,Participants!$A$1:$F$798,4,FALSE)</f>
        <v>JFK</v>
      </c>
      <c r="H40" s="24" t="str">
        <f>+VLOOKUP(E40,Participants!$A$1:$F$798,5,FALSE)</f>
        <v>F</v>
      </c>
      <c r="I40" s="24">
        <f>+VLOOKUP(E40,Participants!$A$1:$F$798,3,FALSE)</f>
        <v>7</v>
      </c>
      <c r="J40" s="24" t="str">
        <f>+VLOOKUP(E40,Participants!$A$1:$G$798,7,FALSE)</f>
        <v>VARSITY GIRLS</v>
      </c>
      <c r="K40" s="24">
        <v>2</v>
      </c>
      <c r="L40" s="24">
        <v>8</v>
      </c>
    </row>
    <row r="41" spans="1:12" ht="14.25" customHeight="1" x14ac:dyDescent="0.35">
      <c r="A41" s="50" t="s">
        <v>849</v>
      </c>
      <c r="B41" s="22">
        <v>7</v>
      </c>
      <c r="C41" s="22" t="s">
        <v>887</v>
      </c>
      <c r="D41" s="22">
        <v>1</v>
      </c>
      <c r="E41" s="24">
        <v>922</v>
      </c>
      <c r="F41" s="24" t="str">
        <f>+VLOOKUP(E41,Participants!$A$1:$F$798,2,FALSE)</f>
        <v>Juliet Snover</v>
      </c>
      <c r="G41" s="24" t="str">
        <f>+VLOOKUP(E41,Participants!$A$1:$F$798,4,FALSE)</f>
        <v>GAA</v>
      </c>
      <c r="H41" s="24" t="str">
        <f>+VLOOKUP(E41,Participants!$A$1:$F$798,5,FALSE)</f>
        <v>F</v>
      </c>
      <c r="I41" s="24">
        <f>+VLOOKUP(E41,Participants!$A$1:$F$798,3,FALSE)</f>
        <v>8</v>
      </c>
      <c r="J41" s="24" t="str">
        <f>+VLOOKUP(E41,Participants!$A$1:$G$798,7,FALSE)</f>
        <v>VARSITY GIRLS</v>
      </c>
      <c r="K41" s="24">
        <v>3</v>
      </c>
      <c r="L41" s="24">
        <v>6</v>
      </c>
    </row>
    <row r="42" spans="1:12" ht="14.25" customHeight="1" x14ac:dyDescent="0.35">
      <c r="A42" s="50" t="s">
        <v>849</v>
      </c>
      <c r="B42" s="22">
        <v>5</v>
      </c>
      <c r="C42" s="22" t="s">
        <v>888</v>
      </c>
      <c r="D42" s="22">
        <v>4</v>
      </c>
      <c r="E42" s="24">
        <v>1118</v>
      </c>
      <c r="F42" s="24" t="str">
        <f>+VLOOKUP(E42,Participants!$A$1:$F$798,2,FALSE)</f>
        <v>Victoria  Rose</v>
      </c>
      <c r="G42" s="24" t="str">
        <f>+VLOOKUP(E42,Participants!$A$1:$F$798,4,FALSE)</f>
        <v>MMA</v>
      </c>
      <c r="H42" s="24" t="str">
        <f>+VLOOKUP(E42,Participants!$A$1:$F$798,5,FALSE)</f>
        <v>F</v>
      </c>
      <c r="I42" s="24">
        <f>+VLOOKUP(E42,Participants!$A$1:$F$798,3,FALSE)</f>
        <v>7</v>
      </c>
      <c r="J42" s="24" t="str">
        <f>+VLOOKUP(E42,Participants!$A$1:$G$798,7,FALSE)</f>
        <v>VARSITY GIRLS</v>
      </c>
      <c r="K42" s="24">
        <v>4</v>
      </c>
      <c r="L42" s="24">
        <v>5</v>
      </c>
    </row>
    <row r="43" spans="1:12" ht="14.25" customHeight="1" x14ac:dyDescent="0.35">
      <c r="A43" s="50" t="s">
        <v>849</v>
      </c>
      <c r="B43" s="22">
        <v>5</v>
      </c>
      <c r="C43" s="22" t="s">
        <v>889</v>
      </c>
      <c r="D43" s="22">
        <v>7</v>
      </c>
      <c r="E43" s="22">
        <v>258</v>
      </c>
      <c r="F43" s="24" t="str">
        <f>+VLOOKUP(E43,Participants!$A$1:$F$798,2,FALSE)</f>
        <v>Claire Heller</v>
      </c>
      <c r="G43" s="24" t="str">
        <f>+VLOOKUP(E43,Participants!$A$1:$F$798,4,FALSE)</f>
        <v>STL</v>
      </c>
      <c r="H43" s="24" t="str">
        <f>+VLOOKUP(E43,Participants!$A$1:$F$798,5,FALSE)</f>
        <v>F</v>
      </c>
      <c r="I43" s="24">
        <f>+VLOOKUP(E43,Participants!$A$1:$F$798,3,FALSE)</f>
        <v>8</v>
      </c>
      <c r="J43" s="24" t="str">
        <f>+VLOOKUP(E43,Participants!$A$1:$G$798,7,FALSE)</f>
        <v>VARSITY GIRLS</v>
      </c>
      <c r="K43" s="24">
        <v>5</v>
      </c>
      <c r="L43" s="24">
        <v>4</v>
      </c>
    </row>
    <row r="44" spans="1:12" ht="14.25" customHeight="1" x14ac:dyDescent="0.35">
      <c r="A44" s="50" t="s">
        <v>849</v>
      </c>
      <c r="B44" s="25">
        <v>6</v>
      </c>
      <c r="C44" s="25" t="s">
        <v>890</v>
      </c>
      <c r="D44" s="25">
        <v>3</v>
      </c>
      <c r="E44" s="25">
        <v>1073</v>
      </c>
      <c r="F44" s="11" t="str">
        <f>+VLOOKUP(E44,Participants!$A$1:$F$798,2,FALSE)</f>
        <v>Grace Littlecott</v>
      </c>
      <c r="G44" s="11" t="str">
        <f>+VLOOKUP(E44,Participants!$A$1:$F$798,4,FALSE)</f>
        <v>JFK</v>
      </c>
      <c r="H44" s="11" t="str">
        <f>+VLOOKUP(E44,Participants!$A$1:$F$798,5,FALSE)</f>
        <v>F</v>
      </c>
      <c r="I44" s="11">
        <f>+VLOOKUP(E44,Participants!$A$1:$F$798,3,FALSE)</f>
        <v>8</v>
      </c>
      <c r="J44" s="11" t="str">
        <f>+VLOOKUP(E44,Participants!$A$1:$G$798,7,FALSE)</f>
        <v>VARSITY GIRLS</v>
      </c>
      <c r="K44" s="11">
        <v>6</v>
      </c>
      <c r="L44" s="11">
        <v>3</v>
      </c>
    </row>
    <row r="45" spans="1:12" ht="14.25" customHeight="1" x14ac:dyDescent="0.35">
      <c r="A45" s="50" t="s">
        <v>849</v>
      </c>
      <c r="B45" s="22">
        <v>5</v>
      </c>
      <c r="C45" s="22" t="s">
        <v>891</v>
      </c>
      <c r="D45" s="22">
        <v>1</v>
      </c>
      <c r="E45" s="24">
        <v>589</v>
      </c>
      <c r="F45" s="24" t="str">
        <f>+VLOOKUP(E45,Participants!$A$1:$F$798,2,FALSE)</f>
        <v>Arianna Gaudelli</v>
      </c>
      <c r="G45" s="24" t="str">
        <f>+VLOOKUP(E45,Participants!$A$1:$F$798,4,FALSE)</f>
        <v>AMA</v>
      </c>
      <c r="H45" s="24" t="str">
        <f>+VLOOKUP(E45,Participants!$A$1:$F$798,5,FALSE)</f>
        <v>F</v>
      </c>
      <c r="I45" s="24">
        <f>+VLOOKUP(E45,Participants!$A$1:$F$798,3,FALSE)</f>
        <v>8</v>
      </c>
      <c r="J45" s="24" t="str">
        <f>+VLOOKUP(E45,Participants!$A$1:$G$798,7,FALSE)</f>
        <v>VARSITY GIRLS</v>
      </c>
      <c r="K45" s="24">
        <v>7</v>
      </c>
      <c r="L45" s="24">
        <v>2</v>
      </c>
    </row>
    <row r="46" spans="1:12" ht="14.25" customHeight="1" x14ac:dyDescent="0.35">
      <c r="A46" s="50" t="s">
        <v>849</v>
      </c>
      <c r="B46" s="22">
        <v>5</v>
      </c>
      <c r="C46" s="22" t="s">
        <v>892</v>
      </c>
      <c r="D46" s="22">
        <v>5</v>
      </c>
      <c r="E46" s="22">
        <v>265</v>
      </c>
      <c r="F46" s="24" t="str">
        <f>+VLOOKUP(E46,Participants!$A$1:$F$798,2,FALSE)</f>
        <v>Angelina  Petraglia</v>
      </c>
      <c r="G46" s="24" t="str">
        <f>+VLOOKUP(E46,Participants!$A$1:$F$798,4,FALSE)</f>
        <v>STL</v>
      </c>
      <c r="H46" s="24" t="str">
        <f>+VLOOKUP(E46,Participants!$A$1:$F$798,5,FALSE)</f>
        <v>F</v>
      </c>
      <c r="I46" s="24">
        <f>+VLOOKUP(E46,Participants!$A$1:$F$798,3,FALSE)</f>
        <v>8</v>
      </c>
      <c r="J46" s="24" t="str">
        <f>+VLOOKUP(E46,Participants!$A$1:$G$798,7,FALSE)</f>
        <v>VARSITY GIRLS</v>
      </c>
      <c r="K46" s="24">
        <v>8</v>
      </c>
      <c r="L46" s="24">
        <v>1</v>
      </c>
    </row>
    <row r="47" spans="1:12" ht="14.25" customHeight="1" x14ac:dyDescent="0.35">
      <c r="A47" s="50" t="s">
        <v>849</v>
      </c>
      <c r="B47" s="22">
        <v>5</v>
      </c>
      <c r="C47" s="22" t="s">
        <v>893</v>
      </c>
      <c r="D47" s="22">
        <v>3</v>
      </c>
      <c r="E47" s="24">
        <v>921</v>
      </c>
      <c r="F47" s="24" t="str">
        <f>+VLOOKUP(E47,Participants!$A$1:$F$798,2,FALSE)</f>
        <v>Fiona Shipley</v>
      </c>
      <c r="G47" s="24" t="str">
        <f>+VLOOKUP(E47,Participants!$A$1:$F$798,4,FALSE)</f>
        <v>GAA</v>
      </c>
      <c r="H47" s="24" t="str">
        <f>+VLOOKUP(E47,Participants!$A$1:$F$798,5,FALSE)</f>
        <v>F</v>
      </c>
      <c r="I47" s="24">
        <f>+VLOOKUP(E47,Participants!$A$1:$F$798,3,FALSE)</f>
        <v>8</v>
      </c>
      <c r="J47" s="24" t="str">
        <f>+VLOOKUP(E47,Participants!$A$1:$G$798,7,FALSE)</f>
        <v>VARSITY GIRLS</v>
      </c>
      <c r="K47" s="24"/>
      <c r="L47" s="24"/>
    </row>
    <row r="48" spans="1:12" ht="14.25" customHeight="1" x14ac:dyDescent="0.35">
      <c r="A48" s="50" t="s">
        <v>849</v>
      </c>
      <c r="B48" s="22">
        <v>5</v>
      </c>
      <c r="C48" s="22" t="s">
        <v>894</v>
      </c>
      <c r="D48" s="22">
        <v>2</v>
      </c>
      <c r="E48" s="24">
        <v>1074</v>
      </c>
      <c r="F48" s="24" t="str">
        <f>+VLOOKUP(E48,Participants!$A$1:$F$798,2,FALSE)</f>
        <v>Samara Keith</v>
      </c>
      <c r="G48" s="24" t="str">
        <f>+VLOOKUP(E48,Participants!$A$1:$F$798,4,FALSE)</f>
        <v>JFK</v>
      </c>
      <c r="H48" s="24" t="str">
        <f>+VLOOKUP(E48,Participants!$A$1:$F$798,5,FALSE)</f>
        <v>F</v>
      </c>
      <c r="I48" s="24">
        <f>+VLOOKUP(E48,Participants!$A$1:$F$798,3,FALSE)</f>
        <v>8</v>
      </c>
      <c r="J48" s="24" t="str">
        <f>+VLOOKUP(E48,Participants!$A$1:$G$798,7,FALSE)</f>
        <v>VARSITY GIRLS</v>
      </c>
      <c r="K48" s="24"/>
      <c r="L48" s="24"/>
    </row>
    <row r="49" spans="1:12" ht="14.25" customHeight="1" x14ac:dyDescent="0.35">
      <c r="A49" s="50" t="s">
        <v>849</v>
      </c>
      <c r="B49" s="25">
        <v>6</v>
      </c>
      <c r="C49" s="25" t="s">
        <v>895</v>
      </c>
      <c r="D49" s="25">
        <v>5</v>
      </c>
      <c r="E49" s="25">
        <v>261</v>
      </c>
      <c r="F49" s="11" t="str">
        <f>+VLOOKUP(E49,Participants!$A$1:$F$798,2,FALSE)</f>
        <v>Jayla Kendall</v>
      </c>
      <c r="G49" s="11" t="str">
        <f>+VLOOKUP(E49,Participants!$A$1:$F$798,4,FALSE)</f>
        <v>STL</v>
      </c>
      <c r="H49" s="11" t="str">
        <f>+VLOOKUP(E49,Participants!$A$1:$F$798,5,FALSE)</f>
        <v>F</v>
      </c>
      <c r="I49" s="11">
        <f>+VLOOKUP(E49,Participants!$A$1:$F$798,3,FALSE)</f>
        <v>8</v>
      </c>
      <c r="J49" s="11" t="str">
        <f>+VLOOKUP(E49,Participants!$A$1:$G$798,7,FALSE)</f>
        <v>VARSITY GIRLS</v>
      </c>
      <c r="K49" s="11"/>
      <c r="L49" s="11"/>
    </row>
    <row r="50" spans="1:12" ht="14.25" customHeight="1" x14ac:dyDescent="0.35">
      <c r="A50" s="50" t="s">
        <v>849</v>
      </c>
      <c r="B50" s="22">
        <v>5</v>
      </c>
      <c r="C50" s="22" t="s">
        <v>896</v>
      </c>
      <c r="D50" s="22">
        <v>8</v>
      </c>
      <c r="E50" s="22">
        <v>920</v>
      </c>
      <c r="F50" s="24" t="str">
        <f>+VLOOKUP(E50,Participants!$A$1:$F$798,2,FALSE)</f>
        <v>Julia Piaggesi</v>
      </c>
      <c r="G50" s="24" t="str">
        <f>+VLOOKUP(E50,Participants!$A$1:$F$798,4,FALSE)</f>
        <v>GAA</v>
      </c>
      <c r="H50" s="24" t="str">
        <f>+VLOOKUP(E50,Participants!$A$1:$F$798,5,FALSE)</f>
        <v>F</v>
      </c>
      <c r="I50" s="24">
        <f>+VLOOKUP(E50,Participants!$A$1:$F$798,3,FALSE)</f>
        <v>8</v>
      </c>
      <c r="J50" s="24" t="str">
        <f>+VLOOKUP(E50,Participants!$A$1:$G$798,7,FALSE)</f>
        <v>VARSITY GIRLS</v>
      </c>
      <c r="K50" s="24"/>
      <c r="L50" s="24"/>
    </row>
    <row r="51" spans="1:12" ht="14.25" customHeight="1" x14ac:dyDescent="0.35">
      <c r="A51" s="50" t="s">
        <v>849</v>
      </c>
      <c r="B51" s="25">
        <v>6</v>
      </c>
      <c r="C51" s="25" t="s">
        <v>897</v>
      </c>
      <c r="D51" s="25">
        <v>1</v>
      </c>
      <c r="E51" s="25">
        <v>913</v>
      </c>
      <c r="F51" s="11" t="str">
        <f>+VLOOKUP(E51,Participants!$A$1:$F$798,2,FALSE)</f>
        <v>Serenity Harris</v>
      </c>
      <c r="G51" s="11" t="str">
        <f>+VLOOKUP(E51,Participants!$A$1:$F$798,4,FALSE)</f>
        <v>GAA</v>
      </c>
      <c r="H51" s="11" t="str">
        <f>+VLOOKUP(E51,Participants!$A$1:$F$798,5,FALSE)</f>
        <v>F</v>
      </c>
      <c r="I51" s="11">
        <f>+VLOOKUP(E51,Participants!$A$1:$F$798,3,FALSE)</f>
        <v>7</v>
      </c>
      <c r="J51" s="11" t="str">
        <f>+VLOOKUP(E51,Participants!$A$1:$G$798,7,FALSE)</f>
        <v>VARSITY GIRLS</v>
      </c>
      <c r="K51" s="11"/>
      <c r="L51" s="11"/>
    </row>
    <row r="52" spans="1:12" ht="14.25" customHeight="1" x14ac:dyDescent="0.35">
      <c r="A52" s="50" t="s">
        <v>849</v>
      </c>
      <c r="B52" s="25">
        <v>6</v>
      </c>
      <c r="C52" s="25" t="s">
        <v>898</v>
      </c>
      <c r="D52" s="25">
        <v>2</v>
      </c>
      <c r="E52" s="25">
        <v>592</v>
      </c>
      <c r="F52" s="11" t="str">
        <f>+VLOOKUP(E52,Participants!$A$1:$F$798,2,FALSE)</f>
        <v>Caroline Howell</v>
      </c>
      <c r="G52" s="11" t="str">
        <f>+VLOOKUP(E52,Participants!$A$1:$F$798,4,FALSE)</f>
        <v>AMA</v>
      </c>
      <c r="H52" s="11" t="str">
        <f>+VLOOKUP(E52,Participants!$A$1:$F$798,5,FALSE)</f>
        <v>F</v>
      </c>
      <c r="I52" s="11">
        <f>+VLOOKUP(E52,Participants!$A$1:$F$798,3,FALSE)</f>
        <v>8</v>
      </c>
      <c r="J52" s="11" t="str">
        <f>+VLOOKUP(E52,Participants!$A$1:$G$798,7,FALSE)</f>
        <v>VARSITY GIRLS</v>
      </c>
      <c r="K52" s="11"/>
      <c r="L52" s="11"/>
    </row>
    <row r="53" spans="1:12" ht="14.25" customHeight="1" x14ac:dyDescent="0.35">
      <c r="A53" s="50" t="s">
        <v>849</v>
      </c>
      <c r="B53" s="25">
        <v>6</v>
      </c>
      <c r="C53" s="25" t="s">
        <v>899</v>
      </c>
      <c r="D53" s="25">
        <v>7</v>
      </c>
      <c r="E53" s="25">
        <v>263</v>
      </c>
      <c r="F53" s="11" t="str">
        <f>+VLOOKUP(E53,Participants!$A$1:$F$798,2,FALSE)</f>
        <v>Kennedy McNally</v>
      </c>
      <c r="G53" s="11" t="str">
        <f>+VLOOKUP(E53,Participants!$A$1:$F$798,4,FALSE)</f>
        <v>STL</v>
      </c>
      <c r="H53" s="11" t="str">
        <f>+VLOOKUP(E53,Participants!$A$1:$F$798,5,FALSE)</f>
        <v>F</v>
      </c>
      <c r="I53" s="11">
        <f>+VLOOKUP(E53,Participants!$A$1:$F$798,3,FALSE)</f>
        <v>8</v>
      </c>
      <c r="J53" s="11" t="str">
        <f>+VLOOKUP(E53,Participants!$A$1:$G$798,7,FALSE)</f>
        <v>VARSITY GIRLS</v>
      </c>
      <c r="K53" s="11"/>
      <c r="L53" s="11"/>
    </row>
    <row r="54" spans="1:12" ht="14.25" customHeight="1" x14ac:dyDescent="0.35">
      <c r="A54" s="50" t="s">
        <v>849</v>
      </c>
      <c r="B54" s="25">
        <v>6</v>
      </c>
      <c r="C54" s="25" t="s">
        <v>900</v>
      </c>
      <c r="D54" s="25">
        <v>6</v>
      </c>
      <c r="E54" s="25">
        <v>915</v>
      </c>
      <c r="F54" s="11" t="str">
        <f>+VLOOKUP(E54,Participants!$A$1:$F$798,2,FALSE)</f>
        <v>Halle Reinheimer</v>
      </c>
      <c r="G54" s="11" t="str">
        <f>+VLOOKUP(E54,Participants!$A$1:$F$798,4,FALSE)</f>
        <v>GAA</v>
      </c>
      <c r="H54" s="11" t="str">
        <f>+VLOOKUP(E54,Participants!$A$1:$F$798,5,FALSE)</f>
        <v>F</v>
      </c>
      <c r="I54" s="11">
        <f>+VLOOKUP(E54,Participants!$A$1:$F$798,3,FALSE)</f>
        <v>7</v>
      </c>
      <c r="J54" s="11" t="str">
        <f>+VLOOKUP(E54,Participants!$A$1:$G$798,7,FALSE)</f>
        <v>VARSITY GIRLS</v>
      </c>
      <c r="K54" s="11"/>
      <c r="L54" s="11"/>
    </row>
    <row r="55" spans="1:12" ht="14.25" customHeight="1" x14ac:dyDescent="0.35">
      <c r="A55" s="50" t="s">
        <v>849</v>
      </c>
      <c r="B55" s="22">
        <v>7</v>
      </c>
      <c r="C55" s="22" t="s">
        <v>901</v>
      </c>
      <c r="D55" s="22">
        <v>3</v>
      </c>
      <c r="E55" s="24">
        <v>916</v>
      </c>
      <c r="F55" s="24" t="str">
        <f>+VLOOKUP(E55,Participants!$A$1:$F$798,2,FALSE)</f>
        <v>Isla Spinelli</v>
      </c>
      <c r="G55" s="24" t="str">
        <f>+VLOOKUP(E55,Participants!$A$1:$F$798,4,FALSE)</f>
        <v>GAA</v>
      </c>
      <c r="H55" s="24" t="str">
        <f>+VLOOKUP(E55,Participants!$A$1:$F$798,5,FALSE)</f>
        <v>F</v>
      </c>
      <c r="I55" s="24">
        <f>+VLOOKUP(E55,Participants!$A$1:$F$798,3,FALSE)</f>
        <v>7</v>
      </c>
      <c r="J55" s="24" t="str">
        <f>+VLOOKUP(E55,Participants!$A$1:$G$798,7,FALSE)</f>
        <v>VARSITY GIRLS</v>
      </c>
      <c r="K55" s="24"/>
      <c r="L55" s="24"/>
    </row>
    <row r="56" spans="1:12" ht="14.25" customHeight="1" x14ac:dyDescent="0.35">
      <c r="A56" s="50" t="s">
        <v>849</v>
      </c>
      <c r="B56" s="22">
        <v>7</v>
      </c>
      <c r="C56" s="22" t="s">
        <v>902</v>
      </c>
      <c r="D56" s="22">
        <v>2</v>
      </c>
      <c r="E56" s="24">
        <v>255</v>
      </c>
      <c r="F56" s="24" t="str">
        <f>+VLOOKUP(E56,Participants!$A$1:$F$798,2,FALSE)</f>
        <v>Keira Duckett</v>
      </c>
      <c r="G56" s="24" t="str">
        <f>+VLOOKUP(E56,Participants!$A$1:$F$798,4,FALSE)</f>
        <v>STL</v>
      </c>
      <c r="H56" s="24" t="str">
        <f>+VLOOKUP(E56,Participants!$A$1:$F$798,5,FALSE)</f>
        <v>F</v>
      </c>
      <c r="I56" s="24">
        <f>+VLOOKUP(E56,Participants!$A$1:$F$798,3,FALSE)</f>
        <v>8</v>
      </c>
      <c r="J56" s="24" t="str">
        <f>+VLOOKUP(E56,Participants!$A$1:$G$798,7,FALSE)</f>
        <v>VARSITY GIRLS</v>
      </c>
      <c r="K56" s="24"/>
      <c r="L56" s="24"/>
    </row>
    <row r="57" spans="1:12" ht="14.25" customHeight="1" x14ac:dyDescent="0.35">
      <c r="A57" s="50" t="s">
        <v>849</v>
      </c>
      <c r="B57" s="25">
        <v>2</v>
      </c>
      <c r="C57" s="25" t="s">
        <v>903</v>
      </c>
      <c r="D57" s="25">
        <v>4</v>
      </c>
      <c r="E57" s="25">
        <v>271</v>
      </c>
      <c r="F57" s="11" t="e">
        <f>+VLOOKUP(E57,Participants!$A$1:$F$798,2,FALSE)</f>
        <v>#N/A</v>
      </c>
      <c r="G57" s="11" t="e">
        <f>+VLOOKUP(E57,Participants!$A$1:$F$798,4,FALSE)</f>
        <v>#N/A</v>
      </c>
      <c r="H57" s="11" t="e">
        <f>+VLOOKUP(E57,Participants!$A$1:$F$798,5,FALSE)</f>
        <v>#N/A</v>
      </c>
      <c r="I57" s="11" t="e">
        <f>+VLOOKUP(E57,Participants!$A$1:$F$798,3,FALSE)</f>
        <v>#N/A</v>
      </c>
      <c r="J57" s="11" t="e">
        <f>+VLOOKUP(E57,Participants!$A$1:$G$798,7,FALSE)</f>
        <v>#N/A</v>
      </c>
      <c r="K57" s="11"/>
      <c r="L57" s="11"/>
    </row>
    <row r="58" spans="1:12" ht="14.25" customHeight="1" x14ac:dyDescent="0.35">
      <c r="A58" s="50" t="s">
        <v>849</v>
      </c>
      <c r="B58" s="25">
        <v>2</v>
      </c>
      <c r="C58" s="25"/>
      <c r="D58" s="25">
        <v>5</v>
      </c>
      <c r="E58" s="25"/>
      <c r="F58" s="11" t="e">
        <f>+VLOOKUP(E58,Participants!$A$1:$F$798,2,FALSE)</f>
        <v>#N/A</v>
      </c>
      <c r="G58" s="11" t="e">
        <f>+VLOOKUP(E58,Participants!$A$1:$F$798,4,FALSE)</f>
        <v>#N/A</v>
      </c>
      <c r="H58" s="11" t="e">
        <f>+VLOOKUP(E58,Participants!$A$1:$F$798,5,FALSE)</f>
        <v>#N/A</v>
      </c>
      <c r="I58" s="11" t="e">
        <f>+VLOOKUP(E58,Participants!$A$1:$F$798,3,FALSE)</f>
        <v>#N/A</v>
      </c>
      <c r="J58" s="11" t="e">
        <f>+VLOOKUP(E58,Participants!$A$1:$G$798,7,FALSE)</f>
        <v>#N/A</v>
      </c>
      <c r="K58" s="11"/>
      <c r="L58" s="11"/>
    </row>
    <row r="59" spans="1:12" ht="14.25" customHeight="1" x14ac:dyDescent="0.35">
      <c r="A59" s="50" t="s">
        <v>849</v>
      </c>
      <c r="B59" s="25">
        <v>2</v>
      </c>
      <c r="C59" s="25"/>
      <c r="D59" s="25">
        <v>6</v>
      </c>
      <c r="E59" s="25"/>
      <c r="F59" s="11" t="e">
        <f>+VLOOKUP(E59,Participants!$A$1:$F$798,2,FALSE)</f>
        <v>#N/A</v>
      </c>
      <c r="G59" s="11" t="e">
        <f>+VLOOKUP(E59,Participants!$A$1:$F$798,4,FALSE)</f>
        <v>#N/A</v>
      </c>
      <c r="H59" s="11" t="e">
        <f>+VLOOKUP(E59,Participants!$A$1:$F$798,5,FALSE)</f>
        <v>#N/A</v>
      </c>
      <c r="I59" s="11" t="e">
        <f>+VLOOKUP(E59,Participants!$A$1:$F$798,3,FALSE)</f>
        <v>#N/A</v>
      </c>
      <c r="J59" s="11" t="e">
        <f>+VLOOKUP(E59,Participants!$A$1:$G$798,7,FALSE)</f>
        <v>#N/A</v>
      </c>
      <c r="K59" s="11"/>
      <c r="L59" s="11"/>
    </row>
    <row r="60" spans="1:12" ht="14.25" customHeight="1" x14ac:dyDescent="0.35">
      <c r="A60" s="50" t="s">
        <v>849</v>
      </c>
      <c r="B60" s="25">
        <v>2</v>
      </c>
      <c r="C60" s="25"/>
      <c r="D60" s="25">
        <v>7</v>
      </c>
      <c r="E60" s="25"/>
      <c r="F60" s="11" t="e">
        <f>+VLOOKUP(E60,Participants!$A$1:$F$798,2,FALSE)</f>
        <v>#N/A</v>
      </c>
      <c r="G60" s="11" t="e">
        <f>+VLOOKUP(E60,Participants!$A$1:$F$798,4,FALSE)</f>
        <v>#N/A</v>
      </c>
      <c r="H60" s="11" t="e">
        <f>+VLOOKUP(E60,Participants!$A$1:$F$798,5,FALSE)</f>
        <v>#N/A</v>
      </c>
      <c r="I60" s="11" t="e">
        <f>+VLOOKUP(E60,Participants!$A$1:$F$798,3,FALSE)</f>
        <v>#N/A</v>
      </c>
      <c r="J60" s="11" t="e">
        <f>+VLOOKUP(E60,Participants!$A$1:$G$798,7,FALSE)</f>
        <v>#N/A</v>
      </c>
      <c r="K60" s="11"/>
      <c r="L60" s="11"/>
    </row>
    <row r="61" spans="1:12" ht="14.25" customHeight="1" x14ac:dyDescent="0.35">
      <c r="A61" s="50" t="s">
        <v>849</v>
      </c>
      <c r="B61" s="25">
        <v>2</v>
      </c>
      <c r="C61" s="25"/>
      <c r="D61" s="25">
        <v>8</v>
      </c>
      <c r="E61" s="25"/>
      <c r="F61" s="11" t="e">
        <f>+VLOOKUP(E61,Participants!$A$1:$F$798,2,FALSE)</f>
        <v>#N/A</v>
      </c>
      <c r="G61" s="11" t="e">
        <f>+VLOOKUP(E61,Participants!$A$1:$F$798,4,FALSE)</f>
        <v>#N/A</v>
      </c>
      <c r="H61" s="11" t="e">
        <f>+VLOOKUP(E61,Participants!$A$1:$F$798,5,FALSE)</f>
        <v>#N/A</v>
      </c>
      <c r="I61" s="11" t="e">
        <f>+VLOOKUP(E61,Participants!$A$1:$F$798,3,FALSE)</f>
        <v>#N/A</v>
      </c>
      <c r="J61" s="11" t="e">
        <f>+VLOOKUP(E61,Participants!$A$1:$G$798,7,FALSE)</f>
        <v>#N/A</v>
      </c>
      <c r="K61" s="11"/>
      <c r="L61" s="11"/>
    </row>
    <row r="62" spans="1:12" ht="14.25" customHeight="1" x14ac:dyDescent="0.35">
      <c r="A62" s="50" t="s">
        <v>849</v>
      </c>
      <c r="B62" s="25">
        <v>4</v>
      </c>
      <c r="C62" s="25"/>
      <c r="D62" s="25">
        <v>7</v>
      </c>
      <c r="E62" s="25"/>
      <c r="F62" s="11" t="e">
        <f>+VLOOKUP(E62,Participants!$A$1:$F$798,2,FALSE)</f>
        <v>#N/A</v>
      </c>
      <c r="G62" s="11" t="e">
        <f>+VLOOKUP(E62,Participants!$A$1:$F$798,4,FALSE)</f>
        <v>#N/A</v>
      </c>
      <c r="H62" s="11" t="e">
        <f>+VLOOKUP(E62,Participants!$A$1:$F$798,5,FALSE)</f>
        <v>#N/A</v>
      </c>
      <c r="I62" s="11" t="e">
        <f>+VLOOKUP(E62,Participants!$A$1:$F$798,3,FALSE)</f>
        <v>#N/A</v>
      </c>
      <c r="J62" s="11" t="e">
        <f>+VLOOKUP(E62,Participants!$A$1:$G$798,7,FALSE)</f>
        <v>#N/A</v>
      </c>
      <c r="K62" s="11"/>
      <c r="L62" s="11"/>
    </row>
    <row r="63" spans="1:12" ht="14.25" customHeight="1" x14ac:dyDescent="0.35">
      <c r="A63" s="50" t="s">
        <v>849</v>
      </c>
      <c r="B63" s="25">
        <v>4</v>
      </c>
      <c r="C63" s="25"/>
      <c r="D63" s="25">
        <v>8</v>
      </c>
      <c r="E63" s="25"/>
      <c r="F63" s="11" t="e">
        <f>+VLOOKUP(E63,Participants!$A$1:$F$798,2,FALSE)</f>
        <v>#N/A</v>
      </c>
      <c r="G63" s="11" t="e">
        <f>+VLOOKUP(E63,Participants!$A$1:$F$798,4,FALSE)</f>
        <v>#N/A</v>
      </c>
      <c r="H63" s="11" t="e">
        <f>+VLOOKUP(E63,Participants!$A$1:$F$798,5,FALSE)</f>
        <v>#N/A</v>
      </c>
      <c r="I63" s="11" t="e">
        <f>+VLOOKUP(E63,Participants!$A$1:$F$798,3,FALSE)</f>
        <v>#N/A</v>
      </c>
      <c r="J63" s="11" t="e">
        <f>+VLOOKUP(E63,Participants!$A$1:$G$798,7,FALSE)</f>
        <v>#N/A</v>
      </c>
      <c r="K63" s="11"/>
      <c r="L63" s="11"/>
    </row>
    <row r="64" spans="1:12" ht="14.25" customHeight="1" x14ac:dyDescent="0.35">
      <c r="A64" s="50" t="s">
        <v>849</v>
      </c>
      <c r="B64" s="25">
        <v>6</v>
      </c>
      <c r="C64" s="25"/>
      <c r="D64" s="25">
        <v>8</v>
      </c>
      <c r="E64" s="25"/>
      <c r="F64" s="11" t="e">
        <f>+VLOOKUP(E64,Participants!$A$1:$F$798,2,FALSE)</f>
        <v>#N/A</v>
      </c>
      <c r="G64" s="11" t="e">
        <f>+VLOOKUP(E64,Participants!$A$1:$F$798,4,FALSE)</f>
        <v>#N/A</v>
      </c>
      <c r="H64" s="11" t="e">
        <f>+VLOOKUP(E64,Participants!$A$1:$F$798,5,FALSE)</f>
        <v>#N/A</v>
      </c>
      <c r="I64" s="11" t="e">
        <f>+VLOOKUP(E64,Participants!$A$1:$F$798,3,FALSE)</f>
        <v>#N/A</v>
      </c>
      <c r="J64" s="11" t="e">
        <f>+VLOOKUP(E64,Participants!$A$1:$G$798,7,FALSE)</f>
        <v>#N/A</v>
      </c>
      <c r="K64" s="11"/>
      <c r="L64" s="11"/>
    </row>
    <row r="65" spans="1:12" ht="14.25" customHeight="1" x14ac:dyDescent="0.35">
      <c r="A65" s="50" t="s">
        <v>849</v>
      </c>
      <c r="B65" s="22">
        <v>7</v>
      </c>
      <c r="C65" s="22"/>
      <c r="D65" s="22">
        <v>4</v>
      </c>
      <c r="E65" s="24"/>
      <c r="F65" s="24" t="e">
        <f>+VLOOKUP(E65,Participants!$A$1:$F$798,2,FALSE)</f>
        <v>#N/A</v>
      </c>
      <c r="G65" s="24" t="e">
        <f>+VLOOKUP(E65,Participants!$A$1:$F$798,4,FALSE)</f>
        <v>#N/A</v>
      </c>
      <c r="H65" s="24" t="e">
        <f>+VLOOKUP(E65,Participants!$A$1:$F$798,5,FALSE)</f>
        <v>#N/A</v>
      </c>
      <c r="I65" s="24" t="e">
        <f>+VLOOKUP(E65,Participants!$A$1:$F$798,3,FALSE)</f>
        <v>#N/A</v>
      </c>
      <c r="J65" s="24" t="e">
        <f>+VLOOKUP(E65,Participants!$A$1:$G$798,7,FALSE)</f>
        <v>#N/A</v>
      </c>
      <c r="K65" s="24"/>
      <c r="L65" s="24"/>
    </row>
    <row r="66" spans="1:12" ht="14.25" customHeight="1" x14ac:dyDescent="0.35">
      <c r="A66" s="50" t="s">
        <v>849</v>
      </c>
      <c r="B66" s="22">
        <v>7</v>
      </c>
      <c r="C66" s="22"/>
      <c r="D66" s="22">
        <v>5</v>
      </c>
      <c r="E66" s="22"/>
      <c r="F66" s="24" t="e">
        <f>+VLOOKUP(E66,Participants!$A$1:$F$798,2,FALSE)</f>
        <v>#N/A</v>
      </c>
      <c r="G66" s="24" t="e">
        <f>+VLOOKUP(E66,Participants!$A$1:$F$798,4,FALSE)</f>
        <v>#N/A</v>
      </c>
      <c r="H66" s="24" t="e">
        <f>+VLOOKUP(E66,Participants!$A$1:$F$798,5,FALSE)</f>
        <v>#N/A</v>
      </c>
      <c r="I66" s="24" t="e">
        <f>+VLOOKUP(E66,Participants!$A$1:$F$798,3,FALSE)</f>
        <v>#N/A</v>
      </c>
      <c r="J66" s="24" t="e">
        <f>+VLOOKUP(E66,Participants!$A$1:$G$798,7,FALSE)</f>
        <v>#N/A</v>
      </c>
      <c r="K66" s="24"/>
      <c r="L66" s="24"/>
    </row>
    <row r="67" spans="1:12" ht="14.25" customHeight="1" x14ac:dyDescent="0.35">
      <c r="A67" s="50" t="s">
        <v>849</v>
      </c>
      <c r="B67" s="22">
        <v>7</v>
      </c>
      <c r="C67" s="22"/>
      <c r="D67" s="22">
        <v>6</v>
      </c>
      <c r="E67" s="22"/>
      <c r="F67" s="24" t="e">
        <f>+VLOOKUP(E67,Participants!$A$1:$F$798,2,FALSE)</f>
        <v>#N/A</v>
      </c>
      <c r="G67" s="24" t="e">
        <f>+VLOOKUP(E67,Participants!$A$1:$F$798,4,FALSE)</f>
        <v>#N/A</v>
      </c>
      <c r="H67" s="24" t="e">
        <f>+VLOOKUP(E67,Participants!$A$1:$F$798,5,FALSE)</f>
        <v>#N/A</v>
      </c>
      <c r="I67" s="24" t="e">
        <f>+VLOOKUP(E67,Participants!$A$1:$F$798,3,FALSE)</f>
        <v>#N/A</v>
      </c>
      <c r="J67" s="24" t="e">
        <f>+VLOOKUP(E67,Participants!$A$1:$G$798,7,FALSE)</f>
        <v>#N/A</v>
      </c>
      <c r="K67" s="24"/>
      <c r="L67" s="24"/>
    </row>
    <row r="68" spans="1:12" ht="14.25" customHeight="1" x14ac:dyDescent="0.35">
      <c r="A68" s="50" t="s">
        <v>849</v>
      </c>
      <c r="B68" s="22">
        <v>7</v>
      </c>
      <c r="C68" s="22"/>
      <c r="D68" s="22">
        <v>7</v>
      </c>
      <c r="E68" s="22"/>
      <c r="F68" s="24" t="e">
        <f>+VLOOKUP(E68,Participants!$A$1:$F$798,2,FALSE)</f>
        <v>#N/A</v>
      </c>
      <c r="G68" s="24" t="e">
        <f>+VLOOKUP(E68,Participants!$A$1:$F$798,4,FALSE)</f>
        <v>#N/A</v>
      </c>
      <c r="H68" s="24" t="e">
        <f>+VLOOKUP(E68,Participants!$A$1:$F$798,5,FALSE)</f>
        <v>#N/A</v>
      </c>
      <c r="I68" s="24" t="e">
        <f>+VLOOKUP(E68,Participants!$A$1:$F$798,3,FALSE)</f>
        <v>#N/A</v>
      </c>
      <c r="J68" s="24" t="e">
        <f>+VLOOKUP(E68,Participants!$A$1:$G$798,7,FALSE)</f>
        <v>#N/A</v>
      </c>
      <c r="K68" s="24"/>
      <c r="L68" s="24"/>
    </row>
    <row r="69" spans="1:12" ht="14.25" customHeight="1" x14ac:dyDescent="0.35">
      <c r="A69" s="50" t="s">
        <v>849</v>
      </c>
      <c r="B69" s="22">
        <v>7</v>
      </c>
      <c r="C69" s="22"/>
      <c r="D69" s="22">
        <v>8</v>
      </c>
      <c r="E69" s="22"/>
      <c r="F69" s="24" t="e">
        <f>+VLOOKUP(E69,Participants!$A$1:$F$798,2,FALSE)</f>
        <v>#N/A</v>
      </c>
      <c r="G69" s="24" t="e">
        <f>+VLOOKUP(E69,Participants!$A$1:$F$798,4,FALSE)</f>
        <v>#N/A</v>
      </c>
      <c r="H69" s="24" t="e">
        <f>+VLOOKUP(E69,Participants!$A$1:$F$798,5,FALSE)</f>
        <v>#N/A</v>
      </c>
      <c r="I69" s="24" t="e">
        <f>+VLOOKUP(E69,Participants!$A$1:$F$798,3,FALSE)</f>
        <v>#N/A</v>
      </c>
      <c r="J69" s="24" t="e">
        <f>+VLOOKUP(E69,Participants!$A$1:$G$798,7,FALSE)</f>
        <v>#N/A</v>
      </c>
      <c r="K69" s="24"/>
      <c r="L69" s="24"/>
    </row>
    <row r="70" spans="1:12" ht="14.25" customHeight="1" x14ac:dyDescent="0.35">
      <c r="A70" s="50" t="s">
        <v>849</v>
      </c>
      <c r="B70" s="25">
        <v>8</v>
      </c>
      <c r="C70" s="25"/>
      <c r="D70" s="25">
        <v>7</v>
      </c>
      <c r="E70" s="25"/>
      <c r="F70" s="11" t="e">
        <f>+VLOOKUP(E70,Participants!$A$1:$F$798,2,FALSE)</f>
        <v>#N/A</v>
      </c>
      <c r="G70" s="11" t="e">
        <f>+VLOOKUP(E70,Participants!$A$1:$F$798,4,FALSE)</f>
        <v>#N/A</v>
      </c>
      <c r="H70" s="11" t="e">
        <f>+VLOOKUP(E70,Participants!$A$1:$F$798,5,FALSE)</f>
        <v>#N/A</v>
      </c>
      <c r="I70" s="11" t="e">
        <f>+VLOOKUP(E70,Participants!$A$1:$F$798,3,FALSE)</f>
        <v>#N/A</v>
      </c>
      <c r="J70" s="11" t="e">
        <f>+VLOOKUP(E70,Participants!$A$1:$G$798,7,FALSE)</f>
        <v>#N/A</v>
      </c>
      <c r="K70" s="11"/>
      <c r="L70" s="11"/>
    </row>
    <row r="71" spans="1:12" ht="14.25" customHeight="1" x14ac:dyDescent="0.35">
      <c r="A71" s="50" t="s">
        <v>849</v>
      </c>
      <c r="B71" s="25">
        <v>8</v>
      </c>
      <c r="C71" s="25"/>
      <c r="D71" s="25">
        <v>8</v>
      </c>
      <c r="E71" s="25"/>
      <c r="F71" s="11" t="e">
        <f>+VLOOKUP(E71,Participants!$A$1:$F$798,2,FALSE)</f>
        <v>#N/A</v>
      </c>
      <c r="G71" s="11" t="e">
        <f>+VLOOKUP(E71,Participants!$A$1:$F$798,4,FALSE)</f>
        <v>#N/A</v>
      </c>
      <c r="H71" s="11" t="e">
        <f>+VLOOKUP(E71,Participants!$A$1:$F$798,5,FALSE)</f>
        <v>#N/A</v>
      </c>
      <c r="I71" s="11" t="e">
        <f>+VLOOKUP(E71,Participants!$A$1:$F$798,3,FALSE)</f>
        <v>#N/A</v>
      </c>
      <c r="J71" s="11" t="e">
        <f>+VLOOKUP(E71,Participants!$A$1:$G$798,7,FALSE)</f>
        <v>#N/A</v>
      </c>
      <c r="K71" s="11"/>
      <c r="L71" s="11"/>
    </row>
    <row r="72" spans="1:12" ht="14.25" customHeight="1" x14ac:dyDescent="0.35">
      <c r="A72" s="50" t="s">
        <v>849</v>
      </c>
      <c r="B72" s="22">
        <v>9</v>
      </c>
      <c r="C72" s="22"/>
      <c r="D72" s="22">
        <v>7</v>
      </c>
      <c r="E72" s="22"/>
      <c r="F72" s="24" t="e">
        <f>+VLOOKUP(E72,Participants!$A$1:$F$798,2,FALSE)</f>
        <v>#N/A</v>
      </c>
      <c r="G72" s="24" t="e">
        <f>+VLOOKUP(E72,Participants!$A$1:$F$798,4,FALSE)</f>
        <v>#N/A</v>
      </c>
      <c r="H72" s="24" t="e">
        <f>+VLOOKUP(E72,Participants!$A$1:$F$798,5,FALSE)</f>
        <v>#N/A</v>
      </c>
      <c r="I72" s="24" t="e">
        <f>+VLOOKUP(E72,Participants!$A$1:$F$798,3,FALSE)</f>
        <v>#N/A</v>
      </c>
      <c r="J72" s="24" t="e">
        <f>+VLOOKUP(E72,Participants!$A$1:$G$798,7,FALSE)</f>
        <v>#N/A</v>
      </c>
      <c r="K72" s="24"/>
      <c r="L72" s="24"/>
    </row>
    <row r="73" spans="1:12" ht="14.25" customHeight="1" x14ac:dyDescent="0.35">
      <c r="A73" s="50" t="s">
        <v>849</v>
      </c>
      <c r="B73" s="22">
        <v>9</v>
      </c>
      <c r="C73" s="22"/>
      <c r="D73" s="22">
        <v>8</v>
      </c>
      <c r="E73" s="22"/>
      <c r="F73" s="24" t="e">
        <f>+VLOOKUP(E73,Participants!$A$1:$F$798,2,FALSE)</f>
        <v>#N/A</v>
      </c>
      <c r="G73" s="24" t="e">
        <f>+VLOOKUP(E73,Participants!$A$1:$F$798,4,FALSE)</f>
        <v>#N/A</v>
      </c>
      <c r="H73" s="24" t="e">
        <f>+VLOOKUP(E73,Participants!$A$1:$F$798,5,FALSE)</f>
        <v>#N/A</v>
      </c>
      <c r="I73" s="24" t="e">
        <f>+VLOOKUP(E73,Participants!$A$1:$F$798,3,FALSE)</f>
        <v>#N/A</v>
      </c>
      <c r="J73" s="24" t="e">
        <f>+VLOOKUP(E73,Participants!$A$1:$G$798,7,FALSE)</f>
        <v>#N/A</v>
      </c>
      <c r="K73" s="24"/>
      <c r="L73" s="24"/>
    </row>
    <row r="74" spans="1:12" ht="14.25" customHeight="1" x14ac:dyDescent="0.35">
      <c r="A74" s="74"/>
      <c r="B74" s="27"/>
      <c r="C74" s="27"/>
      <c r="D74" s="27"/>
      <c r="E74" s="27"/>
    </row>
    <row r="75" spans="1:12" ht="14.25" customHeight="1" x14ac:dyDescent="0.35">
      <c r="A75" s="74"/>
      <c r="B75" s="27"/>
      <c r="C75" s="27"/>
      <c r="D75" s="27"/>
      <c r="E75" s="27"/>
    </row>
    <row r="76" spans="1:12" ht="14.25" customHeight="1" x14ac:dyDescent="0.35">
      <c r="A76" s="74"/>
      <c r="B76" s="27"/>
      <c r="C76" s="27"/>
      <c r="D76" s="27"/>
      <c r="E76" s="27"/>
    </row>
    <row r="77" spans="1:12" ht="14.25" customHeight="1" x14ac:dyDescent="0.35">
      <c r="A77" s="74"/>
      <c r="B77" s="27"/>
      <c r="C77" s="27"/>
      <c r="D77" s="27"/>
      <c r="E77" s="27"/>
    </row>
    <row r="78" spans="1:12" ht="14.25" customHeight="1" x14ac:dyDescent="0.35">
      <c r="A78" s="74"/>
      <c r="B78" s="27"/>
      <c r="C78" s="27"/>
      <c r="D78" s="27"/>
      <c r="E78" s="27"/>
    </row>
    <row r="79" spans="1:12" ht="14.25" customHeight="1" x14ac:dyDescent="0.35">
      <c r="A79" s="74"/>
      <c r="B79" s="27"/>
      <c r="C79" s="27"/>
      <c r="D79" s="27"/>
      <c r="E79" s="27"/>
    </row>
    <row r="80" spans="1:12" ht="14.25" customHeight="1" x14ac:dyDescent="0.25">
      <c r="E80" s="27"/>
    </row>
    <row r="81" spans="1:26" ht="14.25" customHeight="1" x14ac:dyDescent="0.25">
      <c r="E81" s="27"/>
    </row>
    <row r="82" spans="1:26" ht="14.25" customHeight="1" x14ac:dyDescent="0.25">
      <c r="E82" s="27"/>
    </row>
    <row r="83" spans="1:26" ht="14.25" customHeight="1" x14ac:dyDescent="0.25">
      <c r="E83" s="27"/>
    </row>
    <row r="84" spans="1:26" ht="14.25" customHeight="1" x14ac:dyDescent="0.25">
      <c r="E84" s="27"/>
    </row>
    <row r="85" spans="1:26" ht="14.25" customHeight="1" x14ac:dyDescent="0.25">
      <c r="B85" s="31" t="s">
        <v>673</v>
      </c>
      <c r="C85" s="31" t="s">
        <v>235</v>
      </c>
      <c r="D85" s="31" t="s">
        <v>15</v>
      </c>
      <c r="E85" s="31" t="s">
        <v>18</v>
      </c>
      <c r="F85" s="31" t="s">
        <v>24</v>
      </c>
      <c r="G85" s="31" t="s">
        <v>27</v>
      </c>
      <c r="H85" s="31" t="s">
        <v>21</v>
      </c>
      <c r="I85" s="31" t="s">
        <v>674</v>
      </c>
      <c r="J85" s="31" t="s">
        <v>675</v>
      </c>
      <c r="K85" s="31" t="s">
        <v>33</v>
      </c>
      <c r="L85" s="31" t="s">
        <v>36</v>
      </c>
      <c r="M85" s="31" t="s">
        <v>54</v>
      </c>
      <c r="N85" s="31" t="s">
        <v>42</v>
      </c>
      <c r="O85" s="31" t="s">
        <v>48</v>
      </c>
      <c r="P85" s="31" t="s">
        <v>63</v>
      </c>
      <c r="Q85" s="31" t="s">
        <v>57</v>
      </c>
      <c r="R85" s="31" t="s">
        <v>592</v>
      </c>
      <c r="S85" s="31" t="s">
        <v>66</v>
      </c>
      <c r="T85" s="31" t="s">
        <v>69</v>
      </c>
      <c r="U85" s="31" t="s">
        <v>676</v>
      </c>
      <c r="V85" s="31" t="s">
        <v>677</v>
      </c>
      <c r="W85" s="31" t="s">
        <v>678</v>
      </c>
      <c r="X85" s="32" t="s">
        <v>10</v>
      </c>
      <c r="Y85" s="31" t="s">
        <v>45</v>
      </c>
      <c r="Z85" s="33" t="s">
        <v>679</v>
      </c>
    </row>
    <row r="86" spans="1:26" ht="14.25" customHeight="1" x14ac:dyDescent="0.25">
      <c r="A86" s="7" t="s">
        <v>180</v>
      </c>
      <c r="B86" s="7">
        <f t="shared" ref="B86:Y86" si="0">+SUMIFS($L$2:$L$73,$J$2:$J$73,$A86,$G$2:$G$73,B$85)</f>
        <v>0</v>
      </c>
      <c r="C86" s="7">
        <f t="shared" si="0"/>
        <v>0</v>
      </c>
      <c r="D86" s="7">
        <f t="shared" si="0"/>
        <v>0</v>
      </c>
      <c r="E86" s="7">
        <f t="shared" si="0"/>
        <v>5</v>
      </c>
      <c r="F86" s="7">
        <f t="shared" si="0"/>
        <v>0</v>
      </c>
      <c r="G86" s="7">
        <f t="shared" si="0"/>
        <v>0</v>
      </c>
      <c r="H86" s="7">
        <f t="shared" si="0"/>
        <v>0</v>
      </c>
      <c r="I86" s="7">
        <f t="shared" si="0"/>
        <v>0</v>
      </c>
      <c r="J86" s="7">
        <f t="shared" si="0"/>
        <v>0</v>
      </c>
      <c r="K86" s="7">
        <f t="shared" si="0"/>
        <v>0</v>
      </c>
      <c r="L86" s="7">
        <f t="shared" si="0"/>
        <v>13</v>
      </c>
      <c r="M86" s="7">
        <f t="shared" si="0"/>
        <v>0</v>
      </c>
      <c r="N86" s="7">
        <f t="shared" si="0"/>
        <v>0</v>
      </c>
      <c r="O86" s="7">
        <f t="shared" si="0"/>
        <v>10</v>
      </c>
      <c r="P86" s="7">
        <f t="shared" si="0"/>
        <v>0</v>
      </c>
      <c r="Q86" s="7">
        <f t="shared" si="0"/>
        <v>0</v>
      </c>
      <c r="R86" s="7">
        <f t="shared" si="0"/>
        <v>6</v>
      </c>
      <c r="S86" s="7">
        <f t="shared" si="0"/>
        <v>0</v>
      </c>
      <c r="T86" s="7">
        <f t="shared" si="0"/>
        <v>0</v>
      </c>
      <c r="U86" s="7">
        <f t="shared" si="0"/>
        <v>0</v>
      </c>
      <c r="V86" s="7">
        <f t="shared" si="0"/>
        <v>0</v>
      </c>
      <c r="W86" s="7">
        <f t="shared" si="0"/>
        <v>0</v>
      </c>
      <c r="X86" s="7">
        <f t="shared" si="0"/>
        <v>5</v>
      </c>
      <c r="Y86" s="7">
        <f t="shared" si="0"/>
        <v>0</v>
      </c>
      <c r="Z86" s="7">
        <f t="shared" ref="Z86:Z89" si="1">SUM(C86:Y86)</f>
        <v>39</v>
      </c>
    </row>
    <row r="87" spans="1:26" ht="14.25" customHeight="1" x14ac:dyDescent="0.25">
      <c r="A87" s="7" t="s">
        <v>166</v>
      </c>
      <c r="B87" s="7">
        <f t="shared" ref="B87:Y87" si="2">+SUMIFS($L$2:$L$73,$J$2:$J$73,$A87,$G$2:$G$73,B$85)</f>
        <v>0</v>
      </c>
      <c r="C87" s="7">
        <f t="shared" si="2"/>
        <v>0</v>
      </c>
      <c r="D87" s="7">
        <f t="shared" si="2"/>
        <v>0</v>
      </c>
      <c r="E87" s="7">
        <f t="shared" si="2"/>
        <v>1</v>
      </c>
      <c r="F87" s="7">
        <f t="shared" si="2"/>
        <v>0</v>
      </c>
      <c r="G87" s="7">
        <f t="shared" si="2"/>
        <v>0</v>
      </c>
      <c r="H87" s="7">
        <f t="shared" si="2"/>
        <v>0</v>
      </c>
      <c r="I87" s="7">
        <f t="shared" si="2"/>
        <v>0</v>
      </c>
      <c r="J87" s="7">
        <f t="shared" si="2"/>
        <v>0</v>
      </c>
      <c r="K87" s="7">
        <f t="shared" si="2"/>
        <v>0</v>
      </c>
      <c r="L87" s="7">
        <f t="shared" si="2"/>
        <v>15</v>
      </c>
      <c r="M87" s="7">
        <f t="shared" si="2"/>
        <v>0</v>
      </c>
      <c r="N87" s="7">
        <f t="shared" si="2"/>
        <v>0</v>
      </c>
      <c r="O87" s="7">
        <f t="shared" si="2"/>
        <v>8</v>
      </c>
      <c r="P87" s="7">
        <f t="shared" si="2"/>
        <v>0</v>
      </c>
      <c r="Q87" s="7">
        <f t="shared" si="2"/>
        <v>2</v>
      </c>
      <c r="R87" s="7">
        <f t="shared" si="2"/>
        <v>0</v>
      </c>
      <c r="S87" s="7">
        <f t="shared" si="2"/>
        <v>0</v>
      </c>
      <c r="T87" s="7">
        <f t="shared" si="2"/>
        <v>0</v>
      </c>
      <c r="U87" s="7">
        <f t="shared" si="2"/>
        <v>0</v>
      </c>
      <c r="V87" s="7">
        <f t="shared" si="2"/>
        <v>0</v>
      </c>
      <c r="W87" s="7">
        <f t="shared" si="2"/>
        <v>0</v>
      </c>
      <c r="X87" s="7">
        <f t="shared" si="2"/>
        <v>13</v>
      </c>
      <c r="Y87" s="7">
        <f t="shared" si="2"/>
        <v>0</v>
      </c>
      <c r="Z87" s="7">
        <f t="shared" si="1"/>
        <v>39</v>
      </c>
    </row>
    <row r="88" spans="1:26" ht="14.25" customHeight="1" x14ac:dyDescent="0.25">
      <c r="A88" s="7" t="s">
        <v>216</v>
      </c>
      <c r="B88" s="7">
        <f t="shared" ref="B88:Y88" si="3">+SUMIFS($L$2:$L$73,$J$2:$J$73,$A88,$G$2:$G$73,B$85)</f>
        <v>0</v>
      </c>
      <c r="C88" s="7">
        <f t="shared" si="3"/>
        <v>0</v>
      </c>
      <c r="D88" s="7">
        <f t="shared" si="3"/>
        <v>0</v>
      </c>
      <c r="E88" s="7">
        <f t="shared" si="3"/>
        <v>2</v>
      </c>
      <c r="F88" s="7">
        <f t="shared" si="3"/>
        <v>0</v>
      </c>
      <c r="G88" s="7">
        <f t="shared" si="3"/>
        <v>0</v>
      </c>
      <c r="H88" s="7">
        <f t="shared" si="3"/>
        <v>0</v>
      </c>
      <c r="I88" s="7">
        <f t="shared" si="3"/>
        <v>0</v>
      </c>
      <c r="J88" s="7">
        <f t="shared" si="3"/>
        <v>0</v>
      </c>
      <c r="K88" s="7">
        <f t="shared" si="3"/>
        <v>0</v>
      </c>
      <c r="L88" s="7">
        <f t="shared" si="3"/>
        <v>6</v>
      </c>
      <c r="M88" s="7">
        <f t="shared" si="3"/>
        <v>0</v>
      </c>
      <c r="N88" s="7">
        <f t="shared" si="3"/>
        <v>0</v>
      </c>
      <c r="O88" s="7">
        <f t="shared" si="3"/>
        <v>11</v>
      </c>
      <c r="P88" s="7">
        <f t="shared" si="3"/>
        <v>0</v>
      </c>
      <c r="Q88" s="7">
        <f t="shared" si="3"/>
        <v>15</v>
      </c>
      <c r="R88" s="7">
        <f t="shared" si="3"/>
        <v>0</v>
      </c>
      <c r="S88" s="7">
        <f t="shared" si="3"/>
        <v>0</v>
      </c>
      <c r="T88" s="7">
        <f t="shared" si="3"/>
        <v>0</v>
      </c>
      <c r="U88" s="7">
        <f t="shared" si="3"/>
        <v>0</v>
      </c>
      <c r="V88" s="7">
        <f t="shared" si="3"/>
        <v>0</v>
      </c>
      <c r="W88" s="7">
        <f t="shared" si="3"/>
        <v>0</v>
      </c>
      <c r="X88" s="7">
        <f t="shared" si="3"/>
        <v>5</v>
      </c>
      <c r="Y88" s="7">
        <f t="shared" si="3"/>
        <v>0</v>
      </c>
      <c r="Z88" s="7">
        <f t="shared" si="1"/>
        <v>39</v>
      </c>
    </row>
    <row r="89" spans="1:26" ht="14.25" customHeight="1" x14ac:dyDescent="0.25">
      <c r="A89" s="7" t="s">
        <v>197</v>
      </c>
      <c r="B89" s="7">
        <f t="shared" ref="B89:Y89" si="4">+SUMIFS($L$2:$L$73,$J$2:$J$73,$A89,$G$2:$G$73,B$85)</f>
        <v>0</v>
      </c>
      <c r="C89" s="7">
        <f t="shared" si="4"/>
        <v>0</v>
      </c>
      <c r="D89" s="7">
        <f t="shared" si="4"/>
        <v>0</v>
      </c>
      <c r="E89" s="7">
        <f t="shared" si="4"/>
        <v>2</v>
      </c>
      <c r="F89" s="7">
        <f t="shared" si="4"/>
        <v>0</v>
      </c>
      <c r="G89" s="7">
        <f t="shared" si="4"/>
        <v>0</v>
      </c>
      <c r="H89" s="7">
        <f t="shared" si="4"/>
        <v>0</v>
      </c>
      <c r="I89" s="7">
        <f t="shared" si="4"/>
        <v>0</v>
      </c>
      <c r="J89" s="7">
        <f t="shared" si="4"/>
        <v>0</v>
      </c>
      <c r="K89" s="7">
        <f t="shared" si="4"/>
        <v>0</v>
      </c>
      <c r="L89" s="7">
        <f t="shared" si="4"/>
        <v>11</v>
      </c>
      <c r="M89" s="7">
        <f t="shared" si="4"/>
        <v>0</v>
      </c>
      <c r="N89" s="7">
        <f t="shared" si="4"/>
        <v>0</v>
      </c>
      <c r="O89" s="7">
        <f t="shared" si="4"/>
        <v>11</v>
      </c>
      <c r="P89" s="7">
        <f t="shared" si="4"/>
        <v>0</v>
      </c>
      <c r="Q89" s="7">
        <f t="shared" si="4"/>
        <v>10</v>
      </c>
      <c r="R89" s="7">
        <f t="shared" si="4"/>
        <v>0</v>
      </c>
      <c r="S89" s="7">
        <f t="shared" si="4"/>
        <v>0</v>
      </c>
      <c r="T89" s="7">
        <f t="shared" si="4"/>
        <v>0</v>
      </c>
      <c r="U89" s="7">
        <f t="shared" si="4"/>
        <v>0</v>
      </c>
      <c r="V89" s="7">
        <f t="shared" si="4"/>
        <v>0</v>
      </c>
      <c r="W89" s="7">
        <f t="shared" si="4"/>
        <v>0</v>
      </c>
      <c r="X89" s="7">
        <f t="shared" si="4"/>
        <v>5</v>
      </c>
      <c r="Y89" s="7">
        <f t="shared" si="4"/>
        <v>0</v>
      </c>
      <c r="Z89" s="7">
        <f t="shared" si="1"/>
        <v>39</v>
      </c>
    </row>
  </sheetData>
  <autoFilter ref="A1:Z73" xr:uid="{00000000-0009-0000-0000-000006000000}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85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21" x14ac:dyDescent="0.35">
      <c r="A1" s="75" t="s">
        <v>904</v>
      </c>
      <c r="B1" s="75" t="s">
        <v>657</v>
      </c>
      <c r="C1" s="75" t="s">
        <v>658</v>
      </c>
      <c r="D1" s="75" t="s">
        <v>659</v>
      </c>
      <c r="E1" s="75" t="s">
        <v>660</v>
      </c>
      <c r="F1" s="75" t="s">
        <v>1</v>
      </c>
      <c r="G1" s="75" t="s">
        <v>3</v>
      </c>
      <c r="H1" s="75" t="s">
        <v>661</v>
      </c>
      <c r="I1" s="75" t="s">
        <v>2</v>
      </c>
      <c r="J1" s="75" t="s">
        <v>5</v>
      </c>
      <c r="K1" s="75" t="s">
        <v>662</v>
      </c>
      <c r="L1" s="75" t="s">
        <v>663</v>
      </c>
    </row>
    <row r="2" spans="1:12" ht="14.25" customHeight="1" x14ac:dyDescent="0.35">
      <c r="A2" s="76" t="s">
        <v>904</v>
      </c>
      <c r="B2" s="25">
        <v>2</v>
      </c>
      <c r="C2" s="25" t="s">
        <v>905</v>
      </c>
      <c r="D2" s="25">
        <v>6</v>
      </c>
      <c r="E2" s="25">
        <v>214</v>
      </c>
      <c r="F2" s="11" t="str">
        <f>+VLOOKUP(E2,Participants!$A$1:$F$798,2,FALSE)</f>
        <v>Jaxon Ray</v>
      </c>
      <c r="G2" s="11" t="str">
        <f>+VLOOKUP(E2,Participants!$A$1:$F$798,4,FALSE)</f>
        <v>STL</v>
      </c>
      <c r="H2" s="11" t="str">
        <f>+VLOOKUP(E2,Participants!$A$1:$F$798,5,FALSE)</f>
        <v>M</v>
      </c>
      <c r="I2" s="11">
        <f>+VLOOKUP(E2,Participants!$A$1:$F$798,3,FALSE)</f>
        <v>6</v>
      </c>
      <c r="J2" s="11" t="str">
        <f>+VLOOKUP(E2,Participants!$A$1:$G$798,7,FALSE)</f>
        <v>JV BOYS</v>
      </c>
      <c r="K2" s="11">
        <v>1</v>
      </c>
      <c r="L2" s="11">
        <v>10</v>
      </c>
    </row>
    <row r="3" spans="1:12" ht="14.25" customHeight="1" x14ac:dyDescent="0.35">
      <c r="A3" s="76" t="s">
        <v>904</v>
      </c>
      <c r="B3" s="25">
        <v>2</v>
      </c>
      <c r="C3" s="25" t="s">
        <v>906</v>
      </c>
      <c r="D3" s="25">
        <v>2</v>
      </c>
      <c r="E3" s="25">
        <v>1047</v>
      </c>
      <c r="F3" s="11" t="str">
        <f>+VLOOKUP(E3,Participants!$A$1:$F$798,2,FALSE)</f>
        <v>Liam Schneider</v>
      </c>
      <c r="G3" s="11" t="str">
        <f>+VLOOKUP(E3,Participants!$A$1:$F$798,4,FALSE)</f>
        <v>JFK</v>
      </c>
      <c r="H3" s="11" t="str">
        <f>+VLOOKUP(E3,Participants!$A$1:$F$798,5,FALSE)</f>
        <v>M</v>
      </c>
      <c r="I3" s="11">
        <f>+VLOOKUP(E3,Participants!$A$1:$F$798,3,FALSE)</f>
        <v>5</v>
      </c>
      <c r="J3" s="11" t="str">
        <f>+VLOOKUP(E3,Participants!$A$1:$G$798,7,FALSE)</f>
        <v>JV BOYS</v>
      </c>
      <c r="K3" s="11">
        <v>2</v>
      </c>
      <c r="L3" s="11">
        <v>8</v>
      </c>
    </row>
    <row r="4" spans="1:12" ht="14.25" customHeight="1" x14ac:dyDescent="0.35">
      <c r="A4" s="76" t="s">
        <v>904</v>
      </c>
      <c r="B4" s="25">
        <v>2</v>
      </c>
      <c r="C4" s="25" t="s">
        <v>907</v>
      </c>
      <c r="D4" s="25">
        <v>4</v>
      </c>
      <c r="E4" s="25">
        <v>1049</v>
      </c>
      <c r="F4" s="11" t="str">
        <f>+VLOOKUP(E4,Participants!$A$1:$F$798,2,FALSE)</f>
        <v>Ramonte  Barfield Jr.</v>
      </c>
      <c r="G4" s="11" t="str">
        <f>+VLOOKUP(E4,Participants!$A$1:$F$798,4,FALSE)</f>
        <v>JFK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3</v>
      </c>
      <c r="L4" s="11">
        <v>6</v>
      </c>
    </row>
    <row r="5" spans="1:12" ht="14.25" customHeight="1" x14ac:dyDescent="0.35">
      <c r="A5" s="76" t="s">
        <v>904</v>
      </c>
      <c r="B5" s="22">
        <v>1</v>
      </c>
      <c r="C5" s="22" t="s">
        <v>908</v>
      </c>
      <c r="D5" s="22">
        <v>2</v>
      </c>
      <c r="E5" s="24">
        <v>1062</v>
      </c>
      <c r="F5" s="24" t="str">
        <f>+VLOOKUP(E5,Participants!$A$1:$F$798,2,FALSE)</f>
        <v>Kira Keith</v>
      </c>
      <c r="G5" s="24" t="str">
        <f>+VLOOKUP(E5,Participants!$A$1:$F$798,4,FALSE)</f>
        <v>JFK</v>
      </c>
      <c r="H5" s="24" t="str">
        <f>+VLOOKUP(E5,Participants!$A$1:$F$798,5,FALSE)</f>
        <v>F</v>
      </c>
      <c r="I5" s="24">
        <f>+VLOOKUP(E5,Participants!$A$1:$F$798,3,FALSE)</f>
        <v>6</v>
      </c>
      <c r="J5" s="24" t="str">
        <f>+VLOOKUP(E5,Participants!$A$1:$G$798,7,FALSE)</f>
        <v>JV GIRLS</v>
      </c>
      <c r="K5" s="24">
        <v>1</v>
      </c>
      <c r="L5" s="24">
        <v>10</v>
      </c>
    </row>
    <row r="6" spans="1:12" ht="14.25" customHeight="1" x14ac:dyDescent="0.35">
      <c r="A6" s="76" t="s">
        <v>904</v>
      </c>
      <c r="B6" s="22">
        <v>7</v>
      </c>
      <c r="C6" s="22" t="s">
        <v>909</v>
      </c>
      <c r="D6" s="22">
        <v>2</v>
      </c>
      <c r="E6" s="22">
        <v>251</v>
      </c>
      <c r="F6" s="24" t="str">
        <f>+VLOOKUP(E6,Participants!$A$1:$F$798,2,FALSE)</f>
        <v>Jacob Sutfin</v>
      </c>
      <c r="G6" s="24" t="str">
        <f>+VLOOKUP(E6,Participants!$A$1:$F$798,4,FALSE)</f>
        <v>STL</v>
      </c>
      <c r="H6" s="24" t="str">
        <f>+VLOOKUP(E6,Participants!$A$1:$F$798,5,FALSE)</f>
        <v>M</v>
      </c>
      <c r="I6" s="24">
        <f>+VLOOKUP(E6,Participants!$A$1:$F$798,3,FALSE)</f>
        <v>8</v>
      </c>
      <c r="J6" s="24" t="str">
        <f>+VLOOKUP(E6,Participants!$A$1:$G$798,7,FALSE)</f>
        <v>VARSITY BOYS</v>
      </c>
      <c r="K6" s="24">
        <v>1</v>
      </c>
      <c r="L6" s="24">
        <v>10</v>
      </c>
    </row>
    <row r="7" spans="1:12" ht="14.25" customHeight="1" x14ac:dyDescent="0.35">
      <c r="A7" s="76" t="s">
        <v>904</v>
      </c>
      <c r="B7" s="25">
        <v>6</v>
      </c>
      <c r="C7" s="25" t="s">
        <v>910</v>
      </c>
      <c r="D7" s="25">
        <v>4</v>
      </c>
      <c r="E7" s="25">
        <v>1066</v>
      </c>
      <c r="F7" s="11" t="str">
        <f>+VLOOKUP(E7,Participants!$A$1:$F$798,2,FALSE)</f>
        <v>Thomas McVey</v>
      </c>
      <c r="G7" s="11" t="str">
        <f>+VLOOKUP(E7,Participants!$A$1:$F$798,4,FALSE)</f>
        <v>JFK</v>
      </c>
      <c r="H7" s="11" t="str">
        <f>+VLOOKUP(E7,Participants!$A$1:$F$798,5,FALSE)</f>
        <v>M</v>
      </c>
      <c r="I7" s="11">
        <f>+VLOOKUP(E7,Participants!$A$1:$F$798,3,FALSE)</f>
        <v>8</v>
      </c>
      <c r="J7" s="11" t="str">
        <f>+VLOOKUP(E7,Participants!$A$1:$G$798,7,FALSE)</f>
        <v>VARSITY BOYS</v>
      </c>
      <c r="K7" s="11">
        <v>2</v>
      </c>
      <c r="L7" s="11">
        <v>8</v>
      </c>
    </row>
    <row r="8" spans="1:12" ht="14.25" customHeight="1" x14ac:dyDescent="0.35">
      <c r="A8" s="76" t="s">
        <v>904</v>
      </c>
      <c r="B8" s="22">
        <v>7</v>
      </c>
      <c r="C8" s="22" t="s">
        <v>911</v>
      </c>
      <c r="D8" s="22">
        <v>6</v>
      </c>
      <c r="E8" s="22">
        <v>1065</v>
      </c>
      <c r="F8" s="24" t="str">
        <f>+VLOOKUP(E8,Participants!$A$1:$F$798,2,FALSE)</f>
        <v>Mario Stiehler</v>
      </c>
      <c r="G8" s="24" t="str">
        <f>+VLOOKUP(E8,Participants!$A$1:$F$798,4,FALSE)</f>
        <v>JFK</v>
      </c>
      <c r="H8" s="24" t="str">
        <f>+VLOOKUP(E8,Participants!$A$1:$F$798,5,FALSE)</f>
        <v>M</v>
      </c>
      <c r="I8" s="24">
        <f>+VLOOKUP(E8,Participants!$A$1:$F$798,3,FALSE)</f>
        <v>7</v>
      </c>
      <c r="J8" s="24" t="str">
        <f>+VLOOKUP(E8,Participants!$A$1:$G$798,7,FALSE)</f>
        <v>VARSITY BOYS</v>
      </c>
      <c r="K8" s="24">
        <v>3</v>
      </c>
      <c r="L8" s="24">
        <v>6</v>
      </c>
    </row>
    <row r="9" spans="1:12" ht="14.25" customHeight="1" x14ac:dyDescent="0.35">
      <c r="A9" s="76" t="s">
        <v>904</v>
      </c>
      <c r="B9" s="25">
        <v>6</v>
      </c>
      <c r="C9" s="25" t="s">
        <v>912</v>
      </c>
      <c r="D9" s="25">
        <v>2</v>
      </c>
      <c r="E9" s="25">
        <v>242</v>
      </c>
      <c r="F9" s="11" t="str">
        <f>+VLOOKUP(E9,Participants!$A$1:$F$798,2,FALSE)</f>
        <v>Jackson  Kollar</v>
      </c>
      <c r="G9" s="11" t="str">
        <f>+VLOOKUP(E9,Participants!$A$1:$F$798,4,FALSE)</f>
        <v>STL</v>
      </c>
      <c r="H9" s="11" t="str">
        <f>+VLOOKUP(E9,Participants!$A$1:$F$798,5,FALSE)</f>
        <v>M</v>
      </c>
      <c r="I9" s="11">
        <f>+VLOOKUP(E9,Participants!$A$1:$F$798,3,FALSE)</f>
        <v>7</v>
      </c>
      <c r="J9" s="11" t="str">
        <f>+VLOOKUP(E9,Participants!$A$1:$G$798,7,FALSE)</f>
        <v>VARSITY BOYS</v>
      </c>
      <c r="K9" s="11">
        <v>4</v>
      </c>
      <c r="L9" s="11">
        <v>5</v>
      </c>
    </row>
    <row r="10" spans="1:12" ht="14.25" customHeight="1" x14ac:dyDescent="0.35">
      <c r="A10" s="76" t="s">
        <v>904</v>
      </c>
      <c r="B10" s="22">
        <v>7</v>
      </c>
      <c r="C10" s="22" t="s">
        <v>913</v>
      </c>
      <c r="D10" s="22">
        <v>4</v>
      </c>
      <c r="E10" s="22">
        <v>905</v>
      </c>
      <c r="F10" s="24" t="str">
        <f>+VLOOKUP(E10,Participants!$A$1:$F$798,2,FALSE)</f>
        <v>Daniel Proch</v>
      </c>
      <c r="G10" s="24" t="str">
        <f>+VLOOKUP(E10,Participants!$A$1:$F$798,4,FALSE)</f>
        <v>GAA</v>
      </c>
      <c r="H10" s="24" t="str">
        <f>+VLOOKUP(E10,Participants!$A$1:$F$798,5,FALSE)</f>
        <v>M</v>
      </c>
      <c r="I10" s="24">
        <f>+VLOOKUP(E10,Participants!$A$1:$F$798,3,FALSE)</f>
        <v>7</v>
      </c>
      <c r="J10" s="24" t="str">
        <f>+VLOOKUP(E10,Participants!$A$1:$G$798,7,FALSE)</f>
        <v>VARSITY BOYS</v>
      </c>
      <c r="K10" s="24">
        <v>5</v>
      </c>
      <c r="L10" s="24">
        <v>4</v>
      </c>
    </row>
    <row r="11" spans="1:12" ht="14.25" customHeight="1" x14ac:dyDescent="0.35">
      <c r="A11" s="76" t="s">
        <v>904</v>
      </c>
      <c r="B11" s="25">
        <v>6</v>
      </c>
      <c r="C11" s="25" t="s">
        <v>914</v>
      </c>
      <c r="D11" s="25">
        <v>6</v>
      </c>
      <c r="E11" s="25">
        <v>238</v>
      </c>
      <c r="F11" s="11" t="str">
        <f>+VLOOKUP(E11,Participants!$A$1:$F$798,2,FALSE)</f>
        <v>Elijah Eckenrode</v>
      </c>
      <c r="G11" s="11" t="str">
        <f>+VLOOKUP(E11,Participants!$A$1:$F$798,4,FALSE)</f>
        <v>STL</v>
      </c>
      <c r="H11" s="11" t="str">
        <f>+VLOOKUP(E11,Participants!$A$1:$F$798,5,FALSE)</f>
        <v>M</v>
      </c>
      <c r="I11" s="11">
        <f>+VLOOKUP(E11,Participants!$A$1:$F$798,3,FALSE)</f>
        <v>8</v>
      </c>
      <c r="J11" s="11" t="str">
        <f>+VLOOKUP(E11,Participants!$A$1:$G$798,7,FALSE)</f>
        <v>VARSITY BOYS</v>
      </c>
      <c r="K11" s="11">
        <v>6</v>
      </c>
      <c r="L11" s="11">
        <v>3</v>
      </c>
    </row>
    <row r="12" spans="1:12" ht="14.25" customHeight="1" x14ac:dyDescent="0.35">
      <c r="A12" s="76" t="s">
        <v>904</v>
      </c>
      <c r="B12" s="22">
        <v>3</v>
      </c>
      <c r="C12" s="22" t="s">
        <v>915</v>
      </c>
      <c r="D12" s="22">
        <v>4</v>
      </c>
      <c r="E12" s="22">
        <v>599</v>
      </c>
      <c r="F12" s="24" t="str">
        <f>+VLOOKUP(E12,Participants!$A$1:$F$798,2,FALSE)</f>
        <v>Molly Mcgrath</v>
      </c>
      <c r="G12" s="24" t="str">
        <f>+VLOOKUP(E12,Participants!$A$1:$F$798,4,FALSE)</f>
        <v>AMA</v>
      </c>
      <c r="H12" s="24" t="str">
        <f>+VLOOKUP(E12,Participants!$A$1:$F$798,5,FALSE)</f>
        <v>F</v>
      </c>
      <c r="I12" s="24">
        <f>+VLOOKUP(E12,Participants!$A$1:$F$798,3,FALSE)</f>
        <v>8</v>
      </c>
      <c r="J12" s="24" t="str">
        <f>+VLOOKUP(E12,Participants!$A$1:$G$798,7,FALSE)</f>
        <v>VARSITY GIRLS</v>
      </c>
      <c r="K12" s="24">
        <v>1</v>
      </c>
      <c r="L12" s="24">
        <v>10</v>
      </c>
    </row>
    <row r="13" spans="1:12" ht="14.25" customHeight="1" x14ac:dyDescent="0.35">
      <c r="A13" s="76" t="s">
        <v>904</v>
      </c>
      <c r="B13" s="25">
        <v>4</v>
      </c>
      <c r="C13" s="25" t="s">
        <v>916</v>
      </c>
      <c r="D13" s="25">
        <v>2</v>
      </c>
      <c r="E13" s="25">
        <v>261</v>
      </c>
      <c r="F13" s="11" t="str">
        <f>+VLOOKUP(E13,Participants!$A$1:$F$798,2,FALSE)</f>
        <v>Jayla Kendall</v>
      </c>
      <c r="G13" s="11" t="str">
        <f>+VLOOKUP(E13,Participants!$A$1:$F$798,4,FALSE)</f>
        <v>STL</v>
      </c>
      <c r="H13" s="11" t="str">
        <f>+VLOOKUP(E13,Participants!$A$1:$F$798,5,FALSE)</f>
        <v>F</v>
      </c>
      <c r="I13" s="11">
        <f>+VLOOKUP(E13,Participants!$A$1:$F$798,3,FALSE)</f>
        <v>8</v>
      </c>
      <c r="J13" s="11" t="str">
        <f>+VLOOKUP(E13,Participants!$A$1:$G$798,7,FALSE)</f>
        <v>VARSITY GIRLS</v>
      </c>
      <c r="K13" s="11">
        <v>2</v>
      </c>
      <c r="L13" s="11">
        <v>8</v>
      </c>
    </row>
    <row r="14" spans="1:12" ht="14.25" customHeight="1" x14ac:dyDescent="0.35">
      <c r="A14" s="76" t="s">
        <v>904</v>
      </c>
      <c r="B14" s="22">
        <v>3</v>
      </c>
      <c r="C14" s="22" t="s">
        <v>917</v>
      </c>
      <c r="D14" s="22">
        <v>6</v>
      </c>
      <c r="E14" s="22">
        <v>913</v>
      </c>
      <c r="F14" s="24" t="str">
        <f>+VLOOKUP(E14,Participants!$A$1:$F$798,2,FALSE)</f>
        <v>Serenity Harris</v>
      </c>
      <c r="G14" s="24" t="str">
        <f>+VLOOKUP(E14,Participants!$A$1:$F$798,4,FALSE)</f>
        <v>GAA</v>
      </c>
      <c r="H14" s="24" t="str">
        <f>+VLOOKUP(E14,Participants!$A$1:$F$798,5,FALSE)</f>
        <v>F</v>
      </c>
      <c r="I14" s="24">
        <f>+VLOOKUP(E14,Participants!$A$1:$F$798,3,FALSE)</f>
        <v>7</v>
      </c>
      <c r="J14" s="24" t="str">
        <f>+VLOOKUP(E14,Participants!$A$1:$G$798,7,FALSE)</f>
        <v>VARSITY GIRLS</v>
      </c>
      <c r="K14" s="24">
        <v>3</v>
      </c>
      <c r="L14" s="24">
        <v>6</v>
      </c>
    </row>
    <row r="15" spans="1:12" ht="14.25" customHeight="1" x14ac:dyDescent="0.35">
      <c r="A15" s="76" t="s">
        <v>904</v>
      </c>
      <c r="B15" s="25">
        <v>4</v>
      </c>
      <c r="C15" s="25" t="s">
        <v>918</v>
      </c>
      <c r="D15" s="25">
        <v>4</v>
      </c>
      <c r="E15" s="25">
        <v>1074</v>
      </c>
      <c r="F15" s="11" t="str">
        <f>+VLOOKUP(E15,Participants!$A$1:$F$798,2,FALSE)</f>
        <v>Samara Keith</v>
      </c>
      <c r="G15" s="11" t="str">
        <f>+VLOOKUP(E15,Participants!$A$1:$F$798,4,FALSE)</f>
        <v>JFK</v>
      </c>
      <c r="H15" s="11" t="str">
        <f>+VLOOKUP(E15,Participants!$A$1:$F$798,5,FALSE)</f>
        <v>F</v>
      </c>
      <c r="I15" s="11">
        <f>+VLOOKUP(E15,Participants!$A$1:$F$798,3,FALSE)</f>
        <v>8</v>
      </c>
      <c r="J15" s="11" t="str">
        <f>+VLOOKUP(E15,Participants!$A$1:$G$798,7,FALSE)</f>
        <v>VARSITY GIRLS</v>
      </c>
      <c r="K15" s="11">
        <v>4</v>
      </c>
      <c r="L15" s="11">
        <v>5</v>
      </c>
    </row>
    <row r="16" spans="1:12" ht="14.25" customHeight="1" x14ac:dyDescent="0.35">
      <c r="A16" s="76" t="s">
        <v>904</v>
      </c>
      <c r="B16" s="22">
        <v>5</v>
      </c>
      <c r="C16" s="22" t="s">
        <v>918</v>
      </c>
      <c r="D16" s="22">
        <v>4</v>
      </c>
      <c r="E16" s="22">
        <v>257</v>
      </c>
      <c r="F16" s="24" t="str">
        <f>+VLOOKUP(E16,Participants!$A$1:$F$798,2,FALSE)</f>
        <v>Greta Gompers</v>
      </c>
      <c r="G16" s="24" t="str">
        <f>+VLOOKUP(E16,Participants!$A$1:$F$798,4,FALSE)</f>
        <v>STL</v>
      </c>
      <c r="H16" s="24" t="str">
        <f>+VLOOKUP(E16,Participants!$A$1:$F$798,5,FALSE)</f>
        <v>F</v>
      </c>
      <c r="I16" s="24">
        <f>+VLOOKUP(E16,Participants!$A$1:$F$798,3,FALSE)</f>
        <v>8</v>
      </c>
      <c r="J16" s="24" t="str">
        <f>+VLOOKUP(E16,Participants!$A$1:$G$798,7,FALSE)</f>
        <v>VARSITY GIRLS</v>
      </c>
      <c r="K16" s="24">
        <v>5</v>
      </c>
      <c r="L16" s="24">
        <v>4</v>
      </c>
    </row>
    <row r="17" spans="1:12" ht="14.25" customHeight="1" x14ac:dyDescent="0.35">
      <c r="A17" s="76" t="s">
        <v>904</v>
      </c>
      <c r="B17" s="22">
        <v>5</v>
      </c>
      <c r="C17" s="22" t="s">
        <v>919</v>
      </c>
      <c r="D17" s="22">
        <v>2</v>
      </c>
      <c r="E17" s="22">
        <v>916</v>
      </c>
      <c r="F17" s="24" t="str">
        <f>+VLOOKUP(E17,Participants!$A$1:$F$798,2,FALSE)</f>
        <v>Isla Spinelli</v>
      </c>
      <c r="G17" s="24" t="str">
        <f>+VLOOKUP(E17,Participants!$A$1:$F$798,4,FALSE)</f>
        <v>GAA</v>
      </c>
      <c r="H17" s="24" t="str">
        <f>+VLOOKUP(E17,Participants!$A$1:$F$798,5,FALSE)</f>
        <v>F</v>
      </c>
      <c r="I17" s="24">
        <f>+VLOOKUP(E17,Participants!$A$1:$F$798,3,FALSE)</f>
        <v>7</v>
      </c>
      <c r="J17" s="24" t="str">
        <f>+VLOOKUP(E17,Participants!$A$1:$G$798,7,FALSE)</f>
        <v>VARSITY GIRLS</v>
      </c>
      <c r="K17" s="24">
        <v>6</v>
      </c>
      <c r="L17" s="24">
        <v>3</v>
      </c>
    </row>
    <row r="18" spans="1:12" ht="14.25" customHeight="1" x14ac:dyDescent="0.35">
      <c r="A18" s="76" t="s">
        <v>904</v>
      </c>
      <c r="B18" s="22">
        <v>3</v>
      </c>
      <c r="C18" s="22" t="s">
        <v>920</v>
      </c>
      <c r="D18" s="22">
        <v>2</v>
      </c>
      <c r="E18" s="22">
        <v>270</v>
      </c>
      <c r="F18" s="24" t="str">
        <f>+VLOOKUP(E18,Participants!$A$1:$F$798,2,FALSE)</f>
        <v>Gabriella Kaufmann</v>
      </c>
      <c r="G18" s="24" t="str">
        <f>+VLOOKUP(E18,Participants!$A$1:$F$798,4,FALSE)</f>
        <v>STL</v>
      </c>
      <c r="H18" s="24" t="str">
        <f>+VLOOKUP(E18,Participants!$A$1:$F$798,5,FALSE)</f>
        <v>F</v>
      </c>
      <c r="I18" s="24">
        <f>+VLOOKUP(E18,Participants!$A$1:$F$798,3,FALSE)</f>
        <v>8</v>
      </c>
      <c r="J18" s="24" t="str">
        <f>+VLOOKUP(E18,Participants!$A$1:$G$798,7,FALSE)</f>
        <v>VARSITY GIRLS</v>
      </c>
      <c r="K18" s="24">
        <v>7</v>
      </c>
      <c r="L18" s="24">
        <v>2</v>
      </c>
    </row>
    <row r="19" spans="1:12" ht="14.25" customHeight="1" x14ac:dyDescent="0.35">
      <c r="A19" s="76" t="s">
        <v>904</v>
      </c>
      <c r="B19" s="22">
        <v>1</v>
      </c>
      <c r="C19" s="22"/>
      <c r="D19" s="22">
        <v>1</v>
      </c>
      <c r="E19" s="24"/>
      <c r="F19" s="24" t="e">
        <f>+VLOOKUP(E19,Participants!$A$1:$F$798,2,FALSE)</f>
        <v>#N/A</v>
      </c>
      <c r="G19" s="24" t="e">
        <f>+VLOOKUP(E19,Participants!$A$1:$F$798,4,FALSE)</f>
        <v>#N/A</v>
      </c>
      <c r="H19" s="24" t="e">
        <f>+VLOOKUP(E19,Participants!$A$1:$F$798,5,FALSE)</f>
        <v>#N/A</v>
      </c>
      <c r="I19" s="24" t="e">
        <f>+VLOOKUP(E19,Participants!$A$1:$F$798,3,FALSE)</f>
        <v>#N/A</v>
      </c>
      <c r="J19" s="24" t="e">
        <f>+VLOOKUP(E19,Participants!$A$1:$G$798,7,FALSE)</f>
        <v>#N/A</v>
      </c>
      <c r="K19" s="24"/>
      <c r="L19" s="24"/>
    </row>
    <row r="20" spans="1:12" ht="14.25" customHeight="1" x14ac:dyDescent="0.35">
      <c r="A20" s="76" t="s">
        <v>904</v>
      </c>
      <c r="B20" s="22">
        <v>1</v>
      </c>
      <c r="C20" s="22"/>
      <c r="D20" s="22">
        <v>3</v>
      </c>
      <c r="E20" s="24"/>
      <c r="F20" s="24" t="e">
        <f>+VLOOKUP(E20,Participants!$A$1:$F$798,2,FALSE)</f>
        <v>#N/A</v>
      </c>
      <c r="G20" s="24" t="e">
        <f>+VLOOKUP(E20,Participants!$A$1:$F$798,4,FALSE)</f>
        <v>#N/A</v>
      </c>
      <c r="H20" s="24" t="e">
        <f>+VLOOKUP(E20,Participants!$A$1:$F$798,5,FALSE)</f>
        <v>#N/A</v>
      </c>
      <c r="I20" s="24" t="e">
        <f>+VLOOKUP(E20,Participants!$A$1:$F$798,3,FALSE)</f>
        <v>#N/A</v>
      </c>
      <c r="J20" s="24" t="e">
        <f>+VLOOKUP(E20,Participants!$A$1:$G$798,7,FALSE)</f>
        <v>#N/A</v>
      </c>
      <c r="K20" s="24"/>
      <c r="L20" s="24"/>
    </row>
    <row r="21" spans="1:12" ht="14.25" customHeight="1" x14ac:dyDescent="0.35">
      <c r="A21" s="76" t="s">
        <v>904</v>
      </c>
      <c r="B21" s="22">
        <v>1</v>
      </c>
      <c r="C21" s="22"/>
      <c r="D21" s="22">
        <v>4</v>
      </c>
      <c r="E21" s="24"/>
      <c r="F21" s="24" t="e">
        <f>+VLOOKUP(E21,Participants!$A$1:$F$798,2,FALSE)</f>
        <v>#N/A</v>
      </c>
      <c r="G21" s="24" t="e">
        <f>+VLOOKUP(E21,Participants!$A$1:$F$798,4,FALSE)</f>
        <v>#N/A</v>
      </c>
      <c r="H21" s="24" t="e">
        <f>+VLOOKUP(E21,Participants!$A$1:$F$798,5,FALSE)</f>
        <v>#N/A</v>
      </c>
      <c r="I21" s="24" t="e">
        <f>+VLOOKUP(E21,Participants!$A$1:$F$798,3,FALSE)</f>
        <v>#N/A</v>
      </c>
      <c r="J21" s="24" t="e">
        <f>+VLOOKUP(E21,Participants!$A$1:$G$798,7,FALSE)</f>
        <v>#N/A</v>
      </c>
      <c r="K21" s="24"/>
      <c r="L21" s="24"/>
    </row>
    <row r="22" spans="1:12" ht="14.25" customHeight="1" x14ac:dyDescent="0.35">
      <c r="A22" s="76" t="s">
        <v>904</v>
      </c>
      <c r="B22" s="22">
        <v>1</v>
      </c>
      <c r="C22" s="22"/>
      <c r="D22" s="22">
        <v>5</v>
      </c>
      <c r="E22" s="22"/>
      <c r="F22" s="24" t="e">
        <f>+VLOOKUP(E22,Participants!$A$1:$F$798,2,FALSE)</f>
        <v>#N/A</v>
      </c>
      <c r="G22" s="24" t="e">
        <f>+VLOOKUP(E22,Participants!$A$1:$F$798,4,FALSE)</f>
        <v>#N/A</v>
      </c>
      <c r="H22" s="24" t="e">
        <f>+VLOOKUP(E22,Participants!$A$1:$F$798,5,FALSE)</f>
        <v>#N/A</v>
      </c>
      <c r="I22" s="24" t="e">
        <f>+VLOOKUP(E22,Participants!$A$1:$F$798,3,FALSE)</f>
        <v>#N/A</v>
      </c>
      <c r="J22" s="24" t="e">
        <f>+VLOOKUP(E22,Participants!$A$1:$G$798,7,FALSE)</f>
        <v>#N/A</v>
      </c>
      <c r="K22" s="24"/>
      <c r="L22" s="24"/>
    </row>
    <row r="23" spans="1:12" ht="14.25" customHeight="1" x14ac:dyDescent="0.35">
      <c r="A23" s="76" t="s">
        <v>904</v>
      </c>
      <c r="B23" s="22">
        <v>1</v>
      </c>
      <c r="C23" s="22"/>
      <c r="D23" s="22">
        <v>6</v>
      </c>
      <c r="E23" s="22"/>
      <c r="F23" s="24" t="e">
        <f>+VLOOKUP(E23,Participants!$A$1:$F$798,2,FALSE)</f>
        <v>#N/A</v>
      </c>
      <c r="G23" s="24" t="e">
        <f>+VLOOKUP(E23,Participants!$A$1:$F$798,4,FALSE)</f>
        <v>#N/A</v>
      </c>
      <c r="H23" s="24" t="e">
        <f>+VLOOKUP(E23,Participants!$A$1:$F$798,5,FALSE)</f>
        <v>#N/A</v>
      </c>
      <c r="I23" s="24" t="e">
        <f>+VLOOKUP(E23,Participants!$A$1:$F$798,3,FALSE)</f>
        <v>#N/A</v>
      </c>
      <c r="J23" s="24" t="e">
        <f>+VLOOKUP(E23,Participants!$A$1:$G$798,7,FALSE)</f>
        <v>#N/A</v>
      </c>
      <c r="K23" s="24"/>
      <c r="L23" s="24"/>
    </row>
    <row r="24" spans="1:12" ht="14.25" customHeight="1" x14ac:dyDescent="0.35">
      <c r="A24" s="76" t="s">
        <v>904</v>
      </c>
      <c r="B24" s="22">
        <v>1</v>
      </c>
      <c r="C24" s="22"/>
      <c r="D24" s="22">
        <v>7</v>
      </c>
      <c r="E24" s="22"/>
      <c r="F24" s="24" t="e">
        <f>+VLOOKUP(E24,Participants!$A$1:$F$798,2,FALSE)</f>
        <v>#N/A</v>
      </c>
      <c r="G24" s="24" t="e">
        <f>+VLOOKUP(E24,Participants!$A$1:$F$798,4,FALSE)</f>
        <v>#N/A</v>
      </c>
      <c r="H24" s="24" t="e">
        <f>+VLOOKUP(E24,Participants!$A$1:$F$798,5,FALSE)</f>
        <v>#N/A</v>
      </c>
      <c r="I24" s="24" t="e">
        <f>+VLOOKUP(E24,Participants!$A$1:$F$798,3,FALSE)</f>
        <v>#N/A</v>
      </c>
      <c r="J24" s="24" t="e">
        <f>+VLOOKUP(E24,Participants!$A$1:$G$798,7,FALSE)</f>
        <v>#N/A</v>
      </c>
      <c r="K24" s="24"/>
      <c r="L24" s="24"/>
    </row>
    <row r="25" spans="1:12" ht="14.25" customHeight="1" x14ac:dyDescent="0.35">
      <c r="A25" s="76" t="s">
        <v>904</v>
      </c>
      <c r="B25" s="22">
        <v>1</v>
      </c>
      <c r="C25" s="22"/>
      <c r="D25" s="22">
        <v>8</v>
      </c>
      <c r="E25" s="22"/>
      <c r="F25" s="24" t="e">
        <f>+VLOOKUP(E25,Participants!$A$1:$F$798,2,FALSE)</f>
        <v>#N/A</v>
      </c>
      <c r="G25" s="24" t="e">
        <f>+VLOOKUP(E25,Participants!$A$1:$F$798,4,FALSE)</f>
        <v>#N/A</v>
      </c>
      <c r="H25" s="24" t="e">
        <f>+VLOOKUP(E25,Participants!$A$1:$F$798,5,FALSE)</f>
        <v>#N/A</v>
      </c>
      <c r="I25" s="24" t="e">
        <f>+VLOOKUP(E25,Participants!$A$1:$F$798,3,FALSE)</f>
        <v>#N/A</v>
      </c>
      <c r="J25" s="24" t="e">
        <f>+VLOOKUP(E25,Participants!$A$1:$G$798,7,FALSE)</f>
        <v>#N/A</v>
      </c>
      <c r="K25" s="24"/>
      <c r="L25" s="24"/>
    </row>
    <row r="26" spans="1:12" ht="14.25" customHeight="1" x14ac:dyDescent="0.35">
      <c r="A26" s="76" t="s">
        <v>904</v>
      </c>
      <c r="B26" s="25">
        <v>2</v>
      </c>
      <c r="C26" s="25"/>
      <c r="D26" s="25">
        <v>1</v>
      </c>
      <c r="E26" s="25"/>
      <c r="F26" s="11" t="e">
        <f>+VLOOKUP(E26,Participants!$A$1:$F$798,2,FALSE)</f>
        <v>#N/A</v>
      </c>
      <c r="G26" s="11" t="e">
        <f>+VLOOKUP(E26,Participants!$A$1:$F$798,4,FALSE)</f>
        <v>#N/A</v>
      </c>
      <c r="H26" s="11" t="e">
        <f>+VLOOKUP(E26,Participants!$A$1:$F$798,5,FALSE)</f>
        <v>#N/A</v>
      </c>
      <c r="I26" s="11" t="e">
        <f>+VLOOKUP(E26,Participants!$A$1:$F$798,3,FALSE)</f>
        <v>#N/A</v>
      </c>
      <c r="J26" s="11" t="e">
        <f>+VLOOKUP(E26,Participants!$A$1:$G$798,7,FALSE)</f>
        <v>#N/A</v>
      </c>
      <c r="K26" s="11"/>
      <c r="L26" s="11"/>
    </row>
    <row r="27" spans="1:12" ht="14.25" customHeight="1" x14ac:dyDescent="0.35">
      <c r="A27" s="76" t="s">
        <v>904</v>
      </c>
      <c r="B27" s="25">
        <v>2</v>
      </c>
      <c r="C27" s="25"/>
      <c r="D27" s="25">
        <v>3</v>
      </c>
      <c r="E27" s="25"/>
      <c r="F27" s="11" t="e">
        <f>+VLOOKUP(E27,Participants!$A$1:$F$798,2,FALSE)</f>
        <v>#N/A</v>
      </c>
      <c r="G27" s="11" t="e">
        <f>+VLOOKUP(E27,Participants!$A$1:$F$798,4,FALSE)</f>
        <v>#N/A</v>
      </c>
      <c r="H27" s="11" t="e">
        <f>+VLOOKUP(E27,Participants!$A$1:$F$798,5,FALSE)</f>
        <v>#N/A</v>
      </c>
      <c r="I27" s="11" t="e">
        <f>+VLOOKUP(E27,Participants!$A$1:$F$798,3,FALSE)</f>
        <v>#N/A</v>
      </c>
      <c r="J27" s="11" t="e">
        <f>+VLOOKUP(E27,Participants!$A$1:$G$798,7,FALSE)</f>
        <v>#N/A</v>
      </c>
      <c r="K27" s="11"/>
      <c r="L27" s="11"/>
    </row>
    <row r="28" spans="1:12" ht="14.25" customHeight="1" x14ac:dyDescent="0.35">
      <c r="A28" s="76" t="s">
        <v>904</v>
      </c>
      <c r="B28" s="25">
        <v>2</v>
      </c>
      <c r="C28" s="25"/>
      <c r="D28" s="25">
        <v>5</v>
      </c>
      <c r="E28" s="25"/>
      <c r="F28" s="11" t="e">
        <f>+VLOOKUP(E28,Participants!$A$1:$F$798,2,FALSE)</f>
        <v>#N/A</v>
      </c>
      <c r="G28" s="11" t="e">
        <f>+VLOOKUP(E28,Participants!$A$1:$F$798,4,FALSE)</f>
        <v>#N/A</v>
      </c>
      <c r="H28" s="11" t="e">
        <f>+VLOOKUP(E28,Participants!$A$1:$F$798,5,FALSE)</f>
        <v>#N/A</v>
      </c>
      <c r="I28" s="11" t="e">
        <f>+VLOOKUP(E28,Participants!$A$1:$F$798,3,FALSE)</f>
        <v>#N/A</v>
      </c>
      <c r="J28" s="11" t="e">
        <f>+VLOOKUP(E28,Participants!$A$1:$G$798,7,FALSE)</f>
        <v>#N/A</v>
      </c>
      <c r="K28" s="11"/>
      <c r="L28" s="11"/>
    </row>
    <row r="29" spans="1:12" ht="14.25" customHeight="1" x14ac:dyDescent="0.35">
      <c r="A29" s="76" t="s">
        <v>904</v>
      </c>
      <c r="B29" s="25">
        <v>2</v>
      </c>
      <c r="C29" s="25"/>
      <c r="D29" s="25">
        <v>7</v>
      </c>
      <c r="E29" s="25"/>
      <c r="F29" s="11" t="e">
        <f>+VLOOKUP(E29,Participants!$A$1:$F$798,2,FALSE)</f>
        <v>#N/A</v>
      </c>
      <c r="G29" s="11" t="e">
        <f>+VLOOKUP(E29,Participants!$A$1:$F$798,4,FALSE)</f>
        <v>#N/A</v>
      </c>
      <c r="H29" s="11" t="e">
        <f>+VLOOKUP(E29,Participants!$A$1:$F$798,5,FALSE)</f>
        <v>#N/A</v>
      </c>
      <c r="I29" s="11" t="e">
        <f>+VLOOKUP(E29,Participants!$A$1:$F$798,3,FALSE)</f>
        <v>#N/A</v>
      </c>
      <c r="J29" s="11" t="e">
        <f>+VLOOKUP(E29,Participants!$A$1:$G$798,7,FALSE)</f>
        <v>#N/A</v>
      </c>
      <c r="K29" s="11"/>
      <c r="L29" s="11"/>
    </row>
    <row r="30" spans="1:12" ht="14.25" customHeight="1" x14ac:dyDescent="0.35">
      <c r="A30" s="76" t="s">
        <v>904</v>
      </c>
      <c r="B30" s="25">
        <v>2</v>
      </c>
      <c r="C30" s="25"/>
      <c r="D30" s="25">
        <v>8</v>
      </c>
      <c r="E30" s="25"/>
      <c r="F30" s="11" t="e">
        <f>+VLOOKUP(E30,Participants!$A$1:$F$798,2,FALSE)</f>
        <v>#N/A</v>
      </c>
      <c r="G30" s="11" t="e">
        <f>+VLOOKUP(E30,Participants!$A$1:$F$798,4,FALSE)</f>
        <v>#N/A</v>
      </c>
      <c r="H30" s="11" t="e">
        <f>+VLOOKUP(E30,Participants!$A$1:$F$798,5,FALSE)</f>
        <v>#N/A</v>
      </c>
      <c r="I30" s="11" t="e">
        <f>+VLOOKUP(E30,Participants!$A$1:$F$798,3,FALSE)</f>
        <v>#N/A</v>
      </c>
      <c r="J30" s="11" t="e">
        <f>+VLOOKUP(E30,Participants!$A$1:$G$798,7,FALSE)</f>
        <v>#N/A</v>
      </c>
      <c r="K30" s="11"/>
      <c r="L30" s="11"/>
    </row>
    <row r="31" spans="1:12" ht="14.25" customHeight="1" x14ac:dyDescent="0.35">
      <c r="A31" s="76" t="s">
        <v>904</v>
      </c>
      <c r="B31" s="22">
        <v>3</v>
      </c>
      <c r="C31" s="22"/>
      <c r="D31" s="22">
        <v>1</v>
      </c>
      <c r="E31" s="22"/>
      <c r="F31" s="24" t="e">
        <f>+VLOOKUP(E31,Participants!$A$1:$F$798,2,FALSE)</f>
        <v>#N/A</v>
      </c>
      <c r="G31" s="24" t="e">
        <f>+VLOOKUP(E31,Participants!$A$1:$F$798,4,FALSE)</f>
        <v>#N/A</v>
      </c>
      <c r="H31" s="24" t="e">
        <f>+VLOOKUP(E31,Participants!$A$1:$F$798,5,FALSE)</f>
        <v>#N/A</v>
      </c>
      <c r="I31" s="24" t="e">
        <f>+VLOOKUP(E31,Participants!$A$1:$F$798,3,FALSE)</f>
        <v>#N/A</v>
      </c>
      <c r="J31" s="24" t="e">
        <f>+VLOOKUP(E31,Participants!$A$1:$G$798,7,FALSE)</f>
        <v>#N/A</v>
      </c>
      <c r="K31" s="24"/>
      <c r="L31" s="24"/>
    </row>
    <row r="32" spans="1:12" ht="14.25" customHeight="1" x14ac:dyDescent="0.35">
      <c r="A32" s="76" t="s">
        <v>904</v>
      </c>
      <c r="B32" s="22">
        <v>3</v>
      </c>
      <c r="C32" s="22"/>
      <c r="D32" s="22">
        <v>3</v>
      </c>
      <c r="E32" s="22"/>
      <c r="F32" s="24" t="e">
        <f>+VLOOKUP(E32,Participants!$A$1:$F$798,2,FALSE)</f>
        <v>#N/A</v>
      </c>
      <c r="G32" s="24" t="e">
        <f>+VLOOKUP(E32,Participants!$A$1:$F$798,4,FALSE)</f>
        <v>#N/A</v>
      </c>
      <c r="H32" s="24" t="e">
        <f>+VLOOKUP(E32,Participants!$A$1:$F$798,5,FALSE)</f>
        <v>#N/A</v>
      </c>
      <c r="I32" s="24" t="e">
        <f>+VLOOKUP(E32,Participants!$A$1:$F$798,3,FALSE)</f>
        <v>#N/A</v>
      </c>
      <c r="J32" s="24" t="e">
        <f>+VLOOKUP(E32,Participants!$A$1:$G$798,7,FALSE)</f>
        <v>#N/A</v>
      </c>
      <c r="K32" s="24"/>
      <c r="L32" s="24"/>
    </row>
    <row r="33" spans="1:12" ht="14.25" customHeight="1" x14ac:dyDescent="0.35">
      <c r="A33" s="76" t="s">
        <v>904</v>
      </c>
      <c r="B33" s="22">
        <v>3</v>
      </c>
      <c r="C33" s="22"/>
      <c r="D33" s="22">
        <v>5</v>
      </c>
      <c r="E33" s="22"/>
      <c r="F33" s="24" t="e">
        <f>+VLOOKUP(E33,Participants!$A$1:$F$798,2,FALSE)</f>
        <v>#N/A</v>
      </c>
      <c r="G33" s="24" t="e">
        <f>+VLOOKUP(E33,Participants!$A$1:$F$798,4,FALSE)</f>
        <v>#N/A</v>
      </c>
      <c r="H33" s="24" t="e">
        <f>+VLOOKUP(E33,Participants!$A$1:$F$798,5,FALSE)</f>
        <v>#N/A</v>
      </c>
      <c r="I33" s="24" t="e">
        <f>+VLOOKUP(E33,Participants!$A$1:$F$798,3,FALSE)</f>
        <v>#N/A</v>
      </c>
      <c r="J33" s="24" t="e">
        <f>+VLOOKUP(E33,Participants!$A$1:$G$798,7,FALSE)</f>
        <v>#N/A</v>
      </c>
      <c r="K33" s="24"/>
      <c r="L33" s="24"/>
    </row>
    <row r="34" spans="1:12" ht="14.25" customHeight="1" x14ac:dyDescent="0.35">
      <c r="A34" s="76" t="s">
        <v>904</v>
      </c>
      <c r="B34" s="22">
        <v>3</v>
      </c>
      <c r="C34" s="22"/>
      <c r="D34" s="22">
        <v>7</v>
      </c>
      <c r="E34" s="22"/>
      <c r="F34" s="24" t="e">
        <f>+VLOOKUP(E34,Participants!$A$1:$F$798,2,FALSE)</f>
        <v>#N/A</v>
      </c>
      <c r="G34" s="24" t="e">
        <f>+VLOOKUP(E34,Participants!$A$1:$F$798,4,FALSE)</f>
        <v>#N/A</v>
      </c>
      <c r="H34" s="24" t="e">
        <f>+VLOOKUP(E34,Participants!$A$1:$F$798,5,FALSE)</f>
        <v>#N/A</v>
      </c>
      <c r="I34" s="24" t="e">
        <f>+VLOOKUP(E34,Participants!$A$1:$F$798,3,FALSE)</f>
        <v>#N/A</v>
      </c>
      <c r="J34" s="24" t="e">
        <f>+VLOOKUP(E34,Participants!$A$1:$G$798,7,FALSE)</f>
        <v>#N/A</v>
      </c>
      <c r="K34" s="24"/>
      <c r="L34" s="24"/>
    </row>
    <row r="35" spans="1:12" ht="14.25" customHeight="1" x14ac:dyDescent="0.35">
      <c r="A35" s="76" t="s">
        <v>904</v>
      </c>
      <c r="B35" s="22">
        <v>3</v>
      </c>
      <c r="C35" s="22"/>
      <c r="D35" s="22">
        <v>8</v>
      </c>
      <c r="E35" s="22"/>
      <c r="F35" s="24" t="e">
        <f>+VLOOKUP(E35,Participants!$A$1:$F$798,2,FALSE)</f>
        <v>#N/A</v>
      </c>
      <c r="G35" s="24" t="e">
        <f>+VLOOKUP(E35,Participants!$A$1:$F$798,4,FALSE)</f>
        <v>#N/A</v>
      </c>
      <c r="H35" s="24" t="e">
        <f>+VLOOKUP(E35,Participants!$A$1:$F$798,5,FALSE)</f>
        <v>#N/A</v>
      </c>
      <c r="I35" s="24" t="e">
        <f>+VLOOKUP(E35,Participants!$A$1:$F$798,3,FALSE)</f>
        <v>#N/A</v>
      </c>
      <c r="J35" s="24" t="e">
        <f>+VLOOKUP(E35,Participants!$A$1:$G$798,7,FALSE)</f>
        <v>#N/A</v>
      </c>
      <c r="K35" s="24"/>
      <c r="L35" s="24"/>
    </row>
    <row r="36" spans="1:12" ht="14.25" customHeight="1" x14ac:dyDescent="0.35">
      <c r="A36" s="76" t="s">
        <v>904</v>
      </c>
      <c r="B36" s="25">
        <v>4</v>
      </c>
      <c r="C36" s="25"/>
      <c r="D36" s="25">
        <v>1</v>
      </c>
      <c r="E36" s="25"/>
      <c r="F36" s="11" t="e">
        <f>+VLOOKUP(E36,Participants!$A$1:$F$798,2,FALSE)</f>
        <v>#N/A</v>
      </c>
      <c r="G36" s="11" t="e">
        <f>+VLOOKUP(E36,Participants!$A$1:$F$798,4,FALSE)</f>
        <v>#N/A</v>
      </c>
      <c r="H36" s="11" t="e">
        <f>+VLOOKUP(E36,Participants!$A$1:$F$798,5,FALSE)</f>
        <v>#N/A</v>
      </c>
      <c r="I36" s="11" t="e">
        <f>+VLOOKUP(E36,Participants!$A$1:$F$798,3,FALSE)</f>
        <v>#N/A</v>
      </c>
      <c r="J36" s="11" t="e">
        <f>+VLOOKUP(E36,Participants!$A$1:$G$798,7,FALSE)</f>
        <v>#N/A</v>
      </c>
      <c r="K36" s="11"/>
      <c r="L36" s="11"/>
    </row>
    <row r="37" spans="1:12" ht="14.25" customHeight="1" x14ac:dyDescent="0.35">
      <c r="A37" s="76" t="s">
        <v>904</v>
      </c>
      <c r="B37" s="25">
        <v>4</v>
      </c>
      <c r="C37" s="25"/>
      <c r="D37" s="25">
        <v>3</v>
      </c>
      <c r="E37" s="25"/>
      <c r="F37" s="11" t="e">
        <f>+VLOOKUP(E37,Participants!$A$1:$F$798,2,FALSE)</f>
        <v>#N/A</v>
      </c>
      <c r="G37" s="11" t="e">
        <f>+VLOOKUP(E37,Participants!$A$1:$F$798,4,FALSE)</f>
        <v>#N/A</v>
      </c>
      <c r="H37" s="11" t="e">
        <f>+VLOOKUP(E37,Participants!$A$1:$F$798,5,FALSE)</f>
        <v>#N/A</v>
      </c>
      <c r="I37" s="11" t="e">
        <f>+VLOOKUP(E37,Participants!$A$1:$F$798,3,FALSE)</f>
        <v>#N/A</v>
      </c>
      <c r="J37" s="11" t="e">
        <f>+VLOOKUP(E37,Participants!$A$1:$G$798,7,FALSE)</f>
        <v>#N/A</v>
      </c>
      <c r="K37" s="11"/>
      <c r="L37" s="11"/>
    </row>
    <row r="38" spans="1:12" ht="14.25" customHeight="1" x14ac:dyDescent="0.35">
      <c r="A38" s="76" t="s">
        <v>904</v>
      </c>
      <c r="B38" s="25">
        <v>4</v>
      </c>
      <c r="C38" s="25"/>
      <c r="D38" s="25">
        <v>5</v>
      </c>
      <c r="E38" s="25"/>
      <c r="F38" s="11" t="e">
        <f>+VLOOKUP(E38,Participants!$A$1:$F$798,2,FALSE)</f>
        <v>#N/A</v>
      </c>
      <c r="G38" s="11" t="e">
        <f>+VLOOKUP(E38,Participants!$A$1:$F$798,4,FALSE)</f>
        <v>#N/A</v>
      </c>
      <c r="H38" s="11" t="e">
        <f>+VLOOKUP(E38,Participants!$A$1:$F$798,5,FALSE)</f>
        <v>#N/A</v>
      </c>
      <c r="I38" s="11" t="e">
        <f>+VLOOKUP(E38,Participants!$A$1:$F$798,3,FALSE)</f>
        <v>#N/A</v>
      </c>
      <c r="J38" s="11" t="e">
        <f>+VLOOKUP(E38,Participants!$A$1:$G$798,7,FALSE)</f>
        <v>#N/A</v>
      </c>
      <c r="K38" s="11"/>
      <c r="L38" s="11"/>
    </row>
    <row r="39" spans="1:12" ht="14.25" customHeight="1" x14ac:dyDescent="0.35">
      <c r="A39" s="76" t="s">
        <v>904</v>
      </c>
      <c r="B39" s="25">
        <v>4</v>
      </c>
      <c r="C39" s="25"/>
      <c r="D39" s="25">
        <v>6</v>
      </c>
      <c r="E39" s="25"/>
      <c r="F39" s="11" t="e">
        <f>+VLOOKUP(E39,Participants!$A$1:$F$798,2,FALSE)</f>
        <v>#N/A</v>
      </c>
      <c r="G39" s="11" t="e">
        <f>+VLOOKUP(E39,Participants!$A$1:$F$798,4,FALSE)</f>
        <v>#N/A</v>
      </c>
      <c r="H39" s="11" t="e">
        <f>+VLOOKUP(E39,Participants!$A$1:$F$798,5,FALSE)</f>
        <v>#N/A</v>
      </c>
      <c r="I39" s="11" t="e">
        <f>+VLOOKUP(E39,Participants!$A$1:$F$798,3,FALSE)</f>
        <v>#N/A</v>
      </c>
      <c r="J39" s="11" t="e">
        <f>+VLOOKUP(E39,Participants!$A$1:$G$798,7,FALSE)</f>
        <v>#N/A</v>
      </c>
      <c r="K39" s="11"/>
      <c r="L39" s="11"/>
    </row>
    <row r="40" spans="1:12" ht="14.25" customHeight="1" x14ac:dyDescent="0.35">
      <c r="A40" s="76" t="s">
        <v>904</v>
      </c>
      <c r="B40" s="25">
        <v>4</v>
      </c>
      <c r="C40" s="25"/>
      <c r="D40" s="25">
        <v>7</v>
      </c>
      <c r="E40" s="25"/>
      <c r="F40" s="11" t="e">
        <f>+VLOOKUP(E40,Participants!$A$1:$F$798,2,FALSE)</f>
        <v>#N/A</v>
      </c>
      <c r="G40" s="11" t="e">
        <f>+VLOOKUP(E40,Participants!$A$1:$F$798,4,FALSE)</f>
        <v>#N/A</v>
      </c>
      <c r="H40" s="11" t="e">
        <f>+VLOOKUP(E40,Participants!$A$1:$F$798,5,FALSE)</f>
        <v>#N/A</v>
      </c>
      <c r="I40" s="11" t="e">
        <f>+VLOOKUP(E40,Participants!$A$1:$F$798,3,FALSE)</f>
        <v>#N/A</v>
      </c>
      <c r="J40" s="11" t="e">
        <f>+VLOOKUP(E40,Participants!$A$1:$G$798,7,FALSE)</f>
        <v>#N/A</v>
      </c>
      <c r="K40" s="11"/>
      <c r="L40" s="11"/>
    </row>
    <row r="41" spans="1:12" ht="14.25" customHeight="1" x14ac:dyDescent="0.35">
      <c r="A41" s="76" t="s">
        <v>904</v>
      </c>
      <c r="B41" s="25">
        <v>4</v>
      </c>
      <c r="C41" s="25"/>
      <c r="D41" s="25">
        <v>8</v>
      </c>
      <c r="E41" s="25"/>
      <c r="F41" s="11" t="e">
        <f>+VLOOKUP(E41,Participants!$A$1:$F$798,2,FALSE)</f>
        <v>#N/A</v>
      </c>
      <c r="G41" s="11" t="e">
        <f>+VLOOKUP(E41,Participants!$A$1:$F$798,4,FALSE)</f>
        <v>#N/A</v>
      </c>
      <c r="H41" s="11" t="e">
        <f>+VLOOKUP(E41,Participants!$A$1:$F$798,5,FALSE)</f>
        <v>#N/A</v>
      </c>
      <c r="I41" s="11" t="e">
        <f>+VLOOKUP(E41,Participants!$A$1:$F$798,3,FALSE)</f>
        <v>#N/A</v>
      </c>
      <c r="J41" s="11" t="e">
        <f>+VLOOKUP(E41,Participants!$A$1:$G$798,7,FALSE)</f>
        <v>#N/A</v>
      </c>
      <c r="K41" s="11"/>
      <c r="L41" s="11"/>
    </row>
    <row r="42" spans="1:12" ht="14.25" customHeight="1" x14ac:dyDescent="0.35">
      <c r="A42" s="76" t="s">
        <v>904</v>
      </c>
      <c r="B42" s="22">
        <v>5</v>
      </c>
      <c r="C42" s="22"/>
      <c r="D42" s="22">
        <v>1</v>
      </c>
      <c r="E42" s="22"/>
      <c r="F42" s="24" t="e">
        <f>+VLOOKUP(E42,Participants!$A$1:$F$798,2,FALSE)</f>
        <v>#N/A</v>
      </c>
      <c r="G42" s="24" t="e">
        <f>+VLOOKUP(E42,Participants!$A$1:$F$798,4,FALSE)</f>
        <v>#N/A</v>
      </c>
      <c r="H42" s="24" t="e">
        <f>+VLOOKUP(E42,Participants!$A$1:$F$798,5,FALSE)</f>
        <v>#N/A</v>
      </c>
      <c r="I42" s="24" t="e">
        <f>+VLOOKUP(E42,Participants!$A$1:$F$798,3,FALSE)</f>
        <v>#N/A</v>
      </c>
      <c r="J42" s="24" t="e">
        <f>+VLOOKUP(E42,Participants!$A$1:$G$798,7,FALSE)</f>
        <v>#N/A</v>
      </c>
      <c r="K42" s="24"/>
      <c r="L42" s="24"/>
    </row>
    <row r="43" spans="1:12" ht="14.25" customHeight="1" x14ac:dyDescent="0.35">
      <c r="A43" s="76" t="s">
        <v>904</v>
      </c>
      <c r="B43" s="22">
        <v>5</v>
      </c>
      <c r="C43" s="22"/>
      <c r="D43" s="22">
        <v>3</v>
      </c>
      <c r="E43" s="22"/>
      <c r="F43" s="24" t="e">
        <f>+VLOOKUP(E43,Participants!$A$1:$F$798,2,FALSE)</f>
        <v>#N/A</v>
      </c>
      <c r="G43" s="24" t="e">
        <f>+VLOOKUP(E43,Participants!$A$1:$F$798,4,FALSE)</f>
        <v>#N/A</v>
      </c>
      <c r="H43" s="24" t="e">
        <f>+VLOOKUP(E43,Participants!$A$1:$F$798,5,FALSE)</f>
        <v>#N/A</v>
      </c>
      <c r="I43" s="24" t="e">
        <f>+VLOOKUP(E43,Participants!$A$1:$F$798,3,FALSE)</f>
        <v>#N/A</v>
      </c>
      <c r="J43" s="24" t="e">
        <f>+VLOOKUP(E43,Participants!$A$1:$G$798,7,FALSE)</f>
        <v>#N/A</v>
      </c>
      <c r="K43" s="24"/>
      <c r="L43" s="24"/>
    </row>
    <row r="44" spans="1:12" ht="14.25" customHeight="1" x14ac:dyDescent="0.35">
      <c r="A44" s="76" t="s">
        <v>904</v>
      </c>
      <c r="B44" s="22">
        <v>5</v>
      </c>
      <c r="C44" s="22"/>
      <c r="D44" s="22">
        <v>5</v>
      </c>
      <c r="E44" s="22"/>
      <c r="F44" s="24" t="e">
        <f>+VLOOKUP(E44,Participants!$A$1:$F$798,2,FALSE)</f>
        <v>#N/A</v>
      </c>
      <c r="G44" s="24" t="e">
        <f>+VLOOKUP(E44,Participants!$A$1:$F$798,4,FALSE)</f>
        <v>#N/A</v>
      </c>
      <c r="H44" s="24" t="e">
        <f>+VLOOKUP(E44,Participants!$A$1:$F$798,5,FALSE)</f>
        <v>#N/A</v>
      </c>
      <c r="I44" s="24" t="e">
        <f>+VLOOKUP(E44,Participants!$A$1:$F$798,3,FALSE)</f>
        <v>#N/A</v>
      </c>
      <c r="J44" s="24" t="e">
        <f>+VLOOKUP(E44,Participants!$A$1:$G$798,7,FALSE)</f>
        <v>#N/A</v>
      </c>
      <c r="K44" s="24"/>
      <c r="L44" s="24"/>
    </row>
    <row r="45" spans="1:12" ht="14.25" customHeight="1" x14ac:dyDescent="0.35">
      <c r="A45" s="76" t="s">
        <v>904</v>
      </c>
      <c r="B45" s="22">
        <v>5</v>
      </c>
      <c r="C45" s="22"/>
      <c r="D45" s="22">
        <v>6</v>
      </c>
      <c r="E45" s="22"/>
      <c r="F45" s="24" t="e">
        <f>+VLOOKUP(E45,Participants!$A$1:$F$798,2,FALSE)</f>
        <v>#N/A</v>
      </c>
      <c r="G45" s="24" t="e">
        <f>+VLOOKUP(E45,Participants!$A$1:$F$798,4,FALSE)</f>
        <v>#N/A</v>
      </c>
      <c r="H45" s="24" t="e">
        <f>+VLOOKUP(E45,Participants!$A$1:$F$798,5,FALSE)</f>
        <v>#N/A</v>
      </c>
      <c r="I45" s="24" t="e">
        <f>+VLOOKUP(E45,Participants!$A$1:$F$798,3,FALSE)</f>
        <v>#N/A</v>
      </c>
      <c r="J45" s="24" t="e">
        <f>+VLOOKUP(E45,Participants!$A$1:$G$798,7,FALSE)</f>
        <v>#N/A</v>
      </c>
      <c r="K45" s="24"/>
      <c r="L45" s="24"/>
    </row>
    <row r="46" spans="1:12" ht="14.25" customHeight="1" x14ac:dyDescent="0.35">
      <c r="A46" s="76" t="s">
        <v>904</v>
      </c>
      <c r="B46" s="22">
        <v>5</v>
      </c>
      <c r="C46" s="22"/>
      <c r="D46" s="22">
        <v>7</v>
      </c>
      <c r="E46" s="22"/>
      <c r="F46" s="24" t="e">
        <f>+VLOOKUP(E46,Participants!$A$1:$F$798,2,FALSE)</f>
        <v>#N/A</v>
      </c>
      <c r="G46" s="24" t="e">
        <f>+VLOOKUP(E46,Participants!$A$1:$F$798,4,FALSE)</f>
        <v>#N/A</v>
      </c>
      <c r="H46" s="24" t="e">
        <f>+VLOOKUP(E46,Participants!$A$1:$F$798,5,FALSE)</f>
        <v>#N/A</v>
      </c>
      <c r="I46" s="24" t="e">
        <f>+VLOOKUP(E46,Participants!$A$1:$F$798,3,FALSE)</f>
        <v>#N/A</v>
      </c>
      <c r="J46" s="24" t="e">
        <f>+VLOOKUP(E46,Participants!$A$1:$G$798,7,FALSE)</f>
        <v>#N/A</v>
      </c>
      <c r="K46" s="24"/>
      <c r="L46" s="24"/>
    </row>
    <row r="47" spans="1:12" ht="14.25" customHeight="1" x14ac:dyDescent="0.35">
      <c r="A47" s="76" t="s">
        <v>904</v>
      </c>
      <c r="B47" s="22">
        <v>5</v>
      </c>
      <c r="C47" s="22"/>
      <c r="D47" s="22">
        <v>8</v>
      </c>
      <c r="E47" s="22"/>
      <c r="F47" s="24" t="e">
        <f>+VLOOKUP(E47,Participants!$A$1:$F$798,2,FALSE)</f>
        <v>#N/A</v>
      </c>
      <c r="G47" s="24" t="e">
        <f>+VLOOKUP(E47,Participants!$A$1:$F$798,4,FALSE)</f>
        <v>#N/A</v>
      </c>
      <c r="H47" s="24" t="e">
        <f>+VLOOKUP(E47,Participants!$A$1:$F$798,5,FALSE)</f>
        <v>#N/A</v>
      </c>
      <c r="I47" s="24" t="e">
        <f>+VLOOKUP(E47,Participants!$A$1:$F$798,3,FALSE)</f>
        <v>#N/A</v>
      </c>
      <c r="J47" s="24" t="e">
        <f>+VLOOKUP(E47,Participants!$A$1:$G$798,7,FALSE)</f>
        <v>#N/A</v>
      </c>
      <c r="K47" s="24"/>
      <c r="L47" s="24"/>
    </row>
    <row r="48" spans="1:12" ht="14.25" customHeight="1" x14ac:dyDescent="0.35">
      <c r="A48" s="76" t="s">
        <v>904</v>
      </c>
      <c r="B48" s="25">
        <v>6</v>
      </c>
      <c r="C48" s="25"/>
      <c r="D48" s="25">
        <v>1</v>
      </c>
      <c r="E48" s="25"/>
      <c r="F48" s="11" t="e">
        <f>+VLOOKUP(E48,Participants!$A$1:$F$798,2,FALSE)</f>
        <v>#N/A</v>
      </c>
      <c r="G48" s="11" t="e">
        <f>+VLOOKUP(E48,Participants!$A$1:$F$798,4,FALSE)</f>
        <v>#N/A</v>
      </c>
      <c r="H48" s="11" t="e">
        <f>+VLOOKUP(E48,Participants!$A$1:$F$798,5,FALSE)</f>
        <v>#N/A</v>
      </c>
      <c r="I48" s="11" t="e">
        <f>+VLOOKUP(E48,Participants!$A$1:$F$798,3,FALSE)</f>
        <v>#N/A</v>
      </c>
      <c r="J48" s="11" t="e">
        <f>+VLOOKUP(E48,Participants!$A$1:$G$798,7,FALSE)</f>
        <v>#N/A</v>
      </c>
      <c r="K48" s="11"/>
      <c r="L48" s="11"/>
    </row>
    <row r="49" spans="1:26" ht="14.25" customHeight="1" x14ac:dyDescent="0.35">
      <c r="A49" s="76" t="s">
        <v>904</v>
      </c>
      <c r="B49" s="25">
        <v>6</v>
      </c>
      <c r="C49" s="25"/>
      <c r="D49" s="25">
        <v>3</v>
      </c>
      <c r="E49" s="25"/>
      <c r="F49" s="11" t="e">
        <f>+VLOOKUP(E49,Participants!$A$1:$F$798,2,FALSE)</f>
        <v>#N/A</v>
      </c>
      <c r="G49" s="11" t="e">
        <f>+VLOOKUP(E49,Participants!$A$1:$F$798,4,FALSE)</f>
        <v>#N/A</v>
      </c>
      <c r="H49" s="11" t="e">
        <f>+VLOOKUP(E49,Participants!$A$1:$F$798,5,FALSE)</f>
        <v>#N/A</v>
      </c>
      <c r="I49" s="11" t="e">
        <f>+VLOOKUP(E49,Participants!$A$1:$F$798,3,FALSE)</f>
        <v>#N/A</v>
      </c>
      <c r="J49" s="11" t="e">
        <f>+VLOOKUP(E49,Participants!$A$1:$G$798,7,FALSE)</f>
        <v>#N/A</v>
      </c>
      <c r="K49" s="11"/>
      <c r="L49" s="11"/>
    </row>
    <row r="50" spans="1:26" ht="14.25" customHeight="1" x14ac:dyDescent="0.35">
      <c r="A50" s="76" t="s">
        <v>904</v>
      </c>
      <c r="B50" s="25">
        <v>6</v>
      </c>
      <c r="C50" s="25"/>
      <c r="D50" s="25">
        <v>5</v>
      </c>
      <c r="E50" s="25"/>
      <c r="F50" s="11" t="e">
        <f>+VLOOKUP(E50,Participants!$A$1:$F$798,2,FALSE)</f>
        <v>#N/A</v>
      </c>
      <c r="G50" s="11" t="e">
        <f>+VLOOKUP(E50,Participants!$A$1:$F$798,4,FALSE)</f>
        <v>#N/A</v>
      </c>
      <c r="H50" s="11" t="e">
        <f>+VLOOKUP(E50,Participants!$A$1:$F$798,5,FALSE)</f>
        <v>#N/A</v>
      </c>
      <c r="I50" s="11" t="e">
        <f>+VLOOKUP(E50,Participants!$A$1:$F$798,3,FALSE)</f>
        <v>#N/A</v>
      </c>
      <c r="J50" s="11" t="e">
        <f>+VLOOKUP(E50,Participants!$A$1:$G$798,7,FALSE)</f>
        <v>#N/A</v>
      </c>
      <c r="K50" s="11"/>
      <c r="L50" s="11"/>
    </row>
    <row r="51" spans="1:26" ht="14.25" customHeight="1" x14ac:dyDescent="0.35">
      <c r="A51" s="76" t="s">
        <v>904</v>
      </c>
      <c r="B51" s="25">
        <v>6</v>
      </c>
      <c r="C51" s="25"/>
      <c r="D51" s="25">
        <v>7</v>
      </c>
      <c r="E51" s="25"/>
      <c r="F51" s="11" t="e">
        <f>+VLOOKUP(E51,Participants!$A$1:$F$798,2,FALSE)</f>
        <v>#N/A</v>
      </c>
      <c r="G51" s="11" t="e">
        <f>+VLOOKUP(E51,Participants!$A$1:$F$798,4,FALSE)</f>
        <v>#N/A</v>
      </c>
      <c r="H51" s="11" t="e">
        <f>+VLOOKUP(E51,Participants!$A$1:$F$798,5,FALSE)</f>
        <v>#N/A</v>
      </c>
      <c r="I51" s="11" t="e">
        <f>+VLOOKUP(E51,Participants!$A$1:$F$798,3,FALSE)</f>
        <v>#N/A</v>
      </c>
      <c r="J51" s="11" t="e">
        <f>+VLOOKUP(E51,Participants!$A$1:$G$798,7,FALSE)</f>
        <v>#N/A</v>
      </c>
      <c r="K51" s="11"/>
      <c r="L51" s="11"/>
    </row>
    <row r="52" spans="1:26" ht="14.25" customHeight="1" x14ac:dyDescent="0.35">
      <c r="A52" s="76" t="s">
        <v>904</v>
      </c>
      <c r="B52" s="25">
        <v>6</v>
      </c>
      <c r="C52" s="25"/>
      <c r="D52" s="25">
        <v>8</v>
      </c>
      <c r="E52" s="25"/>
      <c r="F52" s="11" t="e">
        <f>+VLOOKUP(E52,Participants!$A$1:$F$798,2,FALSE)</f>
        <v>#N/A</v>
      </c>
      <c r="G52" s="11" t="e">
        <f>+VLOOKUP(E52,Participants!$A$1:$F$798,4,FALSE)</f>
        <v>#N/A</v>
      </c>
      <c r="H52" s="11" t="e">
        <f>+VLOOKUP(E52,Participants!$A$1:$F$798,5,FALSE)</f>
        <v>#N/A</v>
      </c>
      <c r="I52" s="11" t="e">
        <f>+VLOOKUP(E52,Participants!$A$1:$F$798,3,FALSE)</f>
        <v>#N/A</v>
      </c>
      <c r="J52" s="11" t="e">
        <f>+VLOOKUP(E52,Participants!$A$1:$G$798,7,FALSE)</f>
        <v>#N/A</v>
      </c>
      <c r="K52" s="11"/>
      <c r="L52" s="11"/>
    </row>
    <row r="53" spans="1:26" ht="14.25" customHeight="1" x14ac:dyDescent="0.35">
      <c r="A53" s="76" t="s">
        <v>904</v>
      </c>
      <c r="B53" s="22">
        <v>7</v>
      </c>
      <c r="C53" s="22"/>
      <c r="D53" s="22">
        <v>1</v>
      </c>
      <c r="E53" s="22"/>
      <c r="F53" s="24" t="e">
        <f>+VLOOKUP(E53,Participants!$A$1:$F$798,2,FALSE)</f>
        <v>#N/A</v>
      </c>
      <c r="G53" s="24" t="e">
        <f>+VLOOKUP(E53,Participants!$A$1:$F$798,4,FALSE)</f>
        <v>#N/A</v>
      </c>
      <c r="H53" s="24" t="e">
        <f>+VLOOKUP(E53,Participants!$A$1:$F$798,5,FALSE)</f>
        <v>#N/A</v>
      </c>
      <c r="I53" s="24" t="e">
        <f>+VLOOKUP(E53,Participants!$A$1:$F$798,3,FALSE)</f>
        <v>#N/A</v>
      </c>
      <c r="J53" s="24" t="e">
        <f>+VLOOKUP(E53,Participants!$A$1:$G$798,7,FALSE)</f>
        <v>#N/A</v>
      </c>
      <c r="K53" s="24"/>
      <c r="L53" s="24"/>
    </row>
    <row r="54" spans="1:26" ht="14.25" customHeight="1" x14ac:dyDescent="0.35">
      <c r="A54" s="76" t="s">
        <v>904</v>
      </c>
      <c r="B54" s="22">
        <v>7</v>
      </c>
      <c r="C54" s="22"/>
      <c r="D54" s="22">
        <v>3</v>
      </c>
      <c r="E54" s="22"/>
      <c r="F54" s="24" t="e">
        <f>+VLOOKUP(E54,Participants!$A$1:$F$798,2,FALSE)</f>
        <v>#N/A</v>
      </c>
      <c r="G54" s="24" t="e">
        <f>+VLOOKUP(E54,Participants!$A$1:$F$798,4,FALSE)</f>
        <v>#N/A</v>
      </c>
      <c r="H54" s="24" t="e">
        <f>+VLOOKUP(E54,Participants!$A$1:$F$798,5,FALSE)</f>
        <v>#N/A</v>
      </c>
      <c r="I54" s="24" t="e">
        <f>+VLOOKUP(E54,Participants!$A$1:$F$798,3,FALSE)</f>
        <v>#N/A</v>
      </c>
      <c r="J54" s="24" t="e">
        <f>+VLOOKUP(E54,Participants!$A$1:$G$798,7,FALSE)</f>
        <v>#N/A</v>
      </c>
      <c r="K54" s="24"/>
      <c r="L54" s="24"/>
    </row>
    <row r="55" spans="1:26" ht="14.25" customHeight="1" x14ac:dyDescent="0.35">
      <c r="A55" s="76" t="s">
        <v>904</v>
      </c>
      <c r="B55" s="22">
        <v>7</v>
      </c>
      <c r="C55" s="22"/>
      <c r="D55" s="22">
        <v>5</v>
      </c>
      <c r="E55" s="22"/>
      <c r="F55" s="24" t="e">
        <f>+VLOOKUP(E55,Participants!$A$1:$F$798,2,FALSE)</f>
        <v>#N/A</v>
      </c>
      <c r="G55" s="24" t="e">
        <f>+VLOOKUP(E55,Participants!$A$1:$F$798,4,FALSE)</f>
        <v>#N/A</v>
      </c>
      <c r="H55" s="24" t="e">
        <f>+VLOOKUP(E55,Participants!$A$1:$F$798,5,FALSE)</f>
        <v>#N/A</v>
      </c>
      <c r="I55" s="24" t="e">
        <f>+VLOOKUP(E55,Participants!$A$1:$F$798,3,FALSE)</f>
        <v>#N/A</v>
      </c>
      <c r="J55" s="24" t="e">
        <f>+VLOOKUP(E55,Participants!$A$1:$G$798,7,FALSE)</f>
        <v>#N/A</v>
      </c>
      <c r="K55" s="24"/>
      <c r="L55" s="24"/>
    </row>
    <row r="56" spans="1:26" ht="14.25" customHeight="1" x14ac:dyDescent="0.35">
      <c r="A56" s="76" t="s">
        <v>904</v>
      </c>
      <c r="B56" s="22">
        <v>7</v>
      </c>
      <c r="C56" s="22"/>
      <c r="D56" s="22">
        <v>7</v>
      </c>
      <c r="E56" s="22"/>
      <c r="F56" s="24" t="e">
        <f>+VLOOKUP(E56,Participants!$A$1:$F$798,2,FALSE)</f>
        <v>#N/A</v>
      </c>
      <c r="G56" s="24" t="e">
        <f>+VLOOKUP(E56,Participants!$A$1:$F$798,4,FALSE)</f>
        <v>#N/A</v>
      </c>
      <c r="H56" s="24" t="e">
        <f>+VLOOKUP(E56,Participants!$A$1:$F$798,5,FALSE)</f>
        <v>#N/A</v>
      </c>
      <c r="I56" s="24" t="e">
        <f>+VLOOKUP(E56,Participants!$A$1:$F$798,3,FALSE)</f>
        <v>#N/A</v>
      </c>
      <c r="J56" s="24" t="e">
        <f>+VLOOKUP(E56,Participants!$A$1:$G$798,7,FALSE)</f>
        <v>#N/A</v>
      </c>
      <c r="K56" s="24"/>
      <c r="L56" s="24"/>
    </row>
    <row r="57" spans="1:26" ht="14.25" customHeight="1" x14ac:dyDescent="0.35">
      <c r="A57" s="76" t="s">
        <v>904</v>
      </c>
      <c r="B57" s="22">
        <v>7</v>
      </c>
      <c r="C57" s="22"/>
      <c r="D57" s="22">
        <v>8</v>
      </c>
      <c r="E57" s="22"/>
      <c r="F57" s="24" t="e">
        <f>+VLOOKUP(E57,Participants!$A$1:$F$798,2,FALSE)</f>
        <v>#N/A</v>
      </c>
      <c r="G57" s="24" t="e">
        <f>+VLOOKUP(E57,Participants!$A$1:$F$798,4,FALSE)</f>
        <v>#N/A</v>
      </c>
      <c r="H57" s="24" t="e">
        <f>+VLOOKUP(E57,Participants!$A$1:$F$798,5,FALSE)</f>
        <v>#N/A</v>
      </c>
      <c r="I57" s="24" t="e">
        <f>+VLOOKUP(E57,Participants!$A$1:$F$798,3,FALSE)</f>
        <v>#N/A</v>
      </c>
      <c r="J57" s="24" t="e">
        <f>+VLOOKUP(E57,Participants!$A$1:$G$798,7,FALSE)</f>
        <v>#N/A</v>
      </c>
      <c r="K57" s="24"/>
      <c r="L57" s="24"/>
    </row>
    <row r="58" spans="1:26" ht="14.25" customHeight="1" x14ac:dyDescent="0.35">
      <c r="A58" s="76" t="s">
        <v>904</v>
      </c>
      <c r="B58" s="25">
        <v>8</v>
      </c>
      <c r="C58" s="25"/>
      <c r="D58" s="25">
        <v>1</v>
      </c>
      <c r="E58" s="25"/>
      <c r="F58" s="11" t="e">
        <f>+VLOOKUP(E58,Participants!$A$1:$F$798,2,FALSE)</f>
        <v>#N/A</v>
      </c>
      <c r="G58" s="11" t="e">
        <f>+VLOOKUP(E58,Participants!$A$1:$F$798,4,FALSE)</f>
        <v>#N/A</v>
      </c>
      <c r="H58" s="11" t="e">
        <f>+VLOOKUP(E58,Participants!$A$1:$F$798,5,FALSE)</f>
        <v>#N/A</v>
      </c>
      <c r="I58" s="11" t="e">
        <f>+VLOOKUP(E58,Participants!$A$1:$F$798,3,FALSE)</f>
        <v>#N/A</v>
      </c>
      <c r="J58" s="11" t="e">
        <f>+VLOOKUP(E58,Participants!$A$1:$G$798,7,FALSE)</f>
        <v>#N/A</v>
      </c>
      <c r="K58" s="11"/>
      <c r="L58" s="11"/>
    </row>
    <row r="59" spans="1:26" ht="14.25" customHeight="1" x14ac:dyDescent="0.25">
      <c r="E59" s="27"/>
    </row>
    <row r="60" spans="1:26" ht="14.25" customHeight="1" x14ac:dyDescent="0.25">
      <c r="E60" s="27"/>
    </row>
    <row r="61" spans="1:26" ht="14.25" customHeight="1" x14ac:dyDescent="0.25">
      <c r="B61" s="31" t="s">
        <v>673</v>
      </c>
      <c r="C61" s="31" t="s">
        <v>235</v>
      </c>
      <c r="D61" s="31" t="s">
        <v>15</v>
      </c>
      <c r="E61" s="31" t="s">
        <v>18</v>
      </c>
      <c r="F61" s="31" t="s">
        <v>24</v>
      </c>
      <c r="G61" s="31" t="s">
        <v>27</v>
      </c>
      <c r="H61" s="31" t="s">
        <v>21</v>
      </c>
      <c r="I61" s="31" t="s">
        <v>674</v>
      </c>
      <c r="J61" s="31" t="s">
        <v>675</v>
      </c>
      <c r="K61" s="31" t="s">
        <v>33</v>
      </c>
      <c r="L61" s="31" t="s">
        <v>36</v>
      </c>
      <c r="M61" s="31" t="s">
        <v>54</v>
      </c>
      <c r="N61" s="31" t="s">
        <v>42</v>
      </c>
      <c r="O61" s="31" t="s">
        <v>48</v>
      </c>
      <c r="P61" s="31" t="s">
        <v>63</v>
      </c>
      <c r="Q61" s="31" t="s">
        <v>57</v>
      </c>
      <c r="R61" s="31" t="s">
        <v>592</v>
      </c>
      <c r="S61" s="31" t="s">
        <v>66</v>
      </c>
      <c r="T61" s="31" t="s">
        <v>69</v>
      </c>
      <c r="U61" s="31" t="s">
        <v>676</v>
      </c>
      <c r="V61" s="31" t="s">
        <v>677</v>
      </c>
      <c r="W61" s="31" t="s">
        <v>678</v>
      </c>
      <c r="X61" s="32" t="s">
        <v>10</v>
      </c>
      <c r="Y61" s="31" t="s">
        <v>45</v>
      </c>
      <c r="Z61" s="33" t="s">
        <v>679</v>
      </c>
    </row>
    <row r="62" spans="1:26" ht="14.25" customHeight="1" x14ac:dyDescent="0.25">
      <c r="A62" s="7" t="s">
        <v>180</v>
      </c>
      <c r="B62" s="7">
        <f t="shared" ref="B62:Y62" si="0">+SUMIFS($L$2:$L$58,$J$2:$J$58,$A62,$G$2:$G$58,B$61)</f>
        <v>0</v>
      </c>
      <c r="C62" s="7">
        <f t="shared" si="0"/>
        <v>0</v>
      </c>
      <c r="D62" s="7">
        <f t="shared" si="0"/>
        <v>0</v>
      </c>
      <c r="E62" s="7">
        <f t="shared" si="0"/>
        <v>0</v>
      </c>
      <c r="F62" s="7">
        <f t="shared" si="0"/>
        <v>0</v>
      </c>
      <c r="G62" s="7">
        <f t="shared" si="0"/>
        <v>0</v>
      </c>
      <c r="H62" s="7">
        <f t="shared" si="0"/>
        <v>0</v>
      </c>
      <c r="I62" s="7">
        <f t="shared" si="0"/>
        <v>0</v>
      </c>
      <c r="J62" s="7">
        <f t="shared" si="0"/>
        <v>0</v>
      </c>
      <c r="K62" s="7">
        <f t="shared" si="0"/>
        <v>0</v>
      </c>
      <c r="L62" s="7">
        <f t="shared" si="0"/>
        <v>0</v>
      </c>
      <c r="M62" s="7">
        <f t="shared" si="0"/>
        <v>0</v>
      </c>
      <c r="N62" s="7">
        <f t="shared" si="0"/>
        <v>0</v>
      </c>
      <c r="O62" s="7">
        <f t="shared" si="0"/>
        <v>10</v>
      </c>
      <c r="P62" s="7">
        <f t="shared" si="0"/>
        <v>0</v>
      </c>
      <c r="Q62" s="7">
        <f t="shared" si="0"/>
        <v>0</v>
      </c>
      <c r="R62" s="7">
        <f t="shared" si="0"/>
        <v>0</v>
      </c>
      <c r="S62" s="7">
        <f t="shared" si="0"/>
        <v>0</v>
      </c>
      <c r="T62" s="7">
        <f t="shared" si="0"/>
        <v>0</v>
      </c>
      <c r="U62" s="7">
        <f t="shared" si="0"/>
        <v>0</v>
      </c>
      <c r="V62" s="7">
        <f t="shared" si="0"/>
        <v>0</v>
      </c>
      <c r="W62" s="7">
        <f t="shared" si="0"/>
        <v>0</v>
      </c>
      <c r="X62" s="7">
        <f t="shared" si="0"/>
        <v>0</v>
      </c>
      <c r="Y62" s="7">
        <f t="shared" si="0"/>
        <v>0</v>
      </c>
      <c r="Z62" s="7">
        <f t="shared" ref="Z62:Z65" si="1">SUM(C62:Y62)</f>
        <v>10</v>
      </c>
    </row>
    <row r="63" spans="1:26" ht="14.25" customHeight="1" x14ac:dyDescent="0.25">
      <c r="A63" s="7" t="s">
        <v>166</v>
      </c>
      <c r="B63" s="7">
        <f t="shared" ref="B63:Y63" si="2">+SUMIFS($L$2:$L$58,$J$2:$J$58,$A63,$G$2:$G$58,B$61)</f>
        <v>0</v>
      </c>
      <c r="C63" s="7">
        <f t="shared" si="2"/>
        <v>0</v>
      </c>
      <c r="D63" s="7">
        <f t="shared" si="2"/>
        <v>0</v>
      </c>
      <c r="E63" s="7">
        <f t="shared" si="2"/>
        <v>0</v>
      </c>
      <c r="F63" s="7">
        <f t="shared" si="2"/>
        <v>0</v>
      </c>
      <c r="G63" s="7">
        <f t="shared" si="2"/>
        <v>0</v>
      </c>
      <c r="H63" s="7">
        <f t="shared" si="2"/>
        <v>0</v>
      </c>
      <c r="I63" s="7">
        <f t="shared" si="2"/>
        <v>0</v>
      </c>
      <c r="J63" s="7">
        <f t="shared" si="2"/>
        <v>0</v>
      </c>
      <c r="K63" s="7">
        <f t="shared" si="2"/>
        <v>0</v>
      </c>
      <c r="L63" s="7">
        <f t="shared" si="2"/>
        <v>0</v>
      </c>
      <c r="M63" s="7">
        <f t="shared" si="2"/>
        <v>0</v>
      </c>
      <c r="N63" s="7">
        <f t="shared" si="2"/>
        <v>0</v>
      </c>
      <c r="O63" s="7">
        <f t="shared" si="2"/>
        <v>14</v>
      </c>
      <c r="P63" s="7">
        <f t="shared" si="2"/>
        <v>0</v>
      </c>
      <c r="Q63" s="7">
        <f t="shared" si="2"/>
        <v>0</v>
      </c>
      <c r="R63" s="7">
        <f t="shared" si="2"/>
        <v>0</v>
      </c>
      <c r="S63" s="7">
        <f t="shared" si="2"/>
        <v>0</v>
      </c>
      <c r="T63" s="7">
        <f t="shared" si="2"/>
        <v>0</v>
      </c>
      <c r="U63" s="7">
        <f t="shared" si="2"/>
        <v>0</v>
      </c>
      <c r="V63" s="7">
        <f t="shared" si="2"/>
        <v>0</v>
      </c>
      <c r="W63" s="7">
        <f t="shared" si="2"/>
        <v>0</v>
      </c>
      <c r="X63" s="7">
        <f t="shared" si="2"/>
        <v>10</v>
      </c>
      <c r="Y63" s="7">
        <f t="shared" si="2"/>
        <v>0</v>
      </c>
      <c r="Z63" s="7">
        <f t="shared" si="1"/>
        <v>24</v>
      </c>
    </row>
    <row r="64" spans="1:26" ht="14.25" customHeight="1" x14ac:dyDescent="0.25">
      <c r="A64" s="7" t="s">
        <v>216</v>
      </c>
      <c r="B64" s="7">
        <f t="shared" ref="B64:Y64" si="3">+SUMIFS($L$2:$L$58,$J$2:$J$58,$A64,$G$2:$G$58,B$61)</f>
        <v>0</v>
      </c>
      <c r="C64" s="7">
        <f t="shared" si="3"/>
        <v>0</v>
      </c>
      <c r="D64" s="7">
        <f t="shared" si="3"/>
        <v>0</v>
      </c>
      <c r="E64" s="7">
        <f t="shared" si="3"/>
        <v>10</v>
      </c>
      <c r="F64" s="7">
        <f t="shared" si="3"/>
        <v>0</v>
      </c>
      <c r="G64" s="7">
        <f t="shared" si="3"/>
        <v>0</v>
      </c>
      <c r="H64" s="7">
        <f t="shared" si="3"/>
        <v>0</v>
      </c>
      <c r="I64" s="7">
        <f t="shared" si="3"/>
        <v>0</v>
      </c>
      <c r="J64" s="7">
        <f t="shared" si="3"/>
        <v>0</v>
      </c>
      <c r="K64" s="7">
        <f t="shared" si="3"/>
        <v>0</v>
      </c>
      <c r="L64" s="7">
        <f t="shared" si="3"/>
        <v>9</v>
      </c>
      <c r="M64" s="7">
        <f t="shared" si="3"/>
        <v>0</v>
      </c>
      <c r="N64" s="7">
        <f t="shared" si="3"/>
        <v>0</v>
      </c>
      <c r="O64" s="7">
        <f t="shared" si="3"/>
        <v>5</v>
      </c>
      <c r="P64" s="7">
        <f t="shared" si="3"/>
        <v>0</v>
      </c>
      <c r="Q64" s="7">
        <f t="shared" si="3"/>
        <v>0</v>
      </c>
      <c r="R64" s="7">
        <f t="shared" si="3"/>
        <v>0</v>
      </c>
      <c r="S64" s="7">
        <f t="shared" si="3"/>
        <v>0</v>
      </c>
      <c r="T64" s="7">
        <f t="shared" si="3"/>
        <v>0</v>
      </c>
      <c r="U64" s="7">
        <f t="shared" si="3"/>
        <v>0</v>
      </c>
      <c r="V64" s="7">
        <f t="shared" si="3"/>
        <v>0</v>
      </c>
      <c r="W64" s="7">
        <f t="shared" si="3"/>
        <v>0</v>
      </c>
      <c r="X64" s="7">
        <f t="shared" si="3"/>
        <v>14</v>
      </c>
      <c r="Y64" s="7">
        <f t="shared" si="3"/>
        <v>0</v>
      </c>
      <c r="Z64" s="7">
        <f t="shared" si="1"/>
        <v>38</v>
      </c>
    </row>
    <row r="65" spans="1:26" ht="14.25" customHeight="1" x14ac:dyDescent="0.25">
      <c r="A65" s="7" t="s">
        <v>197</v>
      </c>
      <c r="B65" s="7">
        <f t="shared" ref="B65:Y65" si="4">+SUMIFS($L$2:$L$58,$J$2:$J$58,$A65,$G$2:$G$58,B$61)</f>
        <v>0</v>
      </c>
      <c r="C65" s="7">
        <f t="shared" si="4"/>
        <v>0</v>
      </c>
      <c r="D65" s="7">
        <f t="shared" si="4"/>
        <v>0</v>
      </c>
      <c r="E65" s="7">
        <f t="shared" si="4"/>
        <v>0</v>
      </c>
      <c r="F65" s="7">
        <f t="shared" si="4"/>
        <v>0</v>
      </c>
      <c r="G65" s="7">
        <f t="shared" si="4"/>
        <v>0</v>
      </c>
      <c r="H65" s="7">
        <f t="shared" si="4"/>
        <v>0</v>
      </c>
      <c r="I65" s="7">
        <f t="shared" si="4"/>
        <v>0</v>
      </c>
      <c r="J65" s="7">
        <f t="shared" si="4"/>
        <v>0</v>
      </c>
      <c r="K65" s="7">
        <f t="shared" si="4"/>
        <v>0</v>
      </c>
      <c r="L65" s="7">
        <f t="shared" si="4"/>
        <v>4</v>
      </c>
      <c r="M65" s="7">
        <f t="shared" si="4"/>
        <v>0</v>
      </c>
      <c r="N65" s="7">
        <f t="shared" si="4"/>
        <v>0</v>
      </c>
      <c r="O65" s="7">
        <f t="shared" si="4"/>
        <v>14</v>
      </c>
      <c r="P65" s="7">
        <f t="shared" si="4"/>
        <v>0</v>
      </c>
      <c r="Q65" s="7">
        <f t="shared" si="4"/>
        <v>0</v>
      </c>
      <c r="R65" s="7">
        <f t="shared" si="4"/>
        <v>0</v>
      </c>
      <c r="S65" s="7">
        <f t="shared" si="4"/>
        <v>0</v>
      </c>
      <c r="T65" s="7">
        <f t="shared" si="4"/>
        <v>0</v>
      </c>
      <c r="U65" s="7">
        <f t="shared" si="4"/>
        <v>0</v>
      </c>
      <c r="V65" s="7">
        <f t="shared" si="4"/>
        <v>0</v>
      </c>
      <c r="W65" s="7">
        <f t="shared" si="4"/>
        <v>0</v>
      </c>
      <c r="X65" s="7">
        <f t="shared" si="4"/>
        <v>18</v>
      </c>
      <c r="Y65" s="7">
        <f t="shared" si="4"/>
        <v>0</v>
      </c>
      <c r="Z65" s="7">
        <f t="shared" si="1"/>
        <v>36</v>
      </c>
    </row>
    <row r="66" spans="1:26" ht="14.25" customHeight="1" x14ac:dyDescent="0.25"/>
    <row r="67" spans="1:26" ht="14.25" customHeight="1" x14ac:dyDescent="0.25"/>
    <row r="68" spans="1:26" ht="14.25" customHeight="1" x14ac:dyDescent="0.25"/>
    <row r="69" spans="1:26" ht="14.25" customHeight="1" x14ac:dyDescent="0.25"/>
    <row r="70" spans="1:26" ht="14.25" customHeight="1" x14ac:dyDescent="0.25"/>
    <row r="71" spans="1:26" ht="14.25" customHeight="1" x14ac:dyDescent="0.25"/>
    <row r="72" spans="1:26" ht="14.25" customHeight="1" x14ac:dyDescent="0.25"/>
    <row r="73" spans="1:26" ht="14.25" customHeight="1" x14ac:dyDescent="0.25"/>
    <row r="74" spans="1:26" ht="14.25" customHeight="1" x14ac:dyDescent="0.25"/>
    <row r="75" spans="1:26" ht="14.25" customHeight="1" x14ac:dyDescent="0.25"/>
    <row r="76" spans="1:26" ht="14.25" customHeight="1" x14ac:dyDescent="0.25"/>
    <row r="77" spans="1:26" ht="14.25" customHeight="1" x14ac:dyDescent="0.25"/>
    <row r="78" spans="1:26" ht="14.25" customHeight="1" x14ac:dyDescent="0.25"/>
    <row r="79" spans="1:26" ht="14.25" customHeight="1" x14ac:dyDescent="0.25"/>
    <row r="80" spans="1:26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</sheetData>
  <autoFilter ref="A1:Z58" xr:uid="{00000000-0009-0000-0000-000007000000}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4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11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21" x14ac:dyDescent="0.35">
      <c r="A1" s="73" t="s">
        <v>921</v>
      </c>
      <c r="B1" s="73" t="s">
        <v>657</v>
      </c>
      <c r="C1" s="73" t="s">
        <v>658</v>
      </c>
      <c r="D1" s="73" t="s">
        <v>659</v>
      </c>
      <c r="E1" s="73" t="s">
        <v>660</v>
      </c>
      <c r="F1" s="73" t="s">
        <v>1</v>
      </c>
      <c r="G1" s="73" t="s">
        <v>3</v>
      </c>
      <c r="H1" s="73" t="s">
        <v>661</v>
      </c>
      <c r="I1" s="73" t="s">
        <v>2</v>
      </c>
      <c r="J1" s="73" t="s">
        <v>5</v>
      </c>
      <c r="K1" s="73" t="s">
        <v>662</v>
      </c>
      <c r="L1" s="73" t="s">
        <v>663</v>
      </c>
    </row>
    <row r="2" spans="1:12" ht="14.25" customHeight="1" x14ac:dyDescent="0.35">
      <c r="A2" s="50" t="s">
        <v>921</v>
      </c>
      <c r="B2" s="25">
        <v>3</v>
      </c>
      <c r="C2" s="25" t="s">
        <v>922</v>
      </c>
      <c r="D2" s="52"/>
      <c r="E2" s="25">
        <v>207</v>
      </c>
      <c r="F2" s="11" t="str">
        <f>+VLOOKUP(E2,Participants!$A$1:$F$798,2,FALSE)</f>
        <v>Liam Ginsburg</v>
      </c>
      <c r="G2" s="11" t="str">
        <f>+VLOOKUP(E2,Participants!$A$1:$F$798,4,FALSE)</f>
        <v>STL</v>
      </c>
      <c r="H2" s="11" t="str">
        <f>+VLOOKUP(E2,Participants!$A$1:$F$798,5,FALSE)</f>
        <v>M</v>
      </c>
      <c r="I2" s="11">
        <f>+VLOOKUP(E2,Participants!$A$1:$F$798,3,FALSE)</f>
        <v>6</v>
      </c>
      <c r="J2" s="11" t="str">
        <f>+VLOOKUP(E2,Participants!$A$1:$G$798,7,FALSE)</f>
        <v>JV BOYS</v>
      </c>
      <c r="K2" s="11">
        <v>1</v>
      </c>
      <c r="L2" s="11">
        <v>10</v>
      </c>
    </row>
    <row r="3" spans="1:12" ht="14.25" customHeight="1" x14ac:dyDescent="0.35">
      <c r="A3" s="50" t="s">
        <v>921</v>
      </c>
      <c r="B3" s="25">
        <v>1</v>
      </c>
      <c r="C3" s="25" t="s">
        <v>923</v>
      </c>
      <c r="D3" s="52"/>
      <c r="E3" s="25">
        <v>1052</v>
      </c>
      <c r="F3" s="11" t="str">
        <f>+VLOOKUP(E3,Participants!$A$1:$F$798,2,FALSE)</f>
        <v>Gabriel Antoinette</v>
      </c>
      <c r="G3" s="11" t="str">
        <f>+VLOOKUP(E3,Participants!$A$1:$F$798,4,FALSE)</f>
        <v>JFK</v>
      </c>
      <c r="H3" s="11" t="str">
        <f>+VLOOKUP(E3,Participants!$A$1:$F$798,5,FALSE)</f>
        <v>M</v>
      </c>
      <c r="I3" s="11">
        <f>+VLOOKUP(E3,Participants!$A$1:$F$798,3,FALSE)</f>
        <v>6</v>
      </c>
      <c r="J3" s="11" t="str">
        <f>+VLOOKUP(E3,Participants!$A$1:$G$798,7,FALSE)</f>
        <v>JV BOYS</v>
      </c>
      <c r="K3" s="11">
        <v>2</v>
      </c>
      <c r="L3" s="11">
        <v>8</v>
      </c>
    </row>
    <row r="4" spans="1:12" ht="14.25" customHeight="1" x14ac:dyDescent="0.35">
      <c r="A4" s="50" t="s">
        <v>921</v>
      </c>
      <c r="B4" s="25">
        <v>1</v>
      </c>
      <c r="C4" s="25" t="s">
        <v>924</v>
      </c>
      <c r="D4" s="52"/>
      <c r="E4" s="25">
        <v>208</v>
      </c>
      <c r="F4" s="11" t="str">
        <f>+VLOOKUP(E4,Participants!$A$1:$F$798,2,FALSE)</f>
        <v>Jake Kaufmann</v>
      </c>
      <c r="G4" s="11" t="str">
        <f>+VLOOKUP(E4,Participants!$A$1:$F$798,4,FALSE)</f>
        <v>STL</v>
      </c>
      <c r="H4" s="11" t="str">
        <f>+VLOOKUP(E4,Participants!$A$1:$F$798,5,FALSE)</f>
        <v>M</v>
      </c>
      <c r="I4" s="11">
        <f>+VLOOKUP(E4,Participants!$A$1:$F$798,3,FALSE)</f>
        <v>5</v>
      </c>
      <c r="J4" s="11" t="str">
        <f>+VLOOKUP(E4,Participants!$A$1:$G$798,7,FALSE)</f>
        <v>JV BOYS</v>
      </c>
      <c r="K4" s="11">
        <v>3</v>
      </c>
      <c r="L4" s="11">
        <v>6</v>
      </c>
    </row>
    <row r="5" spans="1:12" ht="14.25" customHeight="1" x14ac:dyDescent="0.35">
      <c r="A5" s="50" t="s">
        <v>921</v>
      </c>
      <c r="B5" s="25">
        <v>1</v>
      </c>
      <c r="C5" s="25" t="s">
        <v>925</v>
      </c>
      <c r="D5" s="52"/>
      <c r="E5" s="25">
        <v>217</v>
      </c>
      <c r="F5" s="11" t="str">
        <f>+VLOOKUP(E5,Participants!$A$1:$F$798,2,FALSE)</f>
        <v>Andrew Toth</v>
      </c>
      <c r="G5" s="11" t="str">
        <f>+VLOOKUP(E5,Participants!$A$1:$F$798,4,FALSE)</f>
        <v>STL</v>
      </c>
      <c r="H5" s="11" t="str">
        <f>+VLOOKUP(E5,Participants!$A$1:$F$798,5,FALSE)</f>
        <v>M</v>
      </c>
      <c r="I5" s="11">
        <f>+VLOOKUP(E5,Participants!$A$1:$F$798,3,FALSE)</f>
        <v>5</v>
      </c>
      <c r="J5" s="11" t="str">
        <f>+VLOOKUP(E5,Participants!$A$1:$G$798,7,FALSE)</f>
        <v>JV BOYS</v>
      </c>
      <c r="K5" s="11">
        <v>4</v>
      </c>
      <c r="L5" s="11">
        <v>5</v>
      </c>
    </row>
    <row r="6" spans="1:12" ht="14.25" customHeight="1" x14ac:dyDescent="0.35">
      <c r="A6" s="50" t="s">
        <v>921</v>
      </c>
      <c r="B6" s="25">
        <v>1</v>
      </c>
      <c r="C6" s="25" t="s">
        <v>926</v>
      </c>
      <c r="D6" s="52"/>
      <c r="E6" s="25">
        <v>886</v>
      </c>
      <c r="F6" s="11" t="str">
        <f>+VLOOKUP(E6,Participants!$A$1:$F$798,2,FALSE)</f>
        <v>David Proch</v>
      </c>
      <c r="G6" s="11" t="str">
        <f>+VLOOKUP(E6,Participants!$A$1:$F$798,4,FALSE)</f>
        <v>GAA</v>
      </c>
      <c r="H6" s="11" t="str">
        <f>+VLOOKUP(E6,Participants!$A$1:$F$798,5,FALSE)</f>
        <v>M</v>
      </c>
      <c r="I6" s="11">
        <f>+VLOOKUP(E6,Participants!$A$1:$F$798,3,FALSE)</f>
        <v>6</v>
      </c>
      <c r="J6" s="11" t="str">
        <f>+VLOOKUP(E6,Participants!$A$1:$G$798,7,FALSE)</f>
        <v>JV BOYS</v>
      </c>
      <c r="K6" s="11">
        <v>5</v>
      </c>
      <c r="L6" s="11">
        <v>4</v>
      </c>
    </row>
    <row r="7" spans="1:12" ht="14.25" customHeight="1" x14ac:dyDescent="0.35">
      <c r="A7" s="50" t="s">
        <v>921</v>
      </c>
      <c r="B7" s="25">
        <v>1</v>
      </c>
      <c r="C7" s="25" t="s">
        <v>927</v>
      </c>
      <c r="D7" s="52"/>
      <c r="E7" s="24">
        <v>884</v>
      </c>
      <c r="F7" s="11" t="str">
        <f>+VLOOKUP(E7,Participants!$A$1:$F$798,2,FALSE)</f>
        <v>Christian Kim</v>
      </c>
      <c r="G7" s="11" t="str">
        <f>+VLOOKUP(E7,Participants!$A$1:$F$798,4,FALSE)</f>
        <v>GAA</v>
      </c>
      <c r="H7" s="11" t="str">
        <f>+VLOOKUP(E7,Participants!$A$1:$F$798,5,FALSE)</f>
        <v>M</v>
      </c>
      <c r="I7" s="11">
        <f>+VLOOKUP(E7,Participants!$A$1:$F$798,3,FALSE)</f>
        <v>6</v>
      </c>
      <c r="J7" s="11" t="str">
        <f>+VLOOKUP(E7,Participants!$A$1:$G$798,7,FALSE)</f>
        <v>JV BOYS</v>
      </c>
      <c r="K7" s="11">
        <v>6</v>
      </c>
      <c r="L7" s="11">
        <v>3</v>
      </c>
    </row>
    <row r="8" spans="1:12" ht="14.25" customHeight="1" x14ac:dyDescent="0.35">
      <c r="A8" s="50" t="s">
        <v>921</v>
      </c>
      <c r="B8" s="25">
        <v>1</v>
      </c>
      <c r="C8" s="25" t="s">
        <v>928</v>
      </c>
      <c r="D8" s="52"/>
      <c r="E8" s="24">
        <v>879</v>
      </c>
      <c r="F8" s="11" t="str">
        <f>+VLOOKUP(E8,Participants!$A$1:$F$798,2,FALSE)</f>
        <v>Thomas McGovern</v>
      </c>
      <c r="G8" s="11" t="str">
        <f>+VLOOKUP(E8,Participants!$A$1:$F$798,4,FALSE)</f>
        <v>GAA</v>
      </c>
      <c r="H8" s="11" t="str">
        <f>+VLOOKUP(E8,Participants!$A$1:$F$798,5,FALSE)</f>
        <v>M</v>
      </c>
      <c r="I8" s="11">
        <f>+VLOOKUP(E8,Participants!$A$1:$F$798,3,FALSE)</f>
        <v>5</v>
      </c>
      <c r="J8" s="11" t="str">
        <f>+VLOOKUP(E8,Participants!$A$1:$G$798,7,FALSE)</f>
        <v>JV BOYS</v>
      </c>
      <c r="K8" s="11">
        <v>7</v>
      </c>
      <c r="L8" s="11">
        <v>2</v>
      </c>
    </row>
    <row r="9" spans="1:12" ht="14.25" customHeight="1" x14ac:dyDescent="0.35">
      <c r="A9" s="50" t="s">
        <v>921</v>
      </c>
      <c r="B9" s="25">
        <v>1</v>
      </c>
      <c r="C9" s="25" t="s">
        <v>929</v>
      </c>
      <c r="D9" s="52"/>
      <c r="E9" s="25">
        <v>1108</v>
      </c>
      <c r="F9" s="11" t="str">
        <f>+VLOOKUP(E9,Participants!$A$1:$F$798,2,FALSE)</f>
        <v>Joey Dubovecky</v>
      </c>
      <c r="G9" s="11" t="str">
        <f>+VLOOKUP(E9,Participants!$A$1:$F$798,4,FALSE)</f>
        <v>MMA</v>
      </c>
      <c r="H9" s="11" t="str">
        <f>+VLOOKUP(E9,Participants!$A$1:$F$798,5,FALSE)</f>
        <v>M</v>
      </c>
      <c r="I9" s="11">
        <f>+VLOOKUP(E9,Participants!$A$1:$F$798,3,FALSE)</f>
        <v>5</v>
      </c>
      <c r="J9" s="11" t="str">
        <f>+VLOOKUP(E9,Participants!$A$1:$G$798,7,FALSE)</f>
        <v>JV BOYS</v>
      </c>
      <c r="K9" s="11">
        <v>8</v>
      </c>
      <c r="L9" s="11">
        <v>1</v>
      </c>
    </row>
    <row r="10" spans="1:12" ht="14.25" customHeight="1" x14ac:dyDescent="0.35">
      <c r="A10" s="50" t="s">
        <v>921</v>
      </c>
      <c r="B10" s="25">
        <v>1</v>
      </c>
      <c r="C10" s="25" t="s">
        <v>930</v>
      </c>
      <c r="D10" s="52"/>
      <c r="E10" s="25">
        <v>212</v>
      </c>
      <c r="F10" s="11" t="str">
        <f>+VLOOKUP(E10,Participants!$A$1:$F$798,2,FALSE)</f>
        <v>Camden Morgan</v>
      </c>
      <c r="G10" s="11" t="str">
        <f>+VLOOKUP(E10,Participants!$A$1:$F$798,4,FALSE)</f>
        <v>STL</v>
      </c>
      <c r="H10" s="11" t="str">
        <f>+VLOOKUP(E10,Participants!$A$1:$F$798,5,FALSE)</f>
        <v>M</v>
      </c>
      <c r="I10" s="11">
        <f>+VLOOKUP(E10,Participants!$A$1:$F$798,3,FALSE)</f>
        <v>5</v>
      </c>
      <c r="J10" s="11" t="str">
        <f>+VLOOKUP(E10,Participants!$A$1:$G$798,7,FALSE)</f>
        <v>JV BOYS</v>
      </c>
      <c r="K10" s="11"/>
      <c r="L10" s="11"/>
    </row>
    <row r="11" spans="1:12" ht="14.25" customHeight="1" x14ac:dyDescent="0.35">
      <c r="A11" s="50" t="s">
        <v>921</v>
      </c>
      <c r="B11" s="25">
        <v>1</v>
      </c>
      <c r="C11" s="25" t="s">
        <v>931</v>
      </c>
      <c r="D11" s="52"/>
      <c r="E11" s="25">
        <v>539</v>
      </c>
      <c r="F11" s="11" t="str">
        <f>+VLOOKUP(E11,Participants!$A$1:$F$798,2,FALSE)</f>
        <v>JJ Pyle</v>
      </c>
      <c r="G11" s="11" t="str">
        <f>+VLOOKUP(E11,Participants!$A$1:$F$798,4,FALSE)</f>
        <v>AMA</v>
      </c>
      <c r="H11" s="11" t="str">
        <f>+VLOOKUP(E11,Participants!$A$1:$F$798,5,FALSE)</f>
        <v>M</v>
      </c>
      <c r="I11" s="11">
        <f>+VLOOKUP(E11,Participants!$A$1:$F$798,3,FALSE)</f>
        <v>5</v>
      </c>
      <c r="J11" s="11" t="str">
        <f>+VLOOKUP(E11,Participants!$A$1:$G$798,7,FALSE)</f>
        <v>JV BOYS</v>
      </c>
      <c r="K11" s="11"/>
      <c r="L11" s="11"/>
    </row>
    <row r="12" spans="1:12" ht="14.25" customHeight="1" x14ac:dyDescent="0.35">
      <c r="A12" s="50" t="s">
        <v>921</v>
      </c>
      <c r="B12" s="25">
        <v>1</v>
      </c>
      <c r="C12" s="25" t="s">
        <v>932</v>
      </c>
      <c r="D12" s="52"/>
      <c r="E12" s="25">
        <v>877</v>
      </c>
      <c r="F12" s="11" t="str">
        <f>+VLOOKUP(E12,Participants!$A$1:$F$798,2,FALSE)</f>
        <v>William Batts</v>
      </c>
      <c r="G12" s="11" t="str">
        <f>+VLOOKUP(E12,Participants!$A$1:$F$798,4,FALSE)</f>
        <v>GAA</v>
      </c>
      <c r="H12" s="11" t="str">
        <f>+VLOOKUP(E12,Participants!$A$1:$F$798,5,FALSE)</f>
        <v>M</v>
      </c>
      <c r="I12" s="11">
        <f>+VLOOKUP(E12,Participants!$A$1:$F$798,3,FALSE)</f>
        <v>5</v>
      </c>
      <c r="J12" s="11" t="str">
        <f>+VLOOKUP(E12,Participants!$A$1:$G$798,7,FALSE)</f>
        <v>JV BOYS</v>
      </c>
      <c r="K12" s="11"/>
      <c r="L12" s="11"/>
    </row>
    <row r="13" spans="1:12" ht="14.25" customHeight="1" x14ac:dyDescent="0.35">
      <c r="A13" s="50" t="s">
        <v>921</v>
      </c>
      <c r="B13" s="25">
        <v>1</v>
      </c>
      <c r="C13" s="25" t="s">
        <v>933</v>
      </c>
      <c r="D13" s="52"/>
      <c r="E13" s="25">
        <v>1048</v>
      </c>
      <c r="F13" s="11" t="str">
        <f>+VLOOKUP(E13,Participants!$A$1:$F$798,2,FALSE)</f>
        <v>Nino Chadwick</v>
      </c>
      <c r="G13" s="11" t="str">
        <f>+VLOOKUP(E13,Participants!$A$1:$F$798,4,FALSE)</f>
        <v>JFK</v>
      </c>
      <c r="H13" s="11" t="str">
        <f>+VLOOKUP(E13,Participants!$A$1:$F$798,5,FALSE)</f>
        <v>M</v>
      </c>
      <c r="I13" s="11">
        <f>+VLOOKUP(E13,Participants!$A$1:$F$798,3,FALSE)</f>
        <v>5</v>
      </c>
      <c r="J13" s="11" t="str">
        <f>+VLOOKUP(E13,Participants!$A$1:$G$798,7,FALSE)</f>
        <v>JV BOYS</v>
      </c>
      <c r="K13" s="11"/>
      <c r="L13" s="11"/>
    </row>
    <row r="14" spans="1:12" ht="14.25" customHeight="1" x14ac:dyDescent="0.35">
      <c r="A14" s="50" t="s">
        <v>921</v>
      </c>
      <c r="B14" s="25">
        <v>1</v>
      </c>
      <c r="C14" s="25" t="s">
        <v>934</v>
      </c>
      <c r="D14" s="52"/>
      <c r="E14" s="25">
        <v>1051</v>
      </c>
      <c r="F14" s="11" t="str">
        <f>+VLOOKUP(E14,Participants!$A$1:$F$798,2,FALSE)</f>
        <v>Rogan Shimkus</v>
      </c>
      <c r="G14" s="11" t="str">
        <f>+VLOOKUP(E14,Participants!$A$1:$F$798,4,FALSE)</f>
        <v>JFK</v>
      </c>
      <c r="H14" s="11" t="str">
        <f>+VLOOKUP(E14,Participants!$A$1:$F$798,5,FALSE)</f>
        <v>M</v>
      </c>
      <c r="I14" s="11">
        <f>+VLOOKUP(E14,Participants!$A$1:$F$798,3,FALSE)</f>
        <v>6</v>
      </c>
      <c r="J14" s="11" t="str">
        <f>+VLOOKUP(E14,Participants!$A$1:$G$798,7,FALSE)</f>
        <v>JV BOYS</v>
      </c>
      <c r="K14" s="11"/>
      <c r="L14" s="11"/>
    </row>
    <row r="15" spans="1:12" ht="14.25" customHeight="1" x14ac:dyDescent="0.35">
      <c r="A15" s="50" t="s">
        <v>921</v>
      </c>
      <c r="B15" s="25">
        <v>1</v>
      </c>
      <c r="C15" s="25" t="s">
        <v>935</v>
      </c>
      <c r="D15" s="52"/>
      <c r="E15" s="25">
        <v>1054</v>
      </c>
      <c r="F15" s="11" t="str">
        <f>+VLOOKUP(E15,Participants!$A$1:$F$798,2,FALSE)</f>
        <v>Gina Antoinette</v>
      </c>
      <c r="G15" s="11" t="str">
        <f>+VLOOKUP(E15,Participants!$A$1:$F$798,4,FALSE)</f>
        <v>JFK</v>
      </c>
      <c r="H15" s="11" t="str">
        <f>+VLOOKUP(E15,Participants!$A$1:$F$798,5,FALSE)</f>
        <v>F</v>
      </c>
      <c r="I15" s="11">
        <f>+VLOOKUP(E15,Participants!$A$1:$F$798,3,FALSE)</f>
        <v>5</v>
      </c>
      <c r="J15" s="11" t="str">
        <f>+VLOOKUP(E15,Participants!$A$1:$G$798,7,FALSE)</f>
        <v>JV GIRLS</v>
      </c>
      <c r="K15" s="11">
        <v>1</v>
      </c>
      <c r="L15" s="11">
        <v>10</v>
      </c>
    </row>
    <row r="16" spans="1:12" ht="14.25" customHeight="1" x14ac:dyDescent="0.35">
      <c r="A16" s="50" t="s">
        <v>921</v>
      </c>
      <c r="B16" s="25">
        <v>1</v>
      </c>
      <c r="C16" s="25" t="s">
        <v>936</v>
      </c>
      <c r="D16" s="52"/>
      <c r="E16" s="25">
        <v>893</v>
      </c>
      <c r="F16" s="11" t="str">
        <f>+VLOOKUP(E16,Participants!$A$1:$F$798,2,FALSE)</f>
        <v>Julia Fuchs</v>
      </c>
      <c r="G16" s="11" t="str">
        <f>+VLOOKUP(E16,Participants!$A$1:$F$798,4,FALSE)</f>
        <v>GAA</v>
      </c>
      <c r="H16" s="11" t="str">
        <f>+VLOOKUP(E16,Participants!$A$1:$F$798,5,FALSE)</f>
        <v>F</v>
      </c>
      <c r="I16" s="11">
        <f>+VLOOKUP(E16,Participants!$A$1:$F$798,3,FALSE)</f>
        <v>6</v>
      </c>
      <c r="J16" s="11" t="str">
        <f>+VLOOKUP(E16,Participants!$A$1:$G$798,7,FALSE)</f>
        <v>JV GIRLS</v>
      </c>
      <c r="K16" s="11">
        <v>2</v>
      </c>
      <c r="L16" s="11">
        <v>8</v>
      </c>
    </row>
    <row r="17" spans="1:12" ht="14.25" customHeight="1" x14ac:dyDescent="0.35">
      <c r="A17" s="50" t="s">
        <v>921</v>
      </c>
      <c r="B17" s="25">
        <v>1</v>
      </c>
      <c r="C17" s="25" t="s">
        <v>937</v>
      </c>
      <c r="D17" s="52"/>
      <c r="E17" s="24">
        <v>892</v>
      </c>
      <c r="F17" s="11" t="str">
        <f>+VLOOKUP(E17,Participants!$A$1:$F$798,2,FALSE)</f>
        <v>Alia Trombetta</v>
      </c>
      <c r="G17" s="11" t="str">
        <f>+VLOOKUP(E17,Participants!$A$1:$F$798,4,FALSE)</f>
        <v>GAA</v>
      </c>
      <c r="H17" s="11" t="str">
        <f>+VLOOKUP(E17,Participants!$A$1:$F$798,5,FALSE)</f>
        <v>F</v>
      </c>
      <c r="I17" s="11">
        <f>+VLOOKUP(E17,Participants!$A$1:$F$798,3,FALSE)</f>
        <v>5</v>
      </c>
      <c r="J17" s="11" t="str">
        <f>+VLOOKUP(E17,Participants!$A$1:$G$798,7,FALSE)</f>
        <v>JV GIRLS</v>
      </c>
      <c r="K17" s="11">
        <v>3</v>
      </c>
      <c r="L17" s="11">
        <v>6</v>
      </c>
    </row>
    <row r="18" spans="1:12" ht="14.25" customHeight="1" x14ac:dyDescent="0.35">
      <c r="A18" s="50" t="s">
        <v>921</v>
      </c>
      <c r="B18" s="25">
        <v>1</v>
      </c>
      <c r="C18" s="25" t="s">
        <v>938</v>
      </c>
      <c r="D18" s="52"/>
      <c r="E18" s="24">
        <v>889</v>
      </c>
      <c r="F18" s="11" t="str">
        <f>+VLOOKUP(E18,Participants!$A$1:$F$798,2,FALSE)</f>
        <v>Regan Barry</v>
      </c>
      <c r="G18" s="11" t="str">
        <f>+VLOOKUP(E18,Participants!$A$1:$F$798,4,FALSE)</f>
        <v>GAA</v>
      </c>
      <c r="H18" s="11" t="str">
        <f>+VLOOKUP(E18,Participants!$A$1:$F$798,5,FALSE)</f>
        <v>F</v>
      </c>
      <c r="I18" s="11">
        <f>+VLOOKUP(E18,Participants!$A$1:$F$798,3,FALSE)</f>
        <v>5</v>
      </c>
      <c r="J18" s="11" t="str">
        <f>+VLOOKUP(E18,Participants!$A$1:$G$798,7,FALSE)</f>
        <v>JV GIRLS</v>
      </c>
      <c r="K18" s="11">
        <v>4</v>
      </c>
      <c r="L18" s="11">
        <v>5</v>
      </c>
    </row>
    <row r="19" spans="1:12" ht="14.25" customHeight="1" x14ac:dyDescent="0.35">
      <c r="A19" s="50" t="s">
        <v>921</v>
      </c>
      <c r="B19" s="25">
        <v>1</v>
      </c>
      <c r="C19" s="25" t="s">
        <v>939</v>
      </c>
      <c r="D19" s="52"/>
      <c r="E19" s="25">
        <v>310</v>
      </c>
      <c r="F19" s="11" t="str">
        <f>+VLOOKUP(E19,Participants!$A$1:$F$798,2,FALSE)</f>
        <v>Fiona Lim</v>
      </c>
      <c r="G19" s="11" t="str">
        <f>+VLOOKUP(E19,Participants!$A$1:$F$798,4,FALSE)</f>
        <v>AAG</v>
      </c>
      <c r="H19" s="11" t="str">
        <f>+VLOOKUP(E19,Participants!$A$1:$F$798,5,FALSE)</f>
        <v>F</v>
      </c>
      <c r="I19" s="11">
        <f>+VLOOKUP(E19,Participants!$A$1:$F$798,3,FALSE)</f>
        <v>6</v>
      </c>
      <c r="J19" s="11" t="str">
        <f>+VLOOKUP(E19,Participants!$A$1:$G$798,7,FALSE)</f>
        <v>JV GIRLS</v>
      </c>
      <c r="K19" s="11">
        <v>5</v>
      </c>
      <c r="L19" s="11">
        <v>4</v>
      </c>
    </row>
    <row r="20" spans="1:12" ht="14.25" customHeight="1" x14ac:dyDescent="0.35">
      <c r="A20" s="50" t="s">
        <v>921</v>
      </c>
      <c r="B20" s="25">
        <v>1</v>
      </c>
      <c r="C20" s="25" t="s">
        <v>940</v>
      </c>
      <c r="D20" s="52"/>
      <c r="E20" s="25">
        <v>233</v>
      </c>
      <c r="F20" s="11" t="str">
        <f>+VLOOKUP(E20,Participants!$A$1:$F$798,2,FALSE)</f>
        <v>Anna Valotta</v>
      </c>
      <c r="G20" s="11" t="str">
        <f>+VLOOKUP(E20,Participants!$A$1:$F$798,4,FALSE)</f>
        <v>STL</v>
      </c>
      <c r="H20" s="11" t="str">
        <f>+VLOOKUP(E20,Participants!$A$1:$F$798,5,FALSE)</f>
        <v>F</v>
      </c>
      <c r="I20" s="11">
        <f>+VLOOKUP(E20,Participants!$A$1:$F$798,3,FALSE)</f>
        <v>5</v>
      </c>
      <c r="J20" s="11" t="str">
        <f>+VLOOKUP(E20,Participants!$A$1:$G$798,7,FALSE)</f>
        <v>JV GIRLS</v>
      </c>
      <c r="K20" s="11">
        <v>6</v>
      </c>
      <c r="L20" s="11">
        <v>3</v>
      </c>
    </row>
    <row r="21" spans="1:12" ht="14.25" customHeight="1" x14ac:dyDescent="0.35">
      <c r="A21" s="50" t="s">
        <v>921</v>
      </c>
      <c r="B21" s="25">
        <v>1</v>
      </c>
      <c r="C21" s="25" t="s">
        <v>941</v>
      </c>
      <c r="D21" s="52"/>
      <c r="E21" s="25">
        <v>564</v>
      </c>
      <c r="F21" s="11" t="str">
        <f>+VLOOKUP(E21,Participants!$A$1:$F$798,2,FALSE)</f>
        <v>Noelle Berquist</v>
      </c>
      <c r="G21" s="11" t="str">
        <f>+VLOOKUP(E21,Participants!$A$1:$F$798,4,FALSE)</f>
        <v>AMA</v>
      </c>
      <c r="H21" s="11" t="str">
        <f>+VLOOKUP(E21,Participants!$A$1:$F$798,5,FALSE)</f>
        <v>F</v>
      </c>
      <c r="I21" s="11">
        <f>+VLOOKUP(E21,Participants!$A$1:$F$798,3,FALSE)</f>
        <v>6</v>
      </c>
      <c r="J21" s="11" t="str">
        <f>+VLOOKUP(E21,Participants!$A$1:$G$798,7,FALSE)</f>
        <v>JV GIRLS</v>
      </c>
      <c r="K21" s="11">
        <v>7</v>
      </c>
      <c r="L21" s="11">
        <v>2</v>
      </c>
    </row>
    <row r="22" spans="1:12" ht="14.25" customHeight="1" x14ac:dyDescent="0.35">
      <c r="A22" s="50" t="s">
        <v>921</v>
      </c>
      <c r="B22" s="25">
        <v>1</v>
      </c>
      <c r="C22" s="25" t="s">
        <v>942</v>
      </c>
      <c r="D22" s="52"/>
      <c r="E22" s="25">
        <v>1057</v>
      </c>
      <c r="F22" s="11" t="str">
        <f>+VLOOKUP(E22,Participants!$A$1:$F$798,2,FALSE)</f>
        <v>Maysi Kopko</v>
      </c>
      <c r="G22" s="11" t="str">
        <f>+VLOOKUP(E22,Participants!$A$1:$F$798,4,FALSE)</f>
        <v>JFK</v>
      </c>
      <c r="H22" s="11" t="str">
        <f>+VLOOKUP(E22,Participants!$A$1:$F$798,5,FALSE)</f>
        <v>F</v>
      </c>
      <c r="I22" s="11">
        <f>+VLOOKUP(E22,Participants!$A$1:$F$798,3,FALSE)</f>
        <v>5</v>
      </c>
      <c r="J22" s="11" t="str">
        <f>+VLOOKUP(E22,Participants!$A$1:$G$798,7,FALSE)</f>
        <v>JV GIRLS</v>
      </c>
      <c r="K22" s="11">
        <v>8</v>
      </c>
      <c r="L22" s="11">
        <v>1</v>
      </c>
    </row>
    <row r="23" spans="1:12" ht="14.25" customHeight="1" x14ac:dyDescent="0.35">
      <c r="A23" s="50" t="s">
        <v>921</v>
      </c>
      <c r="B23" s="25">
        <v>1</v>
      </c>
      <c r="C23" s="25" t="s">
        <v>943</v>
      </c>
      <c r="D23" s="52"/>
      <c r="E23" s="25">
        <v>890</v>
      </c>
      <c r="F23" s="11" t="str">
        <f>+VLOOKUP(E23,Participants!$A$1:$F$798,2,FALSE)</f>
        <v>Anna Cerchiaro</v>
      </c>
      <c r="G23" s="11" t="str">
        <f>+VLOOKUP(E23,Participants!$A$1:$F$798,4,FALSE)</f>
        <v>GAA</v>
      </c>
      <c r="H23" s="11" t="str">
        <f>+VLOOKUP(E23,Participants!$A$1:$F$798,5,FALSE)</f>
        <v>F</v>
      </c>
      <c r="I23" s="11">
        <f>+VLOOKUP(E23,Participants!$A$1:$F$798,3,FALSE)</f>
        <v>5</v>
      </c>
      <c r="J23" s="11" t="str">
        <f>+VLOOKUP(E23,Participants!$A$1:$G$798,7,FALSE)</f>
        <v>JV GIRLS</v>
      </c>
      <c r="K23" s="11"/>
      <c r="L23" s="11"/>
    </row>
    <row r="24" spans="1:12" ht="14.25" customHeight="1" x14ac:dyDescent="0.35">
      <c r="A24" s="50" t="s">
        <v>921</v>
      </c>
      <c r="B24" s="25">
        <v>1</v>
      </c>
      <c r="C24" s="25" t="s">
        <v>944</v>
      </c>
      <c r="D24" s="52"/>
      <c r="E24" s="25">
        <v>895</v>
      </c>
      <c r="F24" s="11" t="str">
        <f>+VLOOKUP(E24,Participants!$A$1:$F$798,2,FALSE)</f>
        <v>Olivia Lombardo</v>
      </c>
      <c r="G24" s="11" t="str">
        <f>+VLOOKUP(E24,Participants!$A$1:$F$798,4,FALSE)</f>
        <v>GAA</v>
      </c>
      <c r="H24" s="11" t="str">
        <f>+VLOOKUP(E24,Participants!$A$1:$F$798,5,FALSE)</f>
        <v>F</v>
      </c>
      <c r="I24" s="11">
        <f>+VLOOKUP(E24,Participants!$A$1:$F$798,3,FALSE)</f>
        <v>6</v>
      </c>
      <c r="J24" s="11" t="str">
        <f>+VLOOKUP(E24,Participants!$A$1:$G$798,7,FALSE)</f>
        <v>JV GIRLS</v>
      </c>
      <c r="K24" s="11"/>
      <c r="L24" s="11"/>
    </row>
    <row r="25" spans="1:12" ht="14.25" customHeight="1" x14ac:dyDescent="0.35">
      <c r="A25" s="50" t="s">
        <v>921</v>
      </c>
      <c r="B25" s="25">
        <v>1</v>
      </c>
      <c r="C25" s="25" t="s">
        <v>945</v>
      </c>
      <c r="D25" s="52"/>
      <c r="E25" s="25">
        <v>550</v>
      </c>
      <c r="F25" s="11" t="str">
        <f>+VLOOKUP(E25,Participants!$A$1:$F$798,2,FALSE)</f>
        <v>Annalisa DiPaolo</v>
      </c>
      <c r="G25" s="11" t="str">
        <f>+VLOOKUP(E25,Participants!$A$1:$F$798,4,FALSE)</f>
        <v>AMA</v>
      </c>
      <c r="H25" s="11" t="str">
        <f>+VLOOKUP(E25,Participants!$A$1:$F$798,5,FALSE)</f>
        <v>F</v>
      </c>
      <c r="I25" s="11">
        <f>+VLOOKUP(E25,Participants!$A$1:$F$798,3,FALSE)</f>
        <v>5</v>
      </c>
      <c r="J25" s="11" t="str">
        <f>+VLOOKUP(E25,Participants!$A$1:$G$798,7,FALSE)</f>
        <v>JV GIRLS</v>
      </c>
      <c r="K25" s="11"/>
      <c r="L25" s="11"/>
    </row>
    <row r="26" spans="1:12" ht="14.25" customHeight="1" x14ac:dyDescent="0.35">
      <c r="A26" s="50" t="s">
        <v>921</v>
      </c>
      <c r="B26" s="25">
        <v>1</v>
      </c>
      <c r="C26" s="25" t="s">
        <v>946</v>
      </c>
      <c r="D26" s="52"/>
      <c r="E26" s="25">
        <v>229</v>
      </c>
      <c r="F26" s="11" t="str">
        <f>+VLOOKUP(E26,Participants!$A$1:$F$798,2,FALSE)</f>
        <v>Roxie Rice</v>
      </c>
      <c r="G26" s="11" t="str">
        <f>+VLOOKUP(E26,Participants!$A$1:$F$798,4,FALSE)</f>
        <v>STL</v>
      </c>
      <c r="H26" s="11" t="str">
        <f>+VLOOKUP(E26,Participants!$A$1:$F$798,5,FALSE)</f>
        <v>F</v>
      </c>
      <c r="I26" s="11">
        <f>+VLOOKUP(E26,Participants!$A$1:$F$798,3,FALSE)</f>
        <v>5</v>
      </c>
      <c r="J26" s="11" t="str">
        <f>+VLOOKUP(E26,Participants!$A$1:$G$798,7,FALSE)</f>
        <v>JV GIRLS</v>
      </c>
      <c r="K26" s="11"/>
      <c r="L26" s="11"/>
    </row>
    <row r="27" spans="1:12" ht="14.25" customHeight="1" x14ac:dyDescent="0.35">
      <c r="A27" s="50" t="s">
        <v>921</v>
      </c>
      <c r="B27" s="25">
        <v>1</v>
      </c>
      <c r="C27" s="25" t="s">
        <v>947</v>
      </c>
      <c r="D27" s="52"/>
      <c r="E27" s="25">
        <v>225</v>
      </c>
      <c r="F27" s="11" t="str">
        <f>+VLOOKUP(E27,Participants!$A$1:$F$798,2,FALSE)</f>
        <v>Ellie McNamara</v>
      </c>
      <c r="G27" s="11" t="str">
        <f>+VLOOKUP(E27,Participants!$A$1:$F$798,4,FALSE)</f>
        <v>STL</v>
      </c>
      <c r="H27" s="11" t="str">
        <f>+VLOOKUP(E27,Participants!$A$1:$F$798,5,FALSE)</f>
        <v>F</v>
      </c>
      <c r="I27" s="11">
        <f>+VLOOKUP(E27,Participants!$A$1:$F$798,3,FALSE)</f>
        <v>5</v>
      </c>
      <c r="J27" s="11" t="str">
        <f>+VLOOKUP(E27,Participants!$A$1:$G$798,7,FALSE)</f>
        <v>JV GIRLS</v>
      </c>
      <c r="K27" s="11"/>
      <c r="L27" s="11"/>
    </row>
    <row r="28" spans="1:12" ht="14.25" customHeight="1" x14ac:dyDescent="0.35">
      <c r="A28" s="50" t="s">
        <v>921</v>
      </c>
      <c r="B28" s="25">
        <v>3</v>
      </c>
      <c r="C28" s="25" t="s">
        <v>948</v>
      </c>
      <c r="D28" s="52"/>
      <c r="E28" s="25">
        <v>906</v>
      </c>
      <c r="F28" s="11" t="str">
        <f>+VLOOKUP(E28,Participants!$A$1:$F$798,2,FALSE)</f>
        <v>Dylan Ford</v>
      </c>
      <c r="G28" s="11" t="str">
        <f>+VLOOKUP(E28,Participants!$A$1:$F$798,4,FALSE)</f>
        <v>GAA</v>
      </c>
      <c r="H28" s="11" t="str">
        <f>+VLOOKUP(E28,Participants!$A$1:$F$798,5,FALSE)</f>
        <v>M</v>
      </c>
      <c r="I28" s="11">
        <f>+VLOOKUP(E28,Participants!$A$1:$F$798,3,FALSE)</f>
        <v>8</v>
      </c>
      <c r="J28" s="11" t="str">
        <f>+VLOOKUP(E28,Participants!$A$1:$G$798,7,FALSE)</f>
        <v>VARSITY BOYS</v>
      </c>
      <c r="K28" s="11">
        <v>1</v>
      </c>
      <c r="L28" s="11">
        <v>10</v>
      </c>
    </row>
    <row r="29" spans="1:12" ht="14.25" customHeight="1" x14ac:dyDescent="0.35">
      <c r="A29" s="50" t="s">
        <v>921</v>
      </c>
      <c r="B29" s="25">
        <v>3</v>
      </c>
      <c r="C29" s="25" t="s">
        <v>949</v>
      </c>
      <c r="D29" s="52"/>
      <c r="E29" s="25">
        <v>902</v>
      </c>
      <c r="F29" s="11" t="str">
        <f>+VLOOKUP(E29,Participants!$A$1:$F$798,2,FALSE)</f>
        <v>Gavin Lenigan</v>
      </c>
      <c r="G29" s="11" t="str">
        <f>+VLOOKUP(E29,Participants!$A$1:$F$798,4,FALSE)</f>
        <v>GAA</v>
      </c>
      <c r="H29" s="11" t="str">
        <f>+VLOOKUP(E29,Participants!$A$1:$F$798,5,FALSE)</f>
        <v>M</v>
      </c>
      <c r="I29" s="11">
        <f>+VLOOKUP(E29,Participants!$A$1:$F$798,3,FALSE)</f>
        <v>7</v>
      </c>
      <c r="J29" s="11" t="str">
        <f>+VLOOKUP(E29,Participants!$A$1:$G$798,7,FALSE)</f>
        <v>VARSITY BOYS</v>
      </c>
      <c r="K29" s="11">
        <v>2</v>
      </c>
      <c r="L29" s="11">
        <v>8</v>
      </c>
    </row>
    <row r="30" spans="1:12" ht="14.25" customHeight="1" x14ac:dyDescent="0.35">
      <c r="A30" s="50" t="s">
        <v>921</v>
      </c>
      <c r="B30" s="25">
        <v>3</v>
      </c>
      <c r="C30" s="25" t="s">
        <v>950</v>
      </c>
      <c r="D30" s="52"/>
      <c r="E30" s="25">
        <v>580</v>
      </c>
      <c r="F30" s="11" t="str">
        <f>+VLOOKUP(E30,Participants!$A$1:$F$798,2,FALSE)</f>
        <v>William Yester</v>
      </c>
      <c r="G30" s="11" t="str">
        <f>+VLOOKUP(E30,Participants!$A$1:$F$798,4,FALSE)</f>
        <v>AMA</v>
      </c>
      <c r="H30" s="11" t="str">
        <f>+VLOOKUP(E30,Participants!$A$1:$F$798,5,FALSE)</f>
        <v>M</v>
      </c>
      <c r="I30" s="11">
        <f>+VLOOKUP(E30,Participants!$A$1:$F$798,3,FALSE)</f>
        <v>8</v>
      </c>
      <c r="J30" s="11" t="str">
        <f>+VLOOKUP(E30,Participants!$A$1:$G$798,7,FALSE)</f>
        <v>VARSITY BOYS</v>
      </c>
      <c r="K30" s="11">
        <v>3</v>
      </c>
      <c r="L30" s="11">
        <v>6</v>
      </c>
    </row>
    <row r="31" spans="1:12" ht="14.25" customHeight="1" x14ac:dyDescent="0.35">
      <c r="A31" s="50" t="s">
        <v>921</v>
      </c>
      <c r="B31" s="25">
        <v>3</v>
      </c>
      <c r="C31" s="25" t="s">
        <v>951</v>
      </c>
      <c r="D31" s="52"/>
      <c r="E31" s="25">
        <v>1064</v>
      </c>
      <c r="F31" s="11" t="str">
        <f>+VLOOKUP(E31,Participants!$A$1:$F$798,2,FALSE)</f>
        <v>Alexander Schneider</v>
      </c>
      <c r="G31" s="11" t="str">
        <f>+VLOOKUP(E31,Participants!$A$1:$F$798,4,FALSE)</f>
        <v>JFK</v>
      </c>
      <c r="H31" s="11" t="str">
        <f>+VLOOKUP(E31,Participants!$A$1:$F$798,5,FALSE)</f>
        <v>M</v>
      </c>
      <c r="I31" s="11">
        <f>+VLOOKUP(E31,Participants!$A$1:$F$798,3,FALSE)</f>
        <v>7</v>
      </c>
      <c r="J31" s="11" t="str">
        <f>+VLOOKUP(E31,Participants!$A$1:$G$798,7,FALSE)</f>
        <v>VARSITY BOYS</v>
      </c>
      <c r="K31" s="11">
        <v>4</v>
      </c>
      <c r="L31" s="11">
        <v>5</v>
      </c>
    </row>
    <row r="32" spans="1:12" ht="14.25" customHeight="1" x14ac:dyDescent="0.35">
      <c r="A32" s="50" t="s">
        <v>921</v>
      </c>
      <c r="B32" s="25">
        <v>3</v>
      </c>
      <c r="C32" s="25" t="s">
        <v>952</v>
      </c>
      <c r="D32" s="52"/>
      <c r="E32" s="25">
        <v>249</v>
      </c>
      <c r="F32" s="11" t="str">
        <f>+VLOOKUP(E32,Participants!$A$1:$F$798,2,FALSE)</f>
        <v>Nicholas Ravella</v>
      </c>
      <c r="G32" s="11" t="str">
        <f>+VLOOKUP(E32,Participants!$A$1:$F$798,4,FALSE)</f>
        <v>STL</v>
      </c>
      <c r="H32" s="11" t="str">
        <f>+VLOOKUP(E32,Participants!$A$1:$F$798,5,FALSE)</f>
        <v>M</v>
      </c>
      <c r="I32" s="11">
        <f>+VLOOKUP(E32,Participants!$A$1:$F$798,3,FALSE)</f>
        <v>8</v>
      </c>
      <c r="J32" s="11" t="str">
        <f>+VLOOKUP(E32,Participants!$A$1:$G$798,7,FALSE)</f>
        <v>VARSITY BOYS</v>
      </c>
      <c r="K32" s="11">
        <v>5</v>
      </c>
      <c r="L32" s="11">
        <v>4</v>
      </c>
    </row>
    <row r="33" spans="1:26" ht="14.25" customHeight="1" x14ac:dyDescent="0.35">
      <c r="A33" s="50" t="s">
        <v>921</v>
      </c>
      <c r="B33" s="25">
        <v>3</v>
      </c>
      <c r="C33" s="25" t="s">
        <v>953</v>
      </c>
      <c r="D33" s="52"/>
      <c r="E33" s="25">
        <v>579</v>
      </c>
      <c r="F33" s="11" t="str">
        <f>+VLOOKUP(E33,Participants!$A$1:$F$798,2,FALSE)</f>
        <v>Oliver Walvoord</v>
      </c>
      <c r="G33" s="11" t="str">
        <f>+VLOOKUP(E33,Participants!$A$1:$F$798,4,FALSE)</f>
        <v>AMA</v>
      </c>
      <c r="H33" s="11" t="str">
        <f>+VLOOKUP(E33,Participants!$A$1:$F$798,5,FALSE)</f>
        <v>M</v>
      </c>
      <c r="I33" s="11">
        <f>+VLOOKUP(E33,Participants!$A$1:$F$798,3,FALSE)</f>
        <v>8</v>
      </c>
      <c r="J33" s="11" t="str">
        <f>+VLOOKUP(E33,Participants!$A$1:$G$798,7,FALSE)</f>
        <v>VARSITY BOYS</v>
      </c>
      <c r="K33" s="11">
        <v>6</v>
      </c>
      <c r="L33" s="11">
        <v>3</v>
      </c>
    </row>
    <row r="34" spans="1:26" ht="14.25" customHeight="1" x14ac:dyDescent="0.35">
      <c r="A34" s="50" t="s">
        <v>921</v>
      </c>
      <c r="B34" s="25">
        <v>3</v>
      </c>
      <c r="C34" s="25" t="s">
        <v>954</v>
      </c>
      <c r="D34" s="52"/>
      <c r="E34" s="25">
        <v>923</v>
      </c>
      <c r="F34" s="11" t="str">
        <f>+VLOOKUP(E34,Participants!$A$1:$F$798,2,FALSE)</f>
        <v>Macie Trombetta</v>
      </c>
      <c r="G34" s="11" t="str">
        <f>+VLOOKUP(E34,Participants!$A$1:$F$798,4,FALSE)</f>
        <v>GAA</v>
      </c>
      <c r="H34" s="11" t="str">
        <f>+VLOOKUP(E34,Participants!$A$1:$F$798,5,FALSE)</f>
        <v>F</v>
      </c>
      <c r="I34" s="11">
        <f>+VLOOKUP(E34,Participants!$A$1:$F$798,3,FALSE)</f>
        <v>8</v>
      </c>
      <c r="J34" s="11" t="str">
        <f>+VLOOKUP(E34,Participants!$A$1:$G$798,7,FALSE)</f>
        <v>VARSITY GIRLS</v>
      </c>
      <c r="K34" s="11">
        <v>1</v>
      </c>
      <c r="L34" s="11">
        <v>10</v>
      </c>
    </row>
    <row r="35" spans="1:26" ht="14.25" customHeight="1" x14ac:dyDescent="0.35">
      <c r="A35" s="50" t="s">
        <v>921</v>
      </c>
      <c r="B35" s="25">
        <v>3</v>
      </c>
      <c r="C35" s="25" t="s">
        <v>955</v>
      </c>
      <c r="D35" s="52"/>
      <c r="E35" s="25">
        <v>1122</v>
      </c>
      <c r="F35" s="11" t="str">
        <f>+VLOOKUP(E35,Participants!$A$1:$F$798,2,FALSE)</f>
        <v>Kayla  Deasy</v>
      </c>
      <c r="G35" s="11" t="str">
        <f>+VLOOKUP(E35,Participants!$A$1:$F$798,4,FALSE)</f>
        <v>MMA</v>
      </c>
      <c r="H35" s="11" t="str">
        <f>+VLOOKUP(E35,Participants!$A$1:$F$798,5,FALSE)</f>
        <v>F</v>
      </c>
      <c r="I35" s="11">
        <f>+VLOOKUP(E35,Participants!$A$1:$F$798,3,FALSE)</f>
        <v>8</v>
      </c>
      <c r="J35" s="11" t="str">
        <f>+VLOOKUP(E35,Participants!$A$1:$G$798,7,FALSE)</f>
        <v>VARSITY GIRLS</v>
      </c>
      <c r="K35" s="11">
        <v>2</v>
      </c>
      <c r="L35" s="11">
        <v>8</v>
      </c>
    </row>
    <row r="36" spans="1:26" ht="14.25" customHeight="1" x14ac:dyDescent="0.35">
      <c r="A36" s="50" t="s">
        <v>921</v>
      </c>
      <c r="B36" s="25">
        <v>3</v>
      </c>
      <c r="C36" s="25" t="s">
        <v>956</v>
      </c>
      <c r="D36" s="52"/>
      <c r="E36" s="25">
        <v>1070</v>
      </c>
      <c r="F36" s="11" t="str">
        <f>+VLOOKUP(E36,Participants!$A$1:$F$798,2,FALSE)</f>
        <v>Tess Liddle</v>
      </c>
      <c r="G36" s="11" t="str">
        <f>+VLOOKUP(E36,Participants!$A$1:$F$798,4,FALSE)</f>
        <v>JFK</v>
      </c>
      <c r="H36" s="11" t="str">
        <f>+VLOOKUP(E36,Participants!$A$1:$F$798,5,FALSE)</f>
        <v>F</v>
      </c>
      <c r="I36" s="11">
        <f>+VLOOKUP(E36,Participants!$A$1:$F$798,3,FALSE)</f>
        <v>7</v>
      </c>
      <c r="J36" s="11" t="str">
        <f>+VLOOKUP(E36,Participants!$A$1:$G$798,7,FALSE)</f>
        <v>VARSITY GIRLS</v>
      </c>
      <c r="K36" s="11">
        <v>3</v>
      </c>
      <c r="L36" s="11">
        <v>6</v>
      </c>
    </row>
    <row r="37" spans="1:26" ht="14.25" customHeight="1" x14ac:dyDescent="0.35">
      <c r="A37" s="50" t="s">
        <v>921</v>
      </c>
      <c r="B37" s="25">
        <v>3</v>
      </c>
      <c r="C37" s="25" t="s">
        <v>957</v>
      </c>
      <c r="D37" s="52"/>
      <c r="E37" s="25">
        <v>269</v>
      </c>
      <c r="F37" s="11" t="str">
        <f>+VLOOKUP(E37,Participants!$A$1:$F$798,2,FALSE)</f>
        <v>Emma Valotta</v>
      </c>
      <c r="G37" s="11" t="str">
        <f>+VLOOKUP(E37,Participants!$A$1:$F$798,4,FALSE)</f>
        <v>STL</v>
      </c>
      <c r="H37" s="11" t="str">
        <f>+VLOOKUP(E37,Participants!$A$1:$F$798,5,FALSE)</f>
        <v>F</v>
      </c>
      <c r="I37" s="11">
        <f>+VLOOKUP(E37,Participants!$A$1:$F$798,3,FALSE)</f>
        <v>7</v>
      </c>
      <c r="J37" s="11" t="str">
        <f>+VLOOKUP(E37,Participants!$A$1:$G$798,7,FALSE)</f>
        <v>VARSITY GIRLS</v>
      </c>
      <c r="K37" s="11">
        <v>4</v>
      </c>
      <c r="L37" s="11">
        <v>5</v>
      </c>
    </row>
    <row r="38" spans="1:26" ht="14.25" customHeight="1" x14ac:dyDescent="0.35">
      <c r="A38" s="50" t="s">
        <v>921</v>
      </c>
      <c r="B38" s="25">
        <v>3</v>
      </c>
      <c r="C38" s="25" t="s">
        <v>958</v>
      </c>
      <c r="D38" s="52"/>
      <c r="E38" s="25">
        <v>584</v>
      </c>
      <c r="F38" s="11" t="str">
        <f>+VLOOKUP(E38,Participants!$A$1:$F$798,2,FALSE)</f>
        <v>Kelly O'Keefe</v>
      </c>
      <c r="G38" s="11" t="str">
        <f>+VLOOKUP(E38,Participants!$A$1:$F$798,4,FALSE)</f>
        <v>AMA</v>
      </c>
      <c r="H38" s="11" t="str">
        <f>+VLOOKUP(E38,Participants!$A$1:$F$798,5,FALSE)</f>
        <v>F</v>
      </c>
      <c r="I38" s="11">
        <f>+VLOOKUP(E38,Participants!$A$1:$F$798,3,FALSE)</f>
        <v>7</v>
      </c>
      <c r="J38" s="11" t="str">
        <f>+VLOOKUP(E38,Participants!$A$1:$G$798,7,FALSE)</f>
        <v>VARSITY GIRLS</v>
      </c>
      <c r="K38" s="11">
        <v>5</v>
      </c>
      <c r="L38" s="11">
        <v>4</v>
      </c>
    </row>
    <row r="39" spans="1:26" ht="14.25" customHeight="1" x14ac:dyDescent="0.35">
      <c r="A39" s="50" t="s">
        <v>921</v>
      </c>
      <c r="B39" s="25">
        <v>3</v>
      </c>
      <c r="C39" s="25" t="s">
        <v>959</v>
      </c>
      <c r="D39" s="52"/>
      <c r="E39" s="25">
        <v>592</v>
      </c>
      <c r="F39" s="11" t="str">
        <f>+VLOOKUP(E39,Participants!$A$1:$F$798,2,FALSE)</f>
        <v>Caroline Howell</v>
      </c>
      <c r="G39" s="11" t="str">
        <f>+VLOOKUP(E39,Participants!$A$1:$F$798,4,FALSE)</f>
        <v>AMA</v>
      </c>
      <c r="H39" s="11" t="str">
        <f>+VLOOKUP(E39,Participants!$A$1:$F$798,5,FALSE)</f>
        <v>F</v>
      </c>
      <c r="I39" s="11">
        <f>+VLOOKUP(E39,Participants!$A$1:$F$798,3,FALSE)</f>
        <v>8</v>
      </c>
      <c r="J39" s="11" t="str">
        <f>+VLOOKUP(E39,Participants!$A$1:$G$798,7,FALSE)</f>
        <v>VARSITY GIRLS</v>
      </c>
      <c r="K39" s="11">
        <v>6</v>
      </c>
      <c r="L39" s="11">
        <v>3</v>
      </c>
    </row>
    <row r="40" spans="1:26" ht="14.25" customHeight="1" x14ac:dyDescent="0.35">
      <c r="A40" s="50" t="s">
        <v>921</v>
      </c>
      <c r="B40" s="25">
        <v>3</v>
      </c>
      <c r="C40" s="25" t="s">
        <v>960</v>
      </c>
      <c r="D40" s="52"/>
      <c r="E40" s="25">
        <v>591</v>
      </c>
      <c r="F40" s="11" t="str">
        <f>+VLOOKUP(E40,Participants!$A$1:$F$798,2,FALSE)</f>
        <v>Bella Kelm</v>
      </c>
      <c r="G40" s="11" t="str">
        <f>+VLOOKUP(E40,Participants!$A$1:$F$798,4,FALSE)</f>
        <v>AMA</v>
      </c>
      <c r="H40" s="11" t="str">
        <f>+VLOOKUP(E40,Participants!$A$1:$F$798,5,FALSE)</f>
        <v>F</v>
      </c>
      <c r="I40" s="11">
        <f>+VLOOKUP(E40,Participants!$A$1:$F$798,3,FALSE)</f>
        <v>8</v>
      </c>
      <c r="J40" s="11" t="str">
        <f>+VLOOKUP(E40,Participants!$A$1:$G$798,7,FALSE)</f>
        <v>VARSITY GIRLS</v>
      </c>
      <c r="K40" s="11">
        <v>7</v>
      </c>
      <c r="L40" s="11">
        <v>2</v>
      </c>
    </row>
    <row r="41" spans="1:26" ht="14.25" customHeight="1" x14ac:dyDescent="0.35">
      <c r="A41" s="50" t="s">
        <v>921</v>
      </c>
      <c r="B41" s="22">
        <v>2</v>
      </c>
      <c r="C41" s="22"/>
      <c r="D41" s="48"/>
      <c r="E41" s="22"/>
      <c r="F41" s="24" t="e">
        <f>+VLOOKUP(E41,Participants!$A$1:$F$798,2,FALSE)</f>
        <v>#N/A</v>
      </c>
      <c r="G41" s="24" t="e">
        <f>+VLOOKUP(E41,Participants!$A$1:$F$798,4,FALSE)</f>
        <v>#N/A</v>
      </c>
      <c r="H41" s="24" t="e">
        <f>+VLOOKUP(E41,Participants!$A$1:$F$798,5,FALSE)</f>
        <v>#N/A</v>
      </c>
      <c r="I41" s="24" t="e">
        <f>+VLOOKUP(E41,Participants!$A$1:$F$798,3,FALSE)</f>
        <v>#N/A</v>
      </c>
      <c r="J41" s="24" t="e">
        <f>+VLOOKUP(E41,Participants!$A$1:$G$798,7,FALSE)</f>
        <v>#N/A</v>
      </c>
      <c r="K41" s="24"/>
      <c r="L41" s="24"/>
    </row>
    <row r="42" spans="1:26" ht="14.25" customHeight="1" x14ac:dyDescent="0.25">
      <c r="E42" s="27"/>
    </row>
    <row r="43" spans="1:26" ht="14.25" customHeight="1" x14ac:dyDescent="0.25">
      <c r="B43" s="31" t="s">
        <v>673</v>
      </c>
      <c r="C43" s="31" t="s">
        <v>235</v>
      </c>
      <c r="D43" s="31" t="s">
        <v>15</v>
      </c>
      <c r="E43" s="31" t="s">
        <v>18</v>
      </c>
      <c r="F43" s="31" t="s">
        <v>24</v>
      </c>
      <c r="G43" s="31" t="s">
        <v>27</v>
      </c>
      <c r="H43" s="31" t="s">
        <v>21</v>
      </c>
      <c r="I43" s="31" t="s">
        <v>674</v>
      </c>
      <c r="J43" s="31" t="s">
        <v>675</v>
      </c>
      <c r="K43" s="31" t="s">
        <v>33</v>
      </c>
      <c r="L43" s="31" t="s">
        <v>36</v>
      </c>
      <c r="M43" s="31" t="s">
        <v>54</v>
      </c>
      <c r="N43" s="31" t="s">
        <v>42</v>
      </c>
      <c r="O43" s="31" t="s">
        <v>48</v>
      </c>
      <c r="P43" s="31" t="s">
        <v>63</v>
      </c>
      <c r="Q43" s="31" t="s">
        <v>57</v>
      </c>
      <c r="R43" s="31" t="s">
        <v>592</v>
      </c>
      <c r="S43" s="31" t="s">
        <v>66</v>
      </c>
      <c r="T43" s="31" t="s">
        <v>69</v>
      </c>
      <c r="U43" s="31" t="s">
        <v>676</v>
      </c>
      <c r="V43" s="31" t="s">
        <v>677</v>
      </c>
      <c r="W43" s="31" t="s">
        <v>678</v>
      </c>
      <c r="X43" s="32" t="s">
        <v>10</v>
      </c>
      <c r="Y43" s="31" t="s">
        <v>45</v>
      </c>
      <c r="Z43" s="33" t="s">
        <v>679</v>
      </c>
    </row>
    <row r="44" spans="1:26" ht="14.25" customHeight="1" x14ac:dyDescent="0.25">
      <c r="A44" s="7" t="s">
        <v>180</v>
      </c>
      <c r="B44" s="7">
        <f t="shared" ref="B44:Y44" si="0">+SUMIFS($L$2:$L$42,$J$2:$J$42,$A44,$G$2:$G$42,B$43)</f>
        <v>0</v>
      </c>
      <c r="C44" s="7">
        <f t="shared" si="0"/>
        <v>4</v>
      </c>
      <c r="D44" s="7">
        <f t="shared" si="0"/>
        <v>0</v>
      </c>
      <c r="E44" s="7">
        <f t="shared" si="0"/>
        <v>2</v>
      </c>
      <c r="F44" s="7">
        <f t="shared" si="0"/>
        <v>0</v>
      </c>
      <c r="G44" s="7">
        <f t="shared" si="0"/>
        <v>0</v>
      </c>
      <c r="H44" s="7">
        <f t="shared" si="0"/>
        <v>0</v>
      </c>
      <c r="I44" s="7">
        <f t="shared" si="0"/>
        <v>0</v>
      </c>
      <c r="J44" s="7">
        <f t="shared" si="0"/>
        <v>0</v>
      </c>
      <c r="K44" s="7">
        <f t="shared" si="0"/>
        <v>0</v>
      </c>
      <c r="L44" s="7">
        <f t="shared" si="0"/>
        <v>19</v>
      </c>
      <c r="M44" s="7">
        <f t="shared" si="0"/>
        <v>0</v>
      </c>
      <c r="N44" s="7">
        <f t="shared" si="0"/>
        <v>0</v>
      </c>
      <c r="O44" s="7">
        <f t="shared" si="0"/>
        <v>11</v>
      </c>
      <c r="P44" s="7">
        <f t="shared" si="0"/>
        <v>0</v>
      </c>
      <c r="Q44" s="7">
        <f t="shared" si="0"/>
        <v>0</v>
      </c>
      <c r="R44" s="7">
        <f t="shared" si="0"/>
        <v>0</v>
      </c>
      <c r="S44" s="7">
        <f t="shared" si="0"/>
        <v>0</v>
      </c>
      <c r="T44" s="7">
        <f t="shared" si="0"/>
        <v>0</v>
      </c>
      <c r="U44" s="7">
        <f t="shared" si="0"/>
        <v>0</v>
      </c>
      <c r="V44" s="7">
        <f t="shared" si="0"/>
        <v>0</v>
      </c>
      <c r="W44" s="7">
        <f t="shared" si="0"/>
        <v>0</v>
      </c>
      <c r="X44" s="7">
        <f t="shared" si="0"/>
        <v>3</v>
      </c>
      <c r="Y44" s="7">
        <f t="shared" si="0"/>
        <v>0</v>
      </c>
      <c r="Z44" s="7">
        <f t="shared" ref="Z44:Z47" si="1">SUM(C44:Y44)</f>
        <v>39</v>
      </c>
    </row>
    <row r="45" spans="1:26" ht="14.25" customHeight="1" x14ac:dyDescent="0.25">
      <c r="A45" s="7" t="s">
        <v>166</v>
      </c>
      <c r="B45" s="7">
        <f t="shared" ref="B45:Y45" si="2">+SUMIFS($L$2:$L$42,$J$2:$J$42,$A45,$G$2:$G$42,B$43)</f>
        <v>0</v>
      </c>
      <c r="C45" s="7">
        <f t="shared" si="2"/>
        <v>0</v>
      </c>
      <c r="D45" s="7">
        <f t="shared" si="2"/>
        <v>0</v>
      </c>
      <c r="E45" s="7">
        <f t="shared" si="2"/>
        <v>0</v>
      </c>
      <c r="F45" s="7">
        <f t="shared" si="2"/>
        <v>0</v>
      </c>
      <c r="G45" s="7">
        <f t="shared" si="2"/>
        <v>0</v>
      </c>
      <c r="H45" s="7">
        <f t="shared" si="2"/>
        <v>0</v>
      </c>
      <c r="I45" s="7">
        <f t="shared" si="2"/>
        <v>0</v>
      </c>
      <c r="J45" s="7">
        <f t="shared" si="2"/>
        <v>0</v>
      </c>
      <c r="K45" s="7">
        <f t="shared" si="2"/>
        <v>0</v>
      </c>
      <c r="L45" s="7">
        <f t="shared" si="2"/>
        <v>9</v>
      </c>
      <c r="M45" s="7">
        <f t="shared" si="2"/>
        <v>0</v>
      </c>
      <c r="N45" s="7">
        <f t="shared" si="2"/>
        <v>0</v>
      </c>
      <c r="O45" s="7">
        <f t="shared" si="2"/>
        <v>8</v>
      </c>
      <c r="P45" s="7">
        <f t="shared" si="2"/>
        <v>0</v>
      </c>
      <c r="Q45" s="7">
        <f t="shared" si="2"/>
        <v>1</v>
      </c>
      <c r="R45" s="7">
        <f t="shared" si="2"/>
        <v>0</v>
      </c>
      <c r="S45" s="7">
        <f t="shared" si="2"/>
        <v>0</v>
      </c>
      <c r="T45" s="7">
        <f t="shared" si="2"/>
        <v>0</v>
      </c>
      <c r="U45" s="7">
        <f t="shared" si="2"/>
        <v>0</v>
      </c>
      <c r="V45" s="7">
        <f t="shared" si="2"/>
        <v>0</v>
      </c>
      <c r="W45" s="7">
        <f t="shared" si="2"/>
        <v>0</v>
      </c>
      <c r="X45" s="7">
        <f t="shared" si="2"/>
        <v>21</v>
      </c>
      <c r="Y45" s="7">
        <f t="shared" si="2"/>
        <v>0</v>
      </c>
      <c r="Z45" s="7">
        <f t="shared" si="1"/>
        <v>39</v>
      </c>
    </row>
    <row r="46" spans="1:26" ht="14.25" customHeight="1" x14ac:dyDescent="0.25">
      <c r="A46" s="7" t="s">
        <v>216</v>
      </c>
      <c r="B46" s="7">
        <f t="shared" ref="B46:Y46" si="3">+SUMIFS($L$2:$L$42,$J$2:$J$42,$A46,$G$2:$G$42,B$43)</f>
        <v>0</v>
      </c>
      <c r="C46" s="7">
        <f t="shared" si="3"/>
        <v>0</v>
      </c>
      <c r="D46" s="7">
        <f t="shared" si="3"/>
        <v>0</v>
      </c>
      <c r="E46" s="7">
        <f t="shared" si="3"/>
        <v>9</v>
      </c>
      <c r="F46" s="7">
        <f t="shared" si="3"/>
        <v>0</v>
      </c>
      <c r="G46" s="7">
        <f t="shared" si="3"/>
        <v>0</v>
      </c>
      <c r="H46" s="7">
        <f t="shared" si="3"/>
        <v>0</v>
      </c>
      <c r="I46" s="7">
        <f t="shared" si="3"/>
        <v>0</v>
      </c>
      <c r="J46" s="7">
        <f t="shared" si="3"/>
        <v>0</v>
      </c>
      <c r="K46" s="7">
        <f t="shared" si="3"/>
        <v>0</v>
      </c>
      <c r="L46" s="7">
        <f t="shared" si="3"/>
        <v>10</v>
      </c>
      <c r="M46" s="7">
        <f t="shared" si="3"/>
        <v>0</v>
      </c>
      <c r="N46" s="7">
        <f t="shared" si="3"/>
        <v>0</v>
      </c>
      <c r="O46" s="7">
        <f t="shared" si="3"/>
        <v>6</v>
      </c>
      <c r="P46" s="7">
        <f t="shared" si="3"/>
        <v>0</v>
      </c>
      <c r="Q46" s="7">
        <f t="shared" si="3"/>
        <v>8</v>
      </c>
      <c r="R46" s="7">
        <f t="shared" si="3"/>
        <v>0</v>
      </c>
      <c r="S46" s="7">
        <f t="shared" si="3"/>
        <v>0</v>
      </c>
      <c r="T46" s="7">
        <f t="shared" si="3"/>
        <v>0</v>
      </c>
      <c r="U46" s="7">
        <f t="shared" si="3"/>
        <v>0</v>
      </c>
      <c r="V46" s="7">
        <f t="shared" si="3"/>
        <v>0</v>
      </c>
      <c r="W46" s="7">
        <f t="shared" si="3"/>
        <v>0</v>
      </c>
      <c r="X46" s="7">
        <f t="shared" si="3"/>
        <v>5</v>
      </c>
      <c r="Y46" s="7">
        <f t="shared" si="3"/>
        <v>0</v>
      </c>
      <c r="Z46" s="7">
        <f t="shared" si="1"/>
        <v>38</v>
      </c>
    </row>
    <row r="47" spans="1:26" ht="14.25" customHeight="1" x14ac:dyDescent="0.25">
      <c r="A47" s="7" t="s">
        <v>197</v>
      </c>
      <c r="B47" s="7">
        <f t="shared" ref="B47:Y47" si="4">+SUMIFS($L$2:$L$42,$J$2:$J$42,$A47,$G$2:$G$42,B$43)</f>
        <v>0</v>
      </c>
      <c r="C47" s="7">
        <f t="shared" si="4"/>
        <v>0</v>
      </c>
      <c r="D47" s="7">
        <f t="shared" si="4"/>
        <v>0</v>
      </c>
      <c r="E47" s="7">
        <f t="shared" si="4"/>
        <v>9</v>
      </c>
      <c r="F47" s="7">
        <f t="shared" si="4"/>
        <v>0</v>
      </c>
      <c r="G47" s="7">
        <f t="shared" si="4"/>
        <v>0</v>
      </c>
      <c r="H47" s="7">
        <f t="shared" si="4"/>
        <v>0</v>
      </c>
      <c r="I47" s="7">
        <f t="shared" si="4"/>
        <v>0</v>
      </c>
      <c r="J47" s="7">
        <f t="shared" si="4"/>
        <v>0</v>
      </c>
      <c r="K47" s="7">
        <f t="shared" si="4"/>
        <v>0</v>
      </c>
      <c r="L47" s="7">
        <f t="shared" si="4"/>
        <v>18</v>
      </c>
      <c r="M47" s="7">
        <f t="shared" si="4"/>
        <v>0</v>
      </c>
      <c r="N47" s="7">
        <f t="shared" si="4"/>
        <v>0</v>
      </c>
      <c r="O47" s="7">
        <f t="shared" si="4"/>
        <v>5</v>
      </c>
      <c r="P47" s="7">
        <f t="shared" si="4"/>
        <v>0</v>
      </c>
      <c r="Q47" s="7">
        <f t="shared" si="4"/>
        <v>0</v>
      </c>
      <c r="R47" s="7">
        <f t="shared" si="4"/>
        <v>0</v>
      </c>
      <c r="S47" s="7">
        <f t="shared" si="4"/>
        <v>0</v>
      </c>
      <c r="T47" s="7">
        <f t="shared" si="4"/>
        <v>0</v>
      </c>
      <c r="U47" s="7">
        <f t="shared" si="4"/>
        <v>0</v>
      </c>
      <c r="V47" s="7">
        <f t="shared" si="4"/>
        <v>0</v>
      </c>
      <c r="W47" s="7">
        <f t="shared" si="4"/>
        <v>0</v>
      </c>
      <c r="X47" s="7">
        <f t="shared" si="4"/>
        <v>4</v>
      </c>
      <c r="Y47" s="7">
        <f t="shared" si="4"/>
        <v>0</v>
      </c>
      <c r="Z47" s="7">
        <f t="shared" si="1"/>
        <v>36</v>
      </c>
    </row>
    <row r="136" spans="1:24" ht="14.25" customHeight="1" x14ac:dyDescent="0.25">
      <c r="B136" s="33" t="s">
        <v>8</v>
      </c>
      <c r="C136" s="33" t="s">
        <v>806</v>
      </c>
      <c r="D136" s="33" t="s">
        <v>48</v>
      </c>
      <c r="E136" s="55" t="s">
        <v>60</v>
      </c>
      <c r="F136" s="33" t="s">
        <v>807</v>
      </c>
      <c r="G136" s="33" t="s">
        <v>808</v>
      </c>
      <c r="H136" s="33" t="s">
        <v>809</v>
      </c>
      <c r="I136" s="33" t="s">
        <v>810</v>
      </c>
      <c r="J136" s="33" t="s">
        <v>811</v>
      </c>
      <c r="K136" s="33" t="s">
        <v>812</v>
      </c>
      <c r="L136" s="33" t="s">
        <v>813</v>
      </c>
      <c r="M136" s="33" t="s">
        <v>814</v>
      </c>
      <c r="N136" s="33" t="s">
        <v>815</v>
      </c>
      <c r="O136" s="33" t="s">
        <v>39</v>
      </c>
      <c r="P136" s="33" t="s">
        <v>816</v>
      </c>
      <c r="Q136" s="33" t="s">
        <v>51</v>
      </c>
      <c r="R136" s="33" t="s">
        <v>10</v>
      </c>
      <c r="S136" s="33" t="s">
        <v>817</v>
      </c>
      <c r="T136" s="33" t="s">
        <v>818</v>
      </c>
      <c r="U136" s="33" t="s">
        <v>819</v>
      </c>
      <c r="V136" s="33" t="s">
        <v>820</v>
      </c>
      <c r="W136" s="33"/>
      <c r="X136" s="33" t="s">
        <v>821</v>
      </c>
    </row>
    <row r="137" spans="1:24" ht="14.25" customHeight="1" x14ac:dyDescent="0.25">
      <c r="A137" s="7" t="s">
        <v>822</v>
      </c>
      <c r="B137" s="7" t="e">
        <f t="shared" ref="B137:V137" si="5">+SUMIF(#REF!,B$136,#REF!)</f>
        <v>#REF!</v>
      </c>
      <c r="C137" s="7" t="e">
        <f t="shared" si="5"/>
        <v>#REF!</v>
      </c>
      <c r="D137" s="7" t="e">
        <f t="shared" si="5"/>
        <v>#REF!</v>
      </c>
      <c r="E137" s="7" t="e">
        <f t="shared" si="5"/>
        <v>#REF!</v>
      </c>
      <c r="F137" s="7" t="e">
        <f t="shared" si="5"/>
        <v>#REF!</v>
      </c>
      <c r="G137" s="7" t="e">
        <f t="shared" si="5"/>
        <v>#REF!</v>
      </c>
      <c r="H137" s="7" t="e">
        <f t="shared" si="5"/>
        <v>#REF!</v>
      </c>
      <c r="I137" s="7" t="e">
        <f t="shared" si="5"/>
        <v>#REF!</v>
      </c>
      <c r="J137" s="7" t="e">
        <f t="shared" si="5"/>
        <v>#REF!</v>
      </c>
      <c r="K137" s="7" t="e">
        <f t="shared" si="5"/>
        <v>#REF!</v>
      </c>
      <c r="L137" s="7" t="e">
        <f t="shared" si="5"/>
        <v>#REF!</v>
      </c>
      <c r="M137" s="7" t="e">
        <f t="shared" si="5"/>
        <v>#REF!</v>
      </c>
      <c r="N137" s="7" t="e">
        <f t="shared" si="5"/>
        <v>#REF!</v>
      </c>
      <c r="O137" s="7" t="e">
        <f t="shared" si="5"/>
        <v>#REF!</v>
      </c>
      <c r="P137" s="7" t="e">
        <f t="shared" si="5"/>
        <v>#REF!</v>
      </c>
      <c r="Q137" s="7" t="e">
        <f t="shared" si="5"/>
        <v>#REF!</v>
      </c>
      <c r="R137" s="7" t="e">
        <f t="shared" si="5"/>
        <v>#REF!</v>
      </c>
      <c r="S137" s="7" t="e">
        <f t="shared" si="5"/>
        <v>#REF!</v>
      </c>
      <c r="T137" s="7" t="e">
        <f t="shared" si="5"/>
        <v>#REF!</v>
      </c>
      <c r="U137" s="7" t="e">
        <f t="shared" si="5"/>
        <v>#REF!</v>
      </c>
      <c r="V137" s="7" t="e">
        <f t="shared" si="5"/>
        <v>#REF!</v>
      </c>
      <c r="W137" s="7"/>
      <c r="X137" s="7" t="e">
        <f>+SUMIF(#REF!,X$136,#REF!)</f>
        <v>#REF!</v>
      </c>
    </row>
    <row r="138" spans="1:24" ht="14.25" customHeight="1" x14ac:dyDescent="0.25">
      <c r="A138" s="7" t="s">
        <v>823</v>
      </c>
      <c r="B138" s="7">
        <f t="shared" ref="B138:V138" si="6">+SUMIF($G$2:$G$21,B$136,$L$2:$L$21)</f>
        <v>0</v>
      </c>
      <c r="C138" s="7">
        <f t="shared" si="6"/>
        <v>0</v>
      </c>
      <c r="D138" s="7">
        <f t="shared" si="6"/>
        <v>18</v>
      </c>
      <c r="E138" s="7">
        <f t="shared" si="6"/>
        <v>0</v>
      </c>
      <c r="F138" s="7">
        <f t="shared" si="6"/>
        <v>0</v>
      </c>
      <c r="G138" s="7">
        <f t="shared" si="6"/>
        <v>0</v>
      </c>
      <c r="H138" s="7">
        <f t="shared" si="6"/>
        <v>0</v>
      </c>
      <c r="I138" s="7">
        <f t="shared" si="6"/>
        <v>0</v>
      </c>
      <c r="J138" s="7">
        <f t="shared" si="6"/>
        <v>0</v>
      </c>
      <c r="K138" s="7">
        <f t="shared" si="6"/>
        <v>0</v>
      </c>
      <c r="L138" s="7">
        <f t="shared" si="6"/>
        <v>0</v>
      </c>
      <c r="M138" s="7">
        <f t="shared" si="6"/>
        <v>0</v>
      </c>
      <c r="N138" s="7">
        <f t="shared" si="6"/>
        <v>0</v>
      </c>
      <c r="O138" s="7">
        <f t="shared" si="6"/>
        <v>0</v>
      </c>
      <c r="P138" s="7">
        <f t="shared" si="6"/>
        <v>0</v>
      </c>
      <c r="Q138" s="7">
        <f t="shared" si="6"/>
        <v>0</v>
      </c>
      <c r="R138" s="7">
        <f t="shared" si="6"/>
        <v>24</v>
      </c>
      <c r="S138" s="7">
        <f t="shared" si="6"/>
        <v>0</v>
      </c>
      <c r="T138" s="7">
        <f t="shared" si="6"/>
        <v>0</v>
      </c>
      <c r="U138" s="7">
        <f t="shared" si="6"/>
        <v>0</v>
      </c>
      <c r="V138" s="7">
        <f t="shared" si="6"/>
        <v>0</v>
      </c>
      <c r="W138" s="7"/>
      <c r="X138" s="7">
        <f>+SUMIF($G$2:$G$21,X$136,$L$2:$L$21)</f>
        <v>0</v>
      </c>
    </row>
    <row r="139" spans="1:24" ht="14.25" customHeight="1" x14ac:dyDescent="0.25">
      <c r="A139" s="7" t="s">
        <v>824</v>
      </c>
      <c r="B139" s="7" t="e">
        <f t="shared" ref="B139:V139" si="7">+SUMIF(#REF!,B$136,#REF!)</f>
        <v>#REF!</v>
      </c>
      <c r="C139" s="7" t="e">
        <f t="shared" si="7"/>
        <v>#REF!</v>
      </c>
      <c r="D139" s="7" t="e">
        <f t="shared" si="7"/>
        <v>#REF!</v>
      </c>
      <c r="E139" s="7" t="e">
        <f t="shared" si="7"/>
        <v>#REF!</v>
      </c>
      <c r="F139" s="7" t="e">
        <f t="shared" si="7"/>
        <v>#REF!</v>
      </c>
      <c r="G139" s="7" t="e">
        <f t="shared" si="7"/>
        <v>#REF!</v>
      </c>
      <c r="H139" s="7" t="e">
        <f t="shared" si="7"/>
        <v>#REF!</v>
      </c>
      <c r="I139" s="7" t="e">
        <f t="shared" si="7"/>
        <v>#REF!</v>
      </c>
      <c r="J139" s="7" t="e">
        <f t="shared" si="7"/>
        <v>#REF!</v>
      </c>
      <c r="K139" s="7" t="e">
        <f t="shared" si="7"/>
        <v>#REF!</v>
      </c>
      <c r="L139" s="7" t="e">
        <f t="shared" si="7"/>
        <v>#REF!</v>
      </c>
      <c r="M139" s="7" t="e">
        <f t="shared" si="7"/>
        <v>#REF!</v>
      </c>
      <c r="N139" s="7" t="e">
        <f t="shared" si="7"/>
        <v>#REF!</v>
      </c>
      <c r="O139" s="7" t="e">
        <f t="shared" si="7"/>
        <v>#REF!</v>
      </c>
      <c r="P139" s="7" t="e">
        <f t="shared" si="7"/>
        <v>#REF!</v>
      </c>
      <c r="Q139" s="7" t="e">
        <f t="shared" si="7"/>
        <v>#REF!</v>
      </c>
      <c r="R139" s="7" t="e">
        <f t="shared" si="7"/>
        <v>#REF!</v>
      </c>
      <c r="S139" s="7" t="e">
        <f t="shared" si="7"/>
        <v>#REF!</v>
      </c>
      <c r="T139" s="7" t="e">
        <f t="shared" si="7"/>
        <v>#REF!</v>
      </c>
      <c r="U139" s="7" t="e">
        <f t="shared" si="7"/>
        <v>#REF!</v>
      </c>
      <c r="V139" s="7" t="e">
        <f t="shared" si="7"/>
        <v>#REF!</v>
      </c>
      <c r="W139" s="7"/>
      <c r="X139" s="7" t="e">
        <f>+SUMIF(#REF!,X$136,#REF!)</f>
        <v>#REF!</v>
      </c>
    </row>
    <row r="140" spans="1:24" ht="14.25" customHeight="1" x14ac:dyDescent="0.25">
      <c r="A140" s="7" t="s">
        <v>825</v>
      </c>
      <c r="B140" s="7">
        <f t="shared" ref="B140:V140" si="8">+SUMIF($G$22:$G$23,B$136,$L$22:$L$23)</f>
        <v>0</v>
      </c>
      <c r="C140" s="7">
        <f t="shared" si="8"/>
        <v>0</v>
      </c>
      <c r="D140" s="7">
        <f t="shared" si="8"/>
        <v>1</v>
      </c>
      <c r="E140" s="7">
        <f t="shared" si="8"/>
        <v>0</v>
      </c>
      <c r="F140" s="7">
        <f t="shared" si="8"/>
        <v>0</v>
      </c>
      <c r="G140" s="7">
        <f t="shared" si="8"/>
        <v>0</v>
      </c>
      <c r="H140" s="7">
        <f t="shared" si="8"/>
        <v>0</v>
      </c>
      <c r="I140" s="7">
        <f t="shared" si="8"/>
        <v>0</v>
      </c>
      <c r="J140" s="7">
        <f t="shared" si="8"/>
        <v>0</v>
      </c>
      <c r="K140" s="7">
        <f t="shared" si="8"/>
        <v>0</v>
      </c>
      <c r="L140" s="7">
        <f t="shared" si="8"/>
        <v>0</v>
      </c>
      <c r="M140" s="7">
        <f t="shared" si="8"/>
        <v>0</v>
      </c>
      <c r="N140" s="7">
        <f t="shared" si="8"/>
        <v>0</v>
      </c>
      <c r="O140" s="7">
        <f t="shared" si="8"/>
        <v>0</v>
      </c>
      <c r="P140" s="7">
        <f t="shared" si="8"/>
        <v>0</v>
      </c>
      <c r="Q140" s="7">
        <f t="shared" si="8"/>
        <v>0</v>
      </c>
      <c r="R140" s="7">
        <f t="shared" si="8"/>
        <v>0</v>
      </c>
      <c r="S140" s="7">
        <f t="shared" si="8"/>
        <v>0</v>
      </c>
      <c r="T140" s="7">
        <f t="shared" si="8"/>
        <v>0</v>
      </c>
      <c r="U140" s="7">
        <f t="shared" si="8"/>
        <v>0</v>
      </c>
      <c r="V140" s="7">
        <f t="shared" si="8"/>
        <v>0</v>
      </c>
      <c r="W140" s="7"/>
      <c r="X140" s="7">
        <f>+SUMIF($G$22:$G$23,X$136,$L$22:$L$23)</f>
        <v>0</v>
      </c>
    </row>
    <row r="141" spans="1:24" ht="14.25" customHeight="1" x14ac:dyDescent="0.25">
      <c r="A141" s="7" t="s">
        <v>679</v>
      </c>
      <c r="B141" s="7" t="e">
        <f t="shared" ref="B141:V141" si="9">SUM(B137:B140)</f>
        <v>#REF!</v>
      </c>
      <c r="C141" s="7" t="e">
        <f t="shared" si="9"/>
        <v>#REF!</v>
      </c>
      <c r="D141" s="7" t="e">
        <f t="shared" si="9"/>
        <v>#REF!</v>
      </c>
      <c r="E141" s="7" t="e">
        <f t="shared" si="9"/>
        <v>#REF!</v>
      </c>
      <c r="F141" s="7" t="e">
        <f t="shared" si="9"/>
        <v>#REF!</v>
      </c>
      <c r="G141" s="7" t="e">
        <f t="shared" si="9"/>
        <v>#REF!</v>
      </c>
      <c r="H141" s="7" t="e">
        <f t="shared" si="9"/>
        <v>#REF!</v>
      </c>
      <c r="I141" s="7" t="e">
        <f t="shared" si="9"/>
        <v>#REF!</v>
      </c>
      <c r="J141" s="7" t="e">
        <f t="shared" si="9"/>
        <v>#REF!</v>
      </c>
      <c r="K141" s="7" t="e">
        <f t="shared" si="9"/>
        <v>#REF!</v>
      </c>
      <c r="L141" s="7" t="e">
        <f t="shared" si="9"/>
        <v>#REF!</v>
      </c>
      <c r="M141" s="7" t="e">
        <f t="shared" si="9"/>
        <v>#REF!</v>
      </c>
      <c r="N141" s="7" t="e">
        <f t="shared" si="9"/>
        <v>#REF!</v>
      </c>
      <c r="O141" s="7" t="e">
        <f t="shared" si="9"/>
        <v>#REF!</v>
      </c>
      <c r="P141" s="7" t="e">
        <f t="shared" si="9"/>
        <v>#REF!</v>
      </c>
      <c r="Q141" s="7" t="e">
        <f t="shared" si="9"/>
        <v>#REF!</v>
      </c>
      <c r="R141" s="7" t="e">
        <f t="shared" si="9"/>
        <v>#REF!</v>
      </c>
      <c r="S141" s="7" t="e">
        <f t="shared" si="9"/>
        <v>#REF!</v>
      </c>
      <c r="T141" s="7" t="e">
        <f t="shared" si="9"/>
        <v>#REF!</v>
      </c>
      <c r="U141" s="7" t="e">
        <f t="shared" si="9"/>
        <v>#REF!</v>
      </c>
      <c r="V141" s="7" t="e">
        <f t="shared" si="9"/>
        <v>#REF!</v>
      </c>
      <c r="W141" s="7"/>
      <c r="X141" s="7" t="e">
        <f>SUM(X137:X140)</f>
        <v>#REF!</v>
      </c>
    </row>
  </sheetData>
  <autoFilter ref="A1:Z41" xr:uid="{00000000-0009-0000-0000-000008000000}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Team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2025-04-14T12:09:18Z</dcterms:modified>
</cp:coreProperties>
</file>